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6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'1.'!$A$1:$P$23</definedName>
    <definedName name="_xlnm.Print_Area" localSheetId="16">'11'!$A$1:$J$72</definedName>
    <definedName name="_xlnm.Print_Area" localSheetId="4">'2.1'!$A$1:$P$30</definedName>
    <definedName name="_xlnm.Print_Area" localSheetId="12">'7'!$A$1:$Q$303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O23" i="13" l="1"/>
  <c r="N24" i="13"/>
  <c r="N23" i="13"/>
  <c r="C25" i="15" l="1"/>
  <c r="O25" i="15" s="1"/>
  <c r="G25" i="15"/>
  <c r="O24" i="15"/>
  <c r="N24" i="15"/>
  <c r="N18" i="15"/>
  <c r="B25" i="15"/>
  <c r="N25" i="15" s="1"/>
  <c r="C26" i="15"/>
  <c r="O26" i="15" s="1"/>
  <c r="B26" i="15"/>
  <c r="N26" i="15" s="1"/>
  <c r="C18" i="15"/>
  <c r="O18" i="15" s="1"/>
  <c r="C17" i="15"/>
  <c r="O17" i="15" s="1"/>
  <c r="B18" i="15"/>
  <c r="B17" i="15"/>
  <c r="N17" i="15" s="1"/>
  <c r="M26" i="15"/>
  <c r="G26" i="15"/>
  <c r="M25" i="15"/>
  <c r="M24" i="15"/>
  <c r="C24" i="15"/>
  <c r="B24" i="15"/>
  <c r="M23" i="15"/>
  <c r="J23" i="15"/>
  <c r="G23" i="15"/>
  <c r="C23" i="15"/>
  <c r="O23" i="15" s="1"/>
  <c r="B23" i="15"/>
  <c r="N23" i="15" s="1"/>
  <c r="M22" i="15"/>
  <c r="J22" i="15"/>
  <c r="G22" i="15"/>
  <c r="C22" i="15"/>
  <c r="O22" i="15" s="1"/>
  <c r="B22" i="15"/>
  <c r="N22" i="15" s="1"/>
  <c r="M21" i="15"/>
  <c r="J21" i="15"/>
  <c r="G21" i="15"/>
  <c r="C21" i="15"/>
  <c r="O21" i="15" s="1"/>
  <c r="B21" i="15"/>
  <c r="N21" i="15" s="1"/>
  <c r="M20" i="15"/>
  <c r="J20" i="15"/>
  <c r="G20" i="15"/>
  <c r="C20" i="15"/>
  <c r="O20" i="15" s="1"/>
  <c r="B20" i="15"/>
  <c r="M19" i="15"/>
  <c r="J19" i="15"/>
  <c r="G19" i="15"/>
  <c r="C19" i="15"/>
  <c r="O19" i="15" s="1"/>
  <c r="B19" i="15"/>
  <c r="N19" i="15" s="1"/>
  <c r="M18" i="15"/>
  <c r="J18" i="15"/>
  <c r="M17" i="15"/>
  <c r="J17" i="15"/>
  <c r="M16" i="15"/>
  <c r="J16" i="15"/>
  <c r="G16" i="15"/>
  <c r="C16" i="15"/>
  <c r="O16" i="15" s="1"/>
  <c r="B16" i="15"/>
  <c r="D16" i="15" s="1"/>
  <c r="M15" i="15"/>
  <c r="J15" i="15"/>
  <c r="G15" i="15"/>
  <c r="C15" i="15"/>
  <c r="O15" i="15" s="1"/>
  <c r="B15" i="15"/>
  <c r="N15" i="15" s="1"/>
  <c r="M14" i="15"/>
  <c r="J14" i="15"/>
  <c r="G14" i="15"/>
  <c r="C14" i="15"/>
  <c r="O14" i="15" s="1"/>
  <c r="B14" i="15"/>
  <c r="N14" i="15" s="1"/>
  <c r="M13" i="15"/>
  <c r="J13" i="15"/>
  <c r="G13" i="15"/>
  <c r="C13" i="15"/>
  <c r="O13" i="15" s="1"/>
  <c r="B13" i="15"/>
  <c r="N13" i="15" s="1"/>
  <c r="M12" i="15"/>
  <c r="J12" i="15"/>
  <c r="G12" i="15"/>
  <c r="C12" i="15"/>
  <c r="O12" i="15" s="1"/>
  <c r="B12" i="15"/>
  <c r="D12" i="15" s="1"/>
  <c r="M11" i="15"/>
  <c r="J11" i="15"/>
  <c r="G11" i="15"/>
  <c r="C11" i="15"/>
  <c r="O11" i="15" s="1"/>
  <c r="B11" i="15"/>
  <c r="N11" i="15" s="1"/>
  <c r="M10" i="15"/>
  <c r="J10" i="15"/>
  <c r="G10" i="15"/>
  <c r="C10" i="15"/>
  <c r="O10" i="15" s="1"/>
  <c r="B10" i="15"/>
  <c r="N10" i="15" s="1"/>
  <c r="M9" i="15"/>
  <c r="J9" i="15"/>
  <c r="G9" i="15"/>
  <c r="C9" i="15"/>
  <c r="O9" i="15" s="1"/>
  <c r="B9" i="15"/>
  <c r="N9" i="15" s="1"/>
  <c r="M8" i="15"/>
  <c r="J8" i="15"/>
  <c r="G8" i="15"/>
  <c r="C8" i="15"/>
  <c r="O8" i="15" s="1"/>
  <c r="B8" i="15"/>
  <c r="D8" i="15" s="1"/>
  <c r="M7" i="15"/>
  <c r="J7" i="15"/>
  <c r="G7" i="15"/>
  <c r="C7" i="15"/>
  <c r="O7" i="15" s="1"/>
  <c r="B7" i="15"/>
  <c r="N7" i="15" s="1"/>
  <c r="L6" i="15"/>
  <c r="K6" i="15"/>
  <c r="I6" i="15"/>
  <c r="H6" i="15"/>
  <c r="F6" i="15"/>
  <c r="E6" i="15"/>
  <c r="C25" i="13"/>
  <c r="O25" i="13" s="1"/>
  <c r="B25" i="13"/>
  <c r="N25" i="13" s="1"/>
  <c r="B22" i="13"/>
  <c r="B21" i="13"/>
  <c r="N21" i="13" s="1"/>
  <c r="O24" i="13"/>
  <c r="C23" i="13"/>
  <c r="C21" i="13"/>
  <c r="O21" i="13" s="1"/>
  <c r="M25" i="13"/>
  <c r="M24" i="13"/>
  <c r="C24" i="13"/>
  <c r="B24" i="13"/>
  <c r="M23" i="13"/>
  <c r="M22" i="13"/>
  <c r="J22" i="13"/>
  <c r="G22" i="13"/>
  <c r="C22" i="13"/>
  <c r="O22" i="13" s="1"/>
  <c r="N22" i="13"/>
  <c r="M21" i="13"/>
  <c r="J21" i="13"/>
  <c r="M20" i="13"/>
  <c r="J20" i="13"/>
  <c r="G20" i="13"/>
  <c r="C20" i="13"/>
  <c r="O20" i="13" s="1"/>
  <c r="B20" i="13"/>
  <c r="N20" i="13" s="1"/>
  <c r="M19" i="13"/>
  <c r="J19" i="13"/>
  <c r="G19" i="13"/>
  <c r="C19" i="13"/>
  <c r="O19" i="13" s="1"/>
  <c r="B19" i="13"/>
  <c r="N19" i="13" s="1"/>
  <c r="M18" i="13"/>
  <c r="J18" i="13"/>
  <c r="G18" i="13"/>
  <c r="C18" i="13"/>
  <c r="B18" i="13"/>
  <c r="N18" i="13" s="1"/>
  <c r="M17" i="13"/>
  <c r="J17" i="13"/>
  <c r="G17" i="13"/>
  <c r="C17" i="13"/>
  <c r="O17" i="13" s="1"/>
  <c r="B17" i="13"/>
  <c r="N17" i="13" s="1"/>
  <c r="M16" i="13"/>
  <c r="J16" i="13"/>
  <c r="G16" i="13"/>
  <c r="C16" i="13"/>
  <c r="O16" i="13" s="1"/>
  <c r="B16" i="13"/>
  <c r="N16" i="13" s="1"/>
  <c r="M15" i="13"/>
  <c r="J15" i="13"/>
  <c r="G15" i="13"/>
  <c r="C15" i="13"/>
  <c r="O15" i="13" s="1"/>
  <c r="B15" i="13"/>
  <c r="M14" i="13"/>
  <c r="J14" i="13"/>
  <c r="G14" i="13"/>
  <c r="C14" i="13"/>
  <c r="O14" i="13" s="1"/>
  <c r="B14" i="13"/>
  <c r="N14" i="13" s="1"/>
  <c r="M13" i="13"/>
  <c r="J13" i="13"/>
  <c r="G13" i="13"/>
  <c r="C13" i="13"/>
  <c r="O13" i="13" s="1"/>
  <c r="B13" i="13"/>
  <c r="N13" i="13" s="1"/>
  <c r="M12" i="13"/>
  <c r="J12" i="13"/>
  <c r="G12" i="13"/>
  <c r="C12" i="13"/>
  <c r="O12" i="13" s="1"/>
  <c r="B12" i="13"/>
  <c r="N12" i="13" s="1"/>
  <c r="M11" i="13"/>
  <c r="J11" i="13"/>
  <c r="G11" i="13"/>
  <c r="C11" i="13"/>
  <c r="O11" i="13" s="1"/>
  <c r="B11" i="13"/>
  <c r="N11" i="13" s="1"/>
  <c r="M10" i="13"/>
  <c r="J10" i="13"/>
  <c r="G10" i="13"/>
  <c r="C10" i="13"/>
  <c r="O10" i="13" s="1"/>
  <c r="B10" i="13"/>
  <c r="N10" i="13" s="1"/>
  <c r="M9" i="13"/>
  <c r="J9" i="13"/>
  <c r="G9" i="13"/>
  <c r="C9" i="13"/>
  <c r="O9" i="13" s="1"/>
  <c r="B9" i="13"/>
  <c r="N9" i="13" s="1"/>
  <c r="M8" i="13"/>
  <c r="J8" i="13"/>
  <c r="G8" i="13"/>
  <c r="C8" i="13"/>
  <c r="O8" i="13" s="1"/>
  <c r="B8" i="13"/>
  <c r="N8" i="13" s="1"/>
  <c r="M7" i="13"/>
  <c r="J7" i="13"/>
  <c r="G7" i="13"/>
  <c r="C7" i="13"/>
  <c r="O7" i="13" s="1"/>
  <c r="B7" i="13"/>
  <c r="L6" i="13"/>
  <c r="K6" i="13"/>
  <c r="I6" i="13"/>
  <c r="H6" i="13"/>
  <c r="F6" i="13"/>
  <c r="E6" i="13"/>
  <c r="D20" i="15" l="1"/>
  <c r="D25" i="13"/>
  <c r="P7" i="15"/>
  <c r="D25" i="15"/>
  <c r="N20" i="15"/>
  <c r="N16" i="15"/>
  <c r="P16" i="15" s="1"/>
  <c r="N12" i="15"/>
  <c r="P12" i="15" s="1"/>
  <c r="N8" i="15"/>
  <c r="P8" i="15" s="1"/>
  <c r="G6" i="13"/>
  <c r="P21" i="15"/>
  <c r="P24" i="15"/>
  <c r="P10" i="15"/>
  <c r="D26" i="15"/>
  <c r="P13" i="15"/>
  <c r="P18" i="15"/>
  <c r="M6" i="15"/>
  <c r="P25" i="15"/>
  <c r="D10" i="15"/>
  <c r="D11" i="15"/>
  <c r="D17" i="15"/>
  <c r="P19" i="15"/>
  <c r="P22" i="15"/>
  <c r="J6" i="15"/>
  <c r="P14" i="15"/>
  <c r="D18" i="15"/>
  <c r="D19" i="15"/>
  <c r="O6" i="15"/>
  <c r="D13" i="15"/>
  <c r="P15" i="15"/>
  <c r="D21" i="15"/>
  <c r="P23" i="15"/>
  <c r="G6" i="15"/>
  <c r="D9" i="15"/>
  <c r="P11" i="15"/>
  <c r="P20" i="15"/>
  <c r="P26" i="15"/>
  <c r="D7" i="15"/>
  <c r="C6" i="15"/>
  <c r="P9" i="15"/>
  <c r="D14" i="15"/>
  <c r="D15" i="15"/>
  <c r="P17" i="15"/>
  <c r="D22" i="15"/>
  <c r="D23" i="15"/>
  <c r="B6" i="15"/>
  <c r="B6" i="13"/>
  <c r="P25" i="13"/>
  <c r="P22" i="13"/>
  <c r="D19" i="13"/>
  <c r="C6" i="13"/>
  <c r="P8" i="13"/>
  <c r="D18" i="13"/>
  <c r="P16" i="13"/>
  <c r="P10" i="13"/>
  <c r="P9" i="13"/>
  <c r="P11" i="13"/>
  <c r="P17" i="13"/>
  <c r="O18" i="13"/>
  <c r="P18" i="13" s="1"/>
  <c r="P20" i="13"/>
  <c r="D22" i="13"/>
  <c r="P21" i="13"/>
  <c r="P24" i="13"/>
  <c r="D7" i="13"/>
  <c r="P13" i="13"/>
  <c r="D15" i="13"/>
  <c r="M6" i="13"/>
  <c r="J6" i="13"/>
  <c r="P19" i="13"/>
  <c r="P23" i="13"/>
  <c r="P12" i="13"/>
  <c r="P14" i="13"/>
  <c r="D9" i="13"/>
  <c r="D13" i="13"/>
  <c r="D17" i="13"/>
  <c r="D21" i="13"/>
  <c r="D10" i="13"/>
  <c r="D14" i="13"/>
  <c r="N7" i="13"/>
  <c r="D11" i="13"/>
  <c r="N15" i="13"/>
  <c r="D8" i="13"/>
  <c r="D12" i="13"/>
  <c r="D16" i="13"/>
  <c r="D20" i="13"/>
  <c r="N26" i="9"/>
  <c r="B26" i="9"/>
  <c r="N6" i="15" l="1"/>
  <c r="P6" i="15" s="1"/>
  <c r="D6" i="13"/>
  <c r="O6" i="13"/>
  <c r="N6" i="13"/>
  <c r="P15" i="13"/>
  <c r="D6" i="15"/>
  <c r="P7" i="13"/>
  <c r="O25" i="11"/>
  <c r="N25" i="11"/>
  <c r="O26" i="9"/>
  <c r="B22" i="9"/>
  <c r="N22" i="9"/>
  <c r="B6" i="10"/>
  <c r="G5" i="10"/>
  <c r="C5" i="10"/>
  <c r="P6" i="13" l="1"/>
  <c r="B20" i="10"/>
  <c r="M8" i="11" l="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5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N25" i="9"/>
  <c r="P25" i="9" s="1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3" i="9"/>
  <c r="N24" i="9"/>
  <c r="N27" i="9"/>
  <c r="N8" i="9"/>
  <c r="B25" i="9"/>
  <c r="B24" i="9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I5" i="12"/>
  <c r="H5" i="12"/>
  <c r="G5" i="12"/>
  <c r="F5" i="12"/>
  <c r="E5" i="12"/>
  <c r="D5" i="12"/>
  <c r="C5" i="12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B13" i="11"/>
  <c r="N13" i="11" s="1"/>
  <c r="B12" i="11"/>
  <c r="B11" i="11"/>
  <c r="N11" i="11" s="1"/>
  <c r="B10" i="11"/>
  <c r="B8" i="11"/>
  <c r="N8" i="11" s="1"/>
  <c r="H6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L6" i="11"/>
  <c r="K6" i="11"/>
  <c r="I6" i="11"/>
  <c r="F6" i="11"/>
  <c r="E6" i="11"/>
  <c r="B26" i="11"/>
  <c r="N26" i="11" s="1"/>
  <c r="B25" i="11"/>
  <c r="B24" i="11"/>
  <c r="N24" i="11" s="1"/>
  <c r="B23" i="11"/>
  <c r="B22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I5" i="10"/>
  <c r="H5" i="10"/>
  <c r="F5" i="10"/>
  <c r="E5" i="10"/>
  <c r="D5" i="10"/>
  <c r="B25" i="10"/>
  <c r="B24" i="10"/>
  <c r="B23" i="10"/>
  <c r="B22" i="10"/>
  <c r="B21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E7" i="9"/>
  <c r="E7" i="8" s="1"/>
  <c r="B8" i="9"/>
  <c r="B27" i="9"/>
  <c r="B23" i="9"/>
  <c r="B21" i="9"/>
  <c r="B20" i="9"/>
  <c r="B19" i="9"/>
  <c r="D19" i="9" s="1"/>
  <c r="B18" i="9"/>
  <c r="B17" i="9"/>
  <c r="B16" i="9"/>
  <c r="B15" i="9"/>
  <c r="B14" i="9"/>
  <c r="B13" i="9"/>
  <c r="B12" i="9"/>
  <c r="B11" i="9"/>
  <c r="B10" i="9"/>
  <c r="B9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L7" i="9"/>
  <c r="K7" i="9"/>
  <c r="I7" i="9"/>
  <c r="H7" i="9"/>
  <c r="F7" i="9"/>
  <c r="P15" i="11" l="1"/>
  <c r="P17" i="11"/>
  <c r="B5" i="10"/>
  <c r="G7" i="9"/>
  <c r="N7" i="9"/>
  <c r="P19" i="11"/>
  <c r="P11" i="11"/>
  <c r="P18" i="11"/>
  <c r="P8" i="11"/>
  <c r="P7" i="11"/>
  <c r="P14" i="11"/>
  <c r="P8" i="9"/>
  <c r="D10" i="9"/>
  <c r="P16" i="11"/>
  <c r="P13" i="11"/>
  <c r="P21" i="11"/>
  <c r="P26" i="11"/>
  <c r="O6" i="11"/>
  <c r="D24" i="9"/>
  <c r="D23" i="9"/>
  <c r="D25" i="9"/>
  <c r="P24" i="9"/>
  <c r="P17" i="9"/>
  <c r="D20" i="11"/>
  <c r="N20" i="11"/>
  <c r="P20" i="11" s="1"/>
  <c r="D24" i="11"/>
  <c r="P24" i="11"/>
  <c r="D12" i="11"/>
  <c r="N12" i="11"/>
  <c r="P12" i="11" s="1"/>
  <c r="J7" i="9"/>
  <c r="P27" i="9"/>
  <c r="D22" i="11"/>
  <c r="N22" i="11"/>
  <c r="P22" i="11" s="1"/>
  <c r="D10" i="11"/>
  <c r="N10" i="11"/>
  <c r="P10" i="11" s="1"/>
  <c r="M7" i="9"/>
  <c r="D23" i="11"/>
  <c r="N23" i="11"/>
  <c r="P23" i="11" s="1"/>
  <c r="G6" i="11"/>
  <c r="B5" i="12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P13" i="9"/>
  <c r="P21" i="9"/>
  <c r="B7" i="9"/>
  <c r="D8" i="9"/>
  <c r="P16" i="9"/>
  <c r="M6" i="1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P20" i="9"/>
  <c r="D18" i="9"/>
  <c r="D14" i="9"/>
  <c r="D15" i="11"/>
  <c r="D19" i="11"/>
  <c r="C6" i="11"/>
  <c r="C7" i="9"/>
  <c r="B9" i="11"/>
  <c r="D9" i="11" l="1"/>
  <c r="N9" i="11"/>
  <c r="P7" i="9"/>
  <c r="D7" i="9"/>
  <c r="B6" i="11"/>
  <c r="D6" i="11" s="1"/>
  <c r="P9" i="11" l="1"/>
  <c r="N6" i="11"/>
  <c r="P6" i="11" s="1"/>
  <c r="L21" i="8"/>
  <c r="K21" i="8"/>
  <c r="I21" i="8"/>
  <c r="H21" i="8"/>
  <c r="F21" i="8"/>
  <c r="E21" i="8"/>
  <c r="L20" i="8"/>
  <c r="K20" i="8"/>
  <c r="I20" i="8"/>
  <c r="H20" i="8"/>
  <c r="F20" i="8"/>
  <c r="E20" i="8"/>
  <c r="L19" i="8"/>
  <c r="K19" i="8"/>
  <c r="I19" i="8"/>
  <c r="H19" i="8"/>
  <c r="F19" i="8"/>
  <c r="E19" i="8"/>
  <c r="L18" i="8"/>
  <c r="K18" i="8"/>
  <c r="I18" i="8"/>
  <c r="H18" i="8"/>
  <c r="F18" i="8"/>
  <c r="E18" i="8"/>
  <c r="L17" i="8"/>
  <c r="K17" i="8"/>
  <c r="I17" i="8"/>
  <c r="H17" i="8"/>
  <c r="F17" i="8"/>
  <c r="E17" i="8"/>
  <c r="L16" i="8"/>
  <c r="K16" i="8"/>
  <c r="I16" i="8"/>
  <c r="H16" i="8"/>
  <c r="F16" i="8"/>
  <c r="E16" i="8"/>
  <c r="L15" i="8"/>
  <c r="K15" i="8"/>
  <c r="I15" i="8"/>
  <c r="H15" i="8"/>
  <c r="F15" i="8"/>
  <c r="E15" i="8"/>
  <c r="L14" i="8"/>
  <c r="K14" i="8"/>
  <c r="I14" i="8"/>
  <c r="H14" i="8"/>
  <c r="F14" i="8"/>
  <c r="E14" i="8"/>
  <c r="L12" i="8"/>
  <c r="K12" i="8"/>
  <c r="I12" i="8"/>
  <c r="H12" i="8"/>
  <c r="F12" i="8"/>
  <c r="E12" i="8"/>
  <c r="L11" i="8"/>
  <c r="K11" i="8"/>
  <c r="I11" i="8"/>
  <c r="H11" i="8"/>
  <c r="F11" i="8"/>
  <c r="E11" i="8"/>
  <c r="L10" i="8"/>
  <c r="K10" i="8"/>
  <c r="I10" i="8"/>
  <c r="H10" i="8"/>
  <c r="F10" i="8"/>
  <c r="E10" i="8"/>
  <c r="J20" i="8" l="1"/>
  <c r="C21" i="8"/>
  <c r="J11" i="8"/>
  <c r="G21" i="8"/>
  <c r="G19" i="8"/>
  <c r="G18" i="8"/>
  <c r="C10" i="8"/>
  <c r="O10" i="8" s="1"/>
  <c r="G10" i="8"/>
  <c r="C12" i="8"/>
  <c r="M12" i="8"/>
  <c r="M21" i="8"/>
  <c r="M20" i="8"/>
  <c r="J19" i="8"/>
  <c r="B19" i="8"/>
  <c r="C18" i="8"/>
  <c r="M18" i="8"/>
  <c r="B18" i="8"/>
  <c r="G17" i="8"/>
  <c r="M17" i="8"/>
  <c r="G16" i="8"/>
  <c r="J15" i="8"/>
  <c r="M15" i="8"/>
  <c r="J18" i="8"/>
  <c r="M10" i="8"/>
  <c r="J14" i="8"/>
  <c r="G15" i="8"/>
  <c r="J16" i="8"/>
  <c r="M19" i="8"/>
  <c r="J10" i="8"/>
  <c r="G11" i="8"/>
  <c r="M11" i="8"/>
  <c r="B12" i="8"/>
  <c r="G14" i="8"/>
  <c r="M14" i="8"/>
  <c r="M16" i="8"/>
  <c r="G20" i="8"/>
  <c r="J21" i="8"/>
  <c r="O21" i="8"/>
  <c r="C19" i="8"/>
  <c r="C17" i="8"/>
  <c r="J17" i="8"/>
  <c r="B15" i="8"/>
  <c r="C15" i="8"/>
  <c r="C14" i="8"/>
  <c r="B14" i="8"/>
  <c r="J12" i="8"/>
  <c r="C11" i="8"/>
  <c r="B10" i="8"/>
  <c r="N10" i="8" s="1"/>
  <c r="B17" i="8"/>
  <c r="B21" i="8"/>
  <c r="B20" i="8"/>
  <c r="B16" i="8"/>
  <c r="C16" i="8"/>
  <c r="C20" i="8"/>
  <c r="B11" i="8"/>
  <c r="G12" i="8"/>
  <c r="O12" i="8" l="1"/>
  <c r="N12" i="8"/>
  <c r="O11" i="8"/>
  <c r="O20" i="8"/>
  <c r="O19" i="8"/>
  <c r="N19" i="8"/>
  <c r="O18" i="8"/>
  <c r="N18" i="8"/>
  <c r="O17" i="8"/>
  <c r="O16" i="8"/>
  <c r="O15" i="8"/>
  <c r="N15" i="8"/>
  <c r="O14" i="8"/>
  <c r="P10" i="8"/>
  <c r="D14" i="8"/>
  <c r="D12" i="8"/>
  <c r="D10" i="8"/>
  <c r="D18" i="8"/>
  <c r="D19" i="8"/>
  <c r="D15" i="8"/>
  <c r="N14" i="8"/>
  <c r="D16" i="8"/>
  <c r="N16" i="8"/>
  <c r="D17" i="8"/>
  <c r="N17" i="8"/>
  <c r="N20" i="8"/>
  <c r="D20" i="8"/>
  <c r="D21" i="8"/>
  <c r="N21" i="8"/>
  <c r="N11" i="8"/>
  <c r="D11" i="8"/>
  <c r="P15" i="8" l="1"/>
  <c r="P19" i="8"/>
  <c r="P12" i="8"/>
  <c r="P18" i="8"/>
  <c r="P11" i="8"/>
  <c r="P20" i="8"/>
  <c r="P17" i="8"/>
  <c r="P16" i="8"/>
  <c r="P21" i="8"/>
  <c r="P14" i="8"/>
  <c r="K9" i="8"/>
  <c r="H8" i="8"/>
  <c r="E8" i="8"/>
  <c r="L7" i="8"/>
  <c r="K7" i="8"/>
  <c r="I7" i="8"/>
  <c r="H7" i="8"/>
  <c r="B7" i="8" s="1"/>
  <c r="M7" i="8" l="1"/>
  <c r="J7" i="8"/>
  <c r="B8" i="8"/>
  <c r="F9" i="8"/>
  <c r="H9" i="8"/>
  <c r="I9" i="8"/>
  <c r="L9" i="8"/>
  <c r="M9" i="8" s="1"/>
  <c r="J9" i="8" l="1"/>
  <c r="C9" i="8"/>
  <c r="O9" i="8" s="1"/>
  <c r="E9" i="8"/>
  <c r="B9" i="8" l="1"/>
  <c r="G9" i="8"/>
  <c r="N9" i="8" l="1"/>
  <c r="P9" i="8" s="1"/>
  <c r="D9" i="8"/>
  <c r="L8" i="8" l="1"/>
  <c r="K8" i="8"/>
  <c r="I8" i="8"/>
  <c r="J8" i="8" s="1"/>
  <c r="F8" i="8"/>
  <c r="F7" i="8"/>
  <c r="C7" i="8" s="1"/>
  <c r="O7" i="8" s="1"/>
  <c r="G7" i="8" l="1"/>
  <c r="M8" i="8"/>
  <c r="N8" i="8"/>
  <c r="C8" i="8"/>
  <c r="G8" i="8"/>
  <c r="D7" i="8" l="1"/>
  <c r="N7" i="8"/>
  <c r="P7" i="8" s="1"/>
  <c r="O8" i="8"/>
  <c r="P8" i="8" s="1"/>
  <c r="D8" i="8"/>
</calcChain>
</file>

<file path=xl/sharedStrings.xml><?xml version="1.0" encoding="utf-8"?>
<sst xmlns="http://schemas.openxmlformats.org/spreadsheetml/2006/main" count="1857" uniqueCount="204">
  <si>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</si>
  <si>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</si>
  <si>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</si>
  <si>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</si>
  <si>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</si>
  <si>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</si>
  <si>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</si>
  <si>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</si>
  <si>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</si>
  <si>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</si>
  <si>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</si>
  <si>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</si>
  <si>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</si>
  <si>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</si>
  <si>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</si>
  <si>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</si>
  <si>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</si>
  <si>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</si>
  <si>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</si>
  <si>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</si>
  <si>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</si>
  <si>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</si>
  <si>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</si>
  <si>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</si>
  <si>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</si>
  <si>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</si>
  <si>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</si>
  <si>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</si>
  <si>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</si>
  <si>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</si>
  <si>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</si>
  <si>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</si>
  <si>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</si>
  <si>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</si>
  <si>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</si>
  <si>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</si>
  <si>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</si>
  <si>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</si>
  <si>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</si>
  <si>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</si>
  <si>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</si>
  <si>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</si>
  <si>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</si>
  <si>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</si>
  <si>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</si>
  <si>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</si>
  <si>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</si>
  <si>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</si>
  <si>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</si>
  <si>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</si>
  <si>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</si>
  <si>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</si>
  <si>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</si>
  <si>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</si>
  <si>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</si>
  <si>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</si>
  <si>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</si>
  <si>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</si>
  <si>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</si>
  <si>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</si>
  <si>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</si>
  <si>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</si>
  <si>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</si>
  <si>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</si>
  <si>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</si>
  <si>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</si>
  <si>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</si>
  <si>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</si>
  <si>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</si>
  <si>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</si>
  <si>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</si>
  <si>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</si>
  <si>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</si>
  <si>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</si>
  <si>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</si>
  <si>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</si>
  <si>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</si>
  <si>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</si>
  <si>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</si>
  <si>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</si>
  <si>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</si>
  <si>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</si>
  <si>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</si>
  <si>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</si>
  <si>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</si>
  <si>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</si>
  <si>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</si>
  <si>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</si>
  <si>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</si>
  <si>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</si>
  <si>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</si>
  <si>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</si>
  <si>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</si>
  <si>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</si>
  <si>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</si>
  <si>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</si>
  <si>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</si>
  <si>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</si>
  <si>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</si>
  <si>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</si>
  <si>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</si>
  <si>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</si>
  <si>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</si>
  <si>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</si>
  <si>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</si>
  <si>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</si>
  <si>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</si>
  <si>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</si>
  <si>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</si>
  <si>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</si>
  <si>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</si>
  <si>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</si>
  <si>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</si>
  <si>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</si>
  <si>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</si>
  <si>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</si>
  <si>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</si>
  <si>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</si>
  <si>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</si>
  <si>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</si>
  <si>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</si>
  <si>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</si>
  <si>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</si>
  <si>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</si>
  <si>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</si>
  <si>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</si>
  <si>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</si>
  <si>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</si>
  <si>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</si>
  <si>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</si>
  <si>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</si>
  <si>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</si>
  <si>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</si>
  <si>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</si>
  <si>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</si>
  <si>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</si>
  <si>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</si>
  <si>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</si>
  <si>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</si>
  <si>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</si>
  <si>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</si>
  <si>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</si>
  <si>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</si>
  <si>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2025г. в процентах к 2024г.</t>
  </si>
  <si>
    <t>8.</t>
  </si>
  <si>
    <t>2025 г. в процентах к 2024г.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</si>
  <si>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</si>
  <si>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</si>
  <si>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</si>
  <si>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</si>
  <si>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</si>
  <si>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 xml:space="preserve">4.1 Инкубационные яйца                                                    в сельскохозяйственных предприятиях </t>
  </si>
  <si>
    <t>город Алматы</t>
  </si>
  <si>
    <t>город Астана</t>
  </si>
  <si>
    <t>город Шымкент</t>
  </si>
  <si>
    <t>9.</t>
  </si>
  <si>
    <t>12.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</si>
  <si>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</si>
  <si>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</si>
  <si>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*В соответствии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</si>
  <si>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x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</si>
  <si>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</si>
  <si>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</si>
  <si>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</si>
  <si>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</si>
  <si>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</si>
  <si>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</si>
  <si>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</si>
  <si>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</si>
  <si>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</si>
  <si>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</si>
  <si>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 xml:space="preserve">11. Падеж скота </t>
  </si>
  <si>
    <t xml:space="preserve">10. Получено приплода от сельскохозяйственных животных </t>
  </si>
  <si>
    <t>9. Средний выход яиц на одну курицу-несушку</t>
  </si>
  <si>
    <t>8. Средний надой молока на одну дойную корову</t>
  </si>
  <si>
    <t>7.9 Птица</t>
  </si>
  <si>
    <t>7.8 Верблюды</t>
  </si>
  <si>
    <t>7.7 Лошади</t>
  </si>
  <si>
    <t>7.6 Свиньи</t>
  </si>
  <si>
    <t>7.5 Козы</t>
  </si>
  <si>
    <t>7.4 Овцы</t>
  </si>
  <si>
    <t>7.3 Численность крупного рогатого скота по направлению продуктивности</t>
  </si>
  <si>
    <t>7.2 Крупный рогатый скот</t>
  </si>
  <si>
    <t xml:space="preserve">7. Численность скота и птицы 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</si>
  <si>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</si>
  <si>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</si>
  <si>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</si>
  <si>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</si>
  <si>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</si>
  <si>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</si>
  <si>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</si>
  <si>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</si>
  <si>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</si>
  <si>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Дата опубликования: 12.12.2025</t>
  </si>
  <si>
    <t>Дата следующего опубликования: 13.01.2026</t>
  </si>
  <si>
    <t>Январь-ноябрь 2025 года</t>
  </si>
  <si>
    <t>Численность скота и птицы по состоянию на 1 декабря 2025 года</t>
  </si>
  <si>
    <t>Наличие кормов в сельхозпредприятиях по видам по состоянию на 1 декабря 2025 года</t>
  </si>
  <si>
    <t>Производство отдельных видов продукции животноводства в январе-ноябре</t>
  </si>
  <si>
    <t>Численность скота и птицы по состоянию на 1 декабря 2025 года, голов</t>
  </si>
  <si>
    <t>7.1 Численность скота и птицы по состоянию на 1 декабря 2025 года</t>
  </si>
  <si>
    <t>12. Наличие кормов в сельхозпредприятиях по видам по состоянию на 1 декабря 2025 года</t>
  </si>
  <si>
    <t>от 12.12.2025г.</t>
  </si>
  <si>
    <t>№ 13-8/7065-ВН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</si>
</sst>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8"/>
      <name val="Roboto"/>
    </font>
    <font>
      <sz val="9"/>
      <color rgb="FFFF0000"/>
      <name val="Roboto"/>
      <charset val="204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80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164" fontId="17" fillId="0" borderId="0" xfId="13" applyNumberFormat="1" applyFont="1" applyAlignment="1">
      <alignment horizontal="right"/>
    </xf>
    <xf numFmtId="167" fontId="17" fillId="0" borderId="0" xfId="13" applyNumberFormat="1" applyFont="1" applyAlignment="1">
      <alignment horizontal="right"/>
    </xf>
    <xf numFmtId="49" fontId="17" fillId="0" borderId="0" xfId="13" applyNumberFormat="1" applyFont="1" applyAlignment="1">
      <alignment horizontal="left" wrapText="1"/>
    </xf>
    <xf numFmtId="165" fontId="17" fillId="0" borderId="0" xfId="13" applyNumberFormat="1" applyFont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167" fontId="17" fillId="0" borderId="0" xfId="195" applyNumberFormat="1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9" fontId="17" fillId="0" borderId="0" xfId="12" applyNumberFormat="1" applyFont="1" applyFill="1" applyAlignment="1">
      <alignment horizontal="right" wrapText="1"/>
    </xf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167" fontId="25" fillId="0" borderId="0" xfId="0" applyNumberFormat="1" applyFont="1" applyFill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3" fontId="17" fillId="0" borderId="0" xfId="13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6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7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right" wrapText="1"/>
    </xf>
    <xf numFmtId="0" fontId="37" fillId="0" borderId="0" xfId="0" applyFont="1" applyAlignment="1">
      <alignment horizontal="left" wrapText="1"/>
    </xf>
    <xf numFmtId="170" fontId="37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170" fontId="37" fillId="0" borderId="0" xfId="0" applyNumberFormat="1" applyFont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7" fillId="0" borderId="0" xfId="0" applyNumberFormat="1" applyFont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169" fontId="37" fillId="0" borderId="2" xfId="0" applyNumberFormat="1" applyFont="1" applyBorder="1" applyAlignment="1">
      <alignment horizontal="right" wrapText="1"/>
    </xf>
    <xf numFmtId="49" fontId="17" fillId="0" borderId="2" xfId="13" applyNumberFormat="1" applyFont="1" applyFill="1" applyBorder="1" applyAlignment="1">
      <alignment horizontal="left" vertical="top"/>
    </xf>
    <xf numFmtId="170" fontId="37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7" fillId="0" borderId="0" xfId="0" applyNumberFormat="1" applyFont="1" applyBorder="1" applyAlignment="1">
      <alignment horizontal="right" wrapText="1"/>
    </xf>
    <xf numFmtId="0" fontId="37" fillId="0" borderId="2" xfId="0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7" fillId="0" borderId="3" xfId="0" applyNumberFormat="1" applyFont="1" applyBorder="1" applyAlignment="1">
      <alignment horizontal="right" vertical="center" wrapText="1"/>
    </xf>
    <xf numFmtId="169" fontId="37" fillId="0" borderId="3" xfId="0" applyNumberFormat="1" applyFont="1" applyBorder="1" applyAlignment="1">
      <alignment horizontal="right" vertical="center" wrapText="1"/>
    </xf>
    <xf numFmtId="170" fontId="37" fillId="0" borderId="0" xfId="0" applyNumberFormat="1" applyFont="1" applyBorder="1" applyAlignment="1">
      <alignment horizontal="right" vertical="center" wrapText="1"/>
    </xf>
    <xf numFmtId="169" fontId="37" fillId="0" borderId="0" xfId="0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170" fontId="37" fillId="0" borderId="2" xfId="0" applyNumberFormat="1" applyFont="1" applyBorder="1" applyAlignment="1">
      <alignment horizontal="right" vertical="center" wrapText="1"/>
    </xf>
    <xf numFmtId="169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33" fillId="0" borderId="0" xfId="13" applyNumberFormat="1" applyFont="1" applyFill="1" applyBorder="1" applyAlignment="1">
      <alignment horizontal="left"/>
    </xf>
    <xf numFmtId="0" fontId="37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169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6" fontId="37" fillId="0" borderId="0" xfId="0" applyNumberFormat="1" applyFont="1" applyBorder="1" applyAlignment="1">
      <alignment horizontal="right" vertical="center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25" fillId="0" borderId="0" xfId="12" applyNumberFormat="1" applyFont="1" applyFill="1" applyAlignment="1">
      <alignment horizontal="left" vertical="top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91" applyFont="1" applyFill="1" applyAlignment="1">
      <alignment wrapText="1"/>
    </xf>
    <xf numFmtId="0" fontId="18" fillId="0" borderId="0" xfId="192" applyFont="1" applyFill="1" applyAlignment="1">
      <alignment wrapText="1"/>
    </xf>
    <xf numFmtId="0" fontId="18" fillId="0" borderId="0" xfId="188" applyFont="1" applyFill="1" applyAlignment="1">
      <alignment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16" fillId="0" borderId="0" xfId="12" applyNumberFormat="1" applyFont="1" applyBorder="1" applyAlignment="1">
      <alignment horizontal="center" vertical="center" wrapText="1"/>
    </xf>
    <xf numFmtId="170" fontId="38" fillId="0" borderId="0" xfId="0" applyNumberFormat="1" applyFont="1" applyBorder="1" applyAlignment="1">
      <alignment horizontal="right" wrapText="1"/>
    </xf>
    <xf numFmtId="170" fontId="38" fillId="0" borderId="3" xfId="0" applyNumberFormat="1" applyFont="1" applyBorder="1" applyAlignment="1">
      <alignment horizontal="right" wrapText="1"/>
    </xf>
    <xf numFmtId="170" fontId="38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167" fontId="17" fillId="0" borderId="0" xfId="195" applyNumberFormat="1" applyFont="1" applyFill="1" applyBorder="1"/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165" fontId="17" fillId="0" borderId="2" xfId="13" applyNumberFormat="1" applyFont="1" applyFill="1" applyBorder="1" applyAlignment="1">
      <alignment horizontal="right"/>
    </xf>
    <xf numFmtId="167" fontId="17" fillId="0" borderId="2" xfId="195" applyNumberFormat="1" applyFont="1" applyFill="1" applyBorder="1"/>
    <xf numFmtId="0" fontId="17" fillId="0" borderId="5" xfId="195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6" fontId="37" fillId="0" borderId="0" xfId="0" applyNumberFormat="1" applyFont="1" applyAlignment="1">
      <alignment horizontal="right" wrapText="1"/>
    </xf>
    <xf numFmtId="167" fontId="39" fillId="0" borderId="0" xfId="195" applyNumberFormat="1" applyFont="1"/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wrapText="1"/>
    </xf>
    <xf numFmtId="168" fontId="37" fillId="0" borderId="0" xfId="0" applyNumberFormat="1" applyFont="1" applyBorder="1" applyAlignment="1">
      <alignment horizontal="right" wrapText="1"/>
    </xf>
    <xf numFmtId="0" fontId="15" fillId="0" borderId="0" xfId="195" applyFont="1" applyFill="1" applyBorder="1"/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wrapText="1"/>
    </xf>
    <xf numFmtId="170" fontId="37" fillId="0" borderId="0" xfId="0" applyNumberFormat="1" applyFont="1" applyFill="1" applyBorder="1" applyAlignment="1">
      <alignment horizontal="right" wrapText="1"/>
    </xf>
    <xf numFmtId="170" fontId="17" fillId="0" borderId="0" xfId="0" applyNumberFormat="1" applyFont="1" applyAlignment="1">
      <alignment horizontal="right" wrapText="1"/>
    </xf>
    <xf numFmtId="169" fontId="17" fillId="0" borderId="0" xfId="0" applyNumberFormat="1" applyFont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169" fontId="17" fillId="0" borderId="0" xfId="0" applyNumberFormat="1" applyFont="1" applyBorder="1" applyAlignment="1">
      <alignment horizontal="right" wrapText="1"/>
    </xf>
    <xf numFmtId="170" fontId="17" fillId="0" borderId="0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horizontal="left" wrapText="1"/>
    </xf>
    <xf numFmtId="170" fontId="38" fillId="0" borderId="0" xfId="0" applyNumberFormat="1" applyFont="1" applyAlignment="1">
      <alignment horizontal="right" wrapText="1"/>
    </xf>
    <xf numFmtId="169" fontId="38" fillId="0" borderId="0" xfId="0" applyNumberFormat="1" applyFont="1" applyAlignment="1">
      <alignment horizontal="right" wrapText="1"/>
    </xf>
    <xf numFmtId="0" fontId="17" fillId="0" borderId="0" xfId="0" applyFont="1" applyFill="1" applyBorder="1" applyAlignment="1">
      <alignment horizontal="left" wrapText="1"/>
    </xf>
    <xf numFmtId="0" fontId="38" fillId="0" borderId="0" xfId="0" applyFont="1" applyAlignment="1">
      <alignment horizontal="right" wrapText="1"/>
    </xf>
    <xf numFmtId="0" fontId="17" fillId="0" borderId="2" xfId="0" applyFont="1" applyFill="1" applyBorder="1" applyAlignment="1">
      <alignment horizontal="left" wrapText="1"/>
    </xf>
    <xf numFmtId="170" fontId="38" fillId="0" borderId="2" xfId="0" applyNumberFormat="1" applyFont="1" applyBorder="1" applyAlignment="1">
      <alignment horizontal="right" wrapText="1"/>
    </xf>
    <xf numFmtId="169" fontId="38" fillId="0" borderId="2" xfId="0" applyNumberFormat="1" applyFont="1" applyBorder="1" applyAlignment="1">
      <alignment horizontal="righ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38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0" fontId="38" fillId="0" borderId="2" xfId="0" applyFont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169" fontId="38" fillId="0" borderId="3" xfId="0" applyNumberFormat="1" applyFont="1" applyBorder="1" applyAlignment="1">
      <alignment horizontal="right" wrapText="1"/>
    </xf>
    <xf numFmtId="0" fontId="40" fillId="0" borderId="0" xfId="0" applyFont="1" applyFill="1"/>
    <xf numFmtId="0" fontId="40" fillId="0" borderId="0" xfId="0" applyFont="1" applyFill="1" applyBorder="1"/>
    <xf numFmtId="170" fontId="40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right" wrapText="1"/>
    </xf>
    <xf numFmtId="0" fontId="37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6" fontId="18" fillId="0" borderId="0" xfId="12" applyNumberFormat="1" applyFont="1" applyFill="1"/>
    <xf numFmtId="168" fontId="25" fillId="0" borderId="0" xfId="12" applyNumberFormat="1" applyFont="1" applyFill="1" applyAlignment="1">
      <alignment horizontal="right" wrapText="1"/>
    </xf>
    <xf numFmtId="169" fontId="14" fillId="0" borderId="0" xfId="12" applyNumberFormat="1" applyFont="1" applyFill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170" fontId="37" fillId="0" borderId="2" xfId="0" applyNumberFormat="1" applyFont="1" applyFill="1" applyBorder="1" applyAlignment="1">
      <alignment horizontal="right" wrapText="1"/>
    </xf>
    <xf numFmtId="0" fontId="17" fillId="0" borderId="5" xfId="0" applyFont="1" applyBorder="1" applyAlignment="1">
      <alignment horizontal="center" vertical="center" wrapText="1"/>
    </xf>
    <xf numFmtId="170" fontId="17" fillId="0" borderId="3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170" fontId="17" fillId="0" borderId="2" xfId="0" applyNumberFormat="1" applyFont="1" applyBorder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7" fontId="37" fillId="0" borderId="2" xfId="0" applyNumberFormat="1" applyFont="1" applyBorder="1" applyAlignment="1">
      <alignment horizontal="right" wrapText="1"/>
    </xf>
    <xf numFmtId="0" fontId="17" fillId="0" borderId="2" xfId="195" applyFont="1" applyBorder="1" applyAlignment="1">
      <alignment vertical="justify"/>
    </xf>
    <xf numFmtId="0" fontId="17" fillId="0" borderId="0" xfId="0" applyFont="1"/>
    <xf numFmtId="0" fontId="17" fillId="0" borderId="2" xfId="195" applyFont="1" applyBorder="1" applyAlignment="1">
      <alignment horizontal="right" vertical="justify"/>
    </xf>
    <xf numFmtId="167" fontId="17" fillId="0" borderId="0" xfId="0" applyNumberFormat="1" applyFont="1" applyFill="1" applyBorder="1" applyAlignment="1">
      <alignment horizontal="right"/>
    </xf>
    <xf numFmtId="0" fontId="24" fillId="0" borderId="22" xfId="195" applyFont="1" applyBorder="1" applyAlignment="1"/>
    <xf numFmtId="0" fontId="28" fillId="0" borderId="0" xfId="0" applyFont="1" applyAlignment="1"/>
    <xf numFmtId="170" fontId="37" fillId="0" borderId="22" xfId="0" applyNumberFormat="1" applyFont="1" applyBorder="1" applyAlignment="1">
      <alignment horizontal="right" wrapText="1"/>
    </xf>
    <xf numFmtId="170" fontId="17" fillId="0" borderId="2" xfId="12" applyNumberFormat="1" applyFont="1" applyFill="1" applyBorder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2" fontId="18" fillId="0" borderId="0" xfId="192" applyNumberFormat="1" applyFont="1" applyFill="1"/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67" fontId="37" fillId="0" borderId="0" xfId="0" applyNumberFormat="1" applyFont="1" applyFill="1" applyAlignment="1">
      <alignment horizontal="right" wrapText="1"/>
    </xf>
    <xf numFmtId="0" fontId="18" fillId="0" borderId="2" xfId="179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 wrapText="1"/>
    </xf>
    <xf numFmtId="167" fontId="37" fillId="0" borderId="3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right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22" fillId="0" borderId="0" xfId="195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169" fontId="37" fillId="0" borderId="22" xfId="0" applyNumberFormat="1" applyFont="1" applyBorder="1" applyAlignment="1">
      <alignment horizontal="right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6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19049</xdr:colOff>
      <xdr:row>1</xdr:row>
      <xdr:rowOff>47625</xdr:rowOff>
    </xdr:from>
    <xdr:to>
      <xdr:col>4</xdr:col>
      <xdr:colOff>752476</xdr:colOff>
      <xdr:row>5</xdr:row>
      <xdr:rowOff>10164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238125"/>
          <a:ext cx="3171827" cy="724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6"/>
    <col min="5" max="5" width="12.7109375" style="26" customWidth="1"/>
    <col min="6" max="8" width="9.140625" style="26"/>
    <col min="9" max="9" width="9.140625" style="27"/>
    <col min="10" max="10" width="13" style="27" customWidth="1"/>
    <col min="11" max="16384" width="9.140625" style="27"/>
  </cols>
  <sheetData>
    <row r="1" spans="1:14" ht="15" customHeight="1"/>
    <row r="2" spans="1:14" ht="15" customHeight="1">
      <c r="A2" s="383"/>
      <c r="B2" s="383"/>
      <c r="C2" s="383"/>
      <c r="D2" s="383"/>
      <c r="E2" s="383"/>
      <c r="F2" s="154"/>
      <c r="G2" s="154"/>
      <c r="H2" s="155"/>
      <c r="I2" s="156"/>
      <c r="J2" s="156"/>
      <c r="K2" s="156"/>
      <c r="L2" s="156"/>
      <c r="M2" s="156"/>
      <c r="N2" s="156"/>
    </row>
    <row r="3" spans="1:14" ht="15" customHeight="1">
      <c r="A3" s="383"/>
      <c r="B3" s="383"/>
      <c r="C3" s="383"/>
      <c r="D3" s="383"/>
      <c r="E3" s="383"/>
      <c r="F3" s="25"/>
      <c r="G3" s="25"/>
    </row>
    <row r="4" spans="1:14" ht="15" customHeight="1">
      <c r="A4" s="383"/>
      <c r="B4" s="383"/>
      <c r="C4" s="383"/>
      <c r="D4" s="383"/>
      <c r="E4" s="383"/>
      <c r="F4" s="28"/>
      <c r="G4" s="28"/>
    </row>
    <row r="5" spans="1:14" ht="15" customHeight="1">
      <c r="A5" s="383"/>
      <c r="B5" s="383"/>
      <c r="C5" s="383"/>
      <c r="D5" s="383"/>
      <c r="E5" s="383"/>
      <c r="F5" s="28"/>
      <c r="G5" s="28"/>
    </row>
    <row r="6" spans="1:14">
      <c r="A6" s="28"/>
      <c r="B6" s="28"/>
      <c r="C6" s="28"/>
      <c r="D6" s="28"/>
      <c r="E6" s="28"/>
      <c r="F6" s="28"/>
      <c r="G6" s="28"/>
    </row>
    <row r="7" spans="1:14" ht="18">
      <c r="A7" s="381" t="s">
        <v>193</v>
      </c>
      <c r="B7" s="381"/>
      <c r="C7" s="381"/>
      <c r="D7" s="381"/>
      <c r="E7" s="381"/>
      <c r="F7" s="378"/>
      <c r="G7" s="379"/>
    </row>
    <row r="8" spans="1:14" ht="18">
      <c r="A8" s="382" t="s">
        <v>194</v>
      </c>
      <c r="B8" s="382"/>
      <c r="C8" s="382"/>
      <c r="D8" s="382"/>
      <c r="E8" s="382"/>
      <c r="F8" s="382"/>
      <c r="G8" s="382"/>
      <c r="H8" s="139"/>
      <c r="I8" s="139"/>
    </row>
    <row r="9" spans="1:14" ht="18">
      <c r="A9" s="28"/>
      <c r="B9" s="28"/>
      <c r="C9" s="28"/>
      <c r="D9" s="28"/>
      <c r="E9" s="30"/>
      <c r="F9" s="29"/>
      <c r="G9" s="29"/>
    </row>
    <row r="10" spans="1:14" ht="18">
      <c r="A10" s="28"/>
      <c r="B10" s="28"/>
      <c r="C10" s="28"/>
      <c r="D10" s="28"/>
      <c r="E10" s="30"/>
      <c r="F10" s="29"/>
      <c r="G10" s="29"/>
    </row>
    <row r="11" spans="1:14" ht="26.25" customHeight="1">
      <c r="A11" s="380" t="s">
        <v>0</v>
      </c>
      <c r="B11" s="380"/>
      <c r="C11" s="380"/>
      <c r="D11" s="380"/>
      <c r="E11" s="380"/>
      <c r="F11" s="380"/>
      <c r="G11" s="380"/>
      <c r="H11" s="380"/>
      <c r="I11" s="380"/>
      <c r="J11" s="380"/>
    </row>
    <row r="12" spans="1:14" ht="26.25" customHeight="1">
      <c r="A12" s="380"/>
      <c r="B12" s="380"/>
      <c r="C12" s="380"/>
      <c r="D12" s="380"/>
      <c r="E12" s="380"/>
      <c r="F12" s="380"/>
      <c r="G12" s="380"/>
      <c r="H12" s="380"/>
      <c r="I12" s="380"/>
      <c r="J12" s="380"/>
    </row>
    <row r="13" spans="1:14" ht="14.25">
      <c r="A13" s="31"/>
      <c r="B13" s="31"/>
      <c r="C13" s="31"/>
      <c r="D13" s="31"/>
      <c r="E13" s="31"/>
      <c r="F13" s="31"/>
      <c r="G13" s="31"/>
    </row>
    <row r="14" spans="1:14" ht="18">
      <c r="A14" s="157" t="s">
        <v>195</v>
      </c>
      <c r="B14" s="153"/>
      <c r="C14" s="25"/>
      <c r="D14" s="25"/>
      <c r="E14" s="25"/>
      <c r="F14" s="25"/>
      <c r="G14" s="25"/>
    </row>
    <row r="15" spans="1:14">
      <c r="A15" s="25"/>
      <c r="B15" s="25"/>
      <c r="C15" s="25"/>
      <c r="D15" s="25"/>
      <c r="E15" s="25"/>
      <c r="F15" s="25"/>
      <c r="G15" s="25"/>
    </row>
    <row r="16" spans="1:14">
      <c r="A16" s="25"/>
      <c r="B16" s="25"/>
      <c r="C16" s="25"/>
      <c r="D16" s="25"/>
      <c r="E16" s="25"/>
      <c r="F16" s="25"/>
      <c r="G16" s="25"/>
    </row>
    <row r="17" spans="1:7">
      <c r="A17" s="25"/>
      <c r="B17" s="25"/>
      <c r="C17" s="25"/>
      <c r="D17" s="25"/>
      <c r="E17" s="25"/>
      <c r="F17" s="25"/>
      <c r="G17" s="25"/>
    </row>
    <row r="18" spans="1:7">
      <c r="A18" s="32"/>
      <c r="B18" s="32"/>
      <c r="C18" s="32"/>
      <c r="D18" s="32"/>
      <c r="E18" s="32"/>
      <c r="F18" s="32"/>
      <c r="G18" s="25"/>
    </row>
    <row r="19" spans="1:7" ht="18.75" customHeight="1">
      <c r="A19" s="33" t="s">
        <v>1</v>
      </c>
      <c r="B19" s="33"/>
      <c r="C19" s="33"/>
      <c r="D19" s="33"/>
      <c r="E19" s="33"/>
      <c r="F19" s="25"/>
      <c r="G19" s="25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selection sqref="A1:P1"/>
    </sheetView>
  </sheetViews>
  <sheetFormatPr defaultRowHeight="12.75"/>
  <cols>
    <col min="1" max="1" width="20.28515625" style="67" customWidth="1"/>
    <col min="2" max="2" width="10.7109375" style="67" customWidth="1"/>
    <col min="3" max="3" width="10.140625" style="67" customWidth="1"/>
    <col min="4" max="4" width="9.140625" style="67" customWidth="1"/>
    <col min="5" max="5" width="11.140625" style="67" customWidth="1"/>
    <col min="6" max="6" width="10.7109375" style="67" customWidth="1"/>
    <col min="7" max="7" width="8.5703125" style="67" customWidth="1"/>
    <col min="8" max="8" width="9.140625" style="67" customWidth="1"/>
    <col min="9" max="9" width="8.85546875" style="67" customWidth="1"/>
    <col min="10" max="10" width="9" style="67" customWidth="1"/>
    <col min="11" max="12" width="10.85546875" style="67" customWidth="1"/>
    <col min="13" max="13" width="8.7109375" style="67" customWidth="1"/>
    <col min="14" max="15" width="9.140625" style="67" customWidth="1"/>
    <col min="16" max="16" width="9.140625" style="67"/>
    <col min="17" max="17" width="7.28515625" style="264" customWidth="1"/>
    <col min="18" max="18" width="10.5703125" style="67" bestFit="1" customWidth="1"/>
    <col min="19" max="222" width="9.140625" style="67"/>
    <col min="223" max="223" width="20.28515625" style="67" customWidth="1"/>
    <col min="224" max="224" width="11.28515625" style="67" customWidth="1"/>
    <col min="225" max="225" width="11" style="67" customWidth="1"/>
    <col min="226" max="226" width="8.140625" style="67" customWidth="1"/>
    <col min="227" max="228" width="11.140625" style="67" customWidth="1"/>
    <col min="229" max="229" width="8.5703125" style="67" customWidth="1"/>
    <col min="230" max="230" width="9.140625" style="67" customWidth="1"/>
    <col min="231" max="231" width="8.85546875" style="67" customWidth="1"/>
    <col min="232" max="232" width="8" style="67" customWidth="1"/>
    <col min="233" max="234" width="10.85546875" style="67" customWidth="1"/>
    <col min="235" max="235" width="8" style="67" customWidth="1"/>
    <col min="236" max="478" width="9.140625" style="67"/>
    <col min="479" max="479" width="20.28515625" style="67" customWidth="1"/>
    <col min="480" max="480" width="11.28515625" style="67" customWidth="1"/>
    <col min="481" max="481" width="11" style="67" customWidth="1"/>
    <col min="482" max="482" width="8.140625" style="67" customWidth="1"/>
    <col min="483" max="484" width="11.140625" style="67" customWidth="1"/>
    <col min="485" max="485" width="8.5703125" style="67" customWidth="1"/>
    <col min="486" max="486" width="9.140625" style="67" customWidth="1"/>
    <col min="487" max="487" width="8.85546875" style="67" customWidth="1"/>
    <col min="488" max="488" width="8" style="67" customWidth="1"/>
    <col min="489" max="490" width="10.85546875" style="67" customWidth="1"/>
    <col min="491" max="491" width="8" style="67" customWidth="1"/>
    <col min="492" max="734" width="9.140625" style="67"/>
    <col min="735" max="735" width="20.28515625" style="67" customWidth="1"/>
    <col min="736" max="736" width="11.28515625" style="67" customWidth="1"/>
    <col min="737" max="737" width="11" style="67" customWidth="1"/>
    <col min="738" max="738" width="8.140625" style="67" customWidth="1"/>
    <col min="739" max="740" width="11.140625" style="67" customWidth="1"/>
    <col min="741" max="741" width="8.5703125" style="67" customWidth="1"/>
    <col min="742" max="742" width="9.140625" style="67" customWidth="1"/>
    <col min="743" max="743" width="8.85546875" style="67" customWidth="1"/>
    <col min="744" max="744" width="8" style="67" customWidth="1"/>
    <col min="745" max="746" width="10.85546875" style="67" customWidth="1"/>
    <col min="747" max="747" width="8" style="67" customWidth="1"/>
    <col min="748" max="990" width="9.140625" style="67"/>
    <col min="991" max="991" width="20.28515625" style="67" customWidth="1"/>
    <col min="992" max="992" width="11.28515625" style="67" customWidth="1"/>
    <col min="993" max="993" width="11" style="67" customWidth="1"/>
    <col min="994" max="994" width="8.140625" style="67" customWidth="1"/>
    <col min="995" max="996" width="11.140625" style="67" customWidth="1"/>
    <col min="997" max="997" width="8.5703125" style="67" customWidth="1"/>
    <col min="998" max="998" width="9.140625" style="67" customWidth="1"/>
    <col min="999" max="999" width="8.85546875" style="67" customWidth="1"/>
    <col min="1000" max="1000" width="8" style="67" customWidth="1"/>
    <col min="1001" max="1002" width="10.85546875" style="67" customWidth="1"/>
    <col min="1003" max="1003" width="8" style="67" customWidth="1"/>
    <col min="1004" max="1246" width="9.140625" style="67"/>
    <col min="1247" max="1247" width="20.28515625" style="67" customWidth="1"/>
    <col min="1248" max="1248" width="11.28515625" style="67" customWidth="1"/>
    <col min="1249" max="1249" width="11" style="67" customWidth="1"/>
    <col min="1250" max="1250" width="8.140625" style="67" customWidth="1"/>
    <col min="1251" max="1252" width="11.140625" style="67" customWidth="1"/>
    <col min="1253" max="1253" width="8.5703125" style="67" customWidth="1"/>
    <col min="1254" max="1254" width="9.140625" style="67" customWidth="1"/>
    <col min="1255" max="1255" width="8.85546875" style="67" customWidth="1"/>
    <col min="1256" max="1256" width="8" style="67" customWidth="1"/>
    <col min="1257" max="1258" width="10.85546875" style="67" customWidth="1"/>
    <col min="1259" max="1259" width="8" style="67" customWidth="1"/>
    <col min="1260" max="1502" width="9.140625" style="67"/>
    <col min="1503" max="1503" width="20.28515625" style="67" customWidth="1"/>
    <col min="1504" max="1504" width="11.28515625" style="67" customWidth="1"/>
    <col min="1505" max="1505" width="11" style="67" customWidth="1"/>
    <col min="1506" max="1506" width="8.140625" style="67" customWidth="1"/>
    <col min="1507" max="1508" width="11.140625" style="67" customWidth="1"/>
    <col min="1509" max="1509" width="8.5703125" style="67" customWidth="1"/>
    <col min="1510" max="1510" width="9.140625" style="67" customWidth="1"/>
    <col min="1511" max="1511" width="8.85546875" style="67" customWidth="1"/>
    <col min="1512" max="1512" width="8" style="67" customWidth="1"/>
    <col min="1513" max="1514" width="10.85546875" style="67" customWidth="1"/>
    <col min="1515" max="1515" width="8" style="67" customWidth="1"/>
    <col min="1516" max="1758" width="9.140625" style="67"/>
    <col min="1759" max="1759" width="20.28515625" style="67" customWidth="1"/>
    <col min="1760" max="1760" width="11.28515625" style="67" customWidth="1"/>
    <col min="1761" max="1761" width="11" style="67" customWidth="1"/>
    <col min="1762" max="1762" width="8.140625" style="67" customWidth="1"/>
    <col min="1763" max="1764" width="11.140625" style="67" customWidth="1"/>
    <col min="1765" max="1765" width="8.5703125" style="67" customWidth="1"/>
    <col min="1766" max="1766" width="9.140625" style="67" customWidth="1"/>
    <col min="1767" max="1767" width="8.85546875" style="67" customWidth="1"/>
    <col min="1768" max="1768" width="8" style="67" customWidth="1"/>
    <col min="1769" max="1770" width="10.85546875" style="67" customWidth="1"/>
    <col min="1771" max="1771" width="8" style="67" customWidth="1"/>
    <col min="1772" max="2014" width="9.140625" style="67"/>
    <col min="2015" max="2015" width="20.28515625" style="67" customWidth="1"/>
    <col min="2016" max="2016" width="11.28515625" style="67" customWidth="1"/>
    <col min="2017" max="2017" width="11" style="67" customWidth="1"/>
    <col min="2018" max="2018" width="8.140625" style="67" customWidth="1"/>
    <col min="2019" max="2020" width="11.140625" style="67" customWidth="1"/>
    <col min="2021" max="2021" width="8.5703125" style="67" customWidth="1"/>
    <col min="2022" max="2022" width="9.140625" style="67" customWidth="1"/>
    <col min="2023" max="2023" width="8.85546875" style="67" customWidth="1"/>
    <col min="2024" max="2024" width="8" style="67" customWidth="1"/>
    <col min="2025" max="2026" width="10.85546875" style="67" customWidth="1"/>
    <col min="2027" max="2027" width="8" style="67" customWidth="1"/>
    <col min="2028" max="2270" width="9.140625" style="67"/>
    <col min="2271" max="2271" width="20.28515625" style="67" customWidth="1"/>
    <col min="2272" max="2272" width="11.28515625" style="67" customWidth="1"/>
    <col min="2273" max="2273" width="11" style="67" customWidth="1"/>
    <col min="2274" max="2274" width="8.140625" style="67" customWidth="1"/>
    <col min="2275" max="2276" width="11.140625" style="67" customWidth="1"/>
    <col min="2277" max="2277" width="8.5703125" style="67" customWidth="1"/>
    <col min="2278" max="2278" width="9.140625" style="67" customWidth="1"/>
    <col min="2279" max="2279" width="8.85546875" style="67" customWidth="1"/>
    <col min="2280" max="2280" width="8" style="67" customWidth="1"/>
    <col min="2281" max="2282" width="10.85546875" style="67" customWidth="1"/>
    <col min="2283" max="2283" width="8" style="67" customWidth="1"/>
    <col min="2284" max="2526" width="9.140625" style="67"/>
    <col min="2527" max="2527" width="20.28515625" style="67" customWidth="1"/>
    <col min="2528" max="2528" width="11.28515625" style="67" customWidth="1"/>
    <col min="2529" max="2529" width="11" style="67" customWidth="1"/>
    <col min="2530" max="2530" width="8.140625" style="67" customWidth="1"/>
    <col min="2531" max="2532" width="11.140625" style="67" customWidth="1"/>
    <col min="2533" max="2533" width="8.5703125" style="67" customWidth="1"/>
    <col min="2534" max="2534" width="9.140625" style="67" customWidth="1"/>
    <col min="2535" max="2535" width="8.85546875" style="67" customWidth="1"/>
    <col min="2536" max="2536" width="8" style="67" customWidth="1"/>
    <col min="2537" max="2538" width="10.85546875" style="67" customWidth="1"/>
    <col min="2539" max="2539" width="8" style="67" customWidth="1"/>
    <col min="2540" max="2782" width="9.140625" style="67"/>
    <col min="2783" max="2783" width="20.28515625" style="67" customWidth="1"/>
    <col min="2784" max="2784" width="11.28515625" style="67" customWidth="1"/>
    <col min="2785" max="2785" width="11" style="67" customWidth="1"/>
    <col min="2786" max="2786" width="8.140625" style="67" customWidth="1"/>
    <col min="2787" max="2788" width="11.140625" style="67" customWidth="1"/>
    <col min="2789" max="2789" width="8.5703125" style="67" customWidth="1"/>
    <col min="2790" max="2790" width="9.140625" style="67" customWidth="1"/>
    <col min="2791" max="2791" width="8.85546875" style="67" customWidth="1"/>
    <col min="2792" max="2792" width="8" style="67" customWidth="1"/>
    <col min="2793" max="2794" width="10.85546875" style="67" customWidth="1"/>
    <col min="2795" max="2795" width="8" style="67" customWidth="1"/>
    <col min="2796" max="3038" width="9.140625" style="67"/>
    <col min="3039" max="3039" width="20.28515625" style="67" customWidth="1"/>
    <col min="3040" max="3040" width="11.28515625" style="67" customWidth="1"/>
    <col min="3041" max="3041" width="11" style="67" customWidth="1"/>
    <col min="3042" max="3042" width="8.140625" style="67" customWidth="1"/>
    <col min="3043" max="3044" width="11.140625" style="67" customWidth="1"/>
    <col min="3045" max="3045" width="8.5703125" style="67" customWidth="1"/>
    <col min="3046" max="3046" width="9.140625" style="67" customWidth="1"/>
    <col min="3047" max="3047" width="8.85546875" style="67" customWidth="1"/>
    <col min="3048" max="3048" width="8" style="67" customWidth="1"/>
    <col min="3049" max="3050" width="10.85546875" style="67" customWidth="1"/>
    <col min="3051" max="3051" width="8" style="67" customWidth="1"/>
    <col min="3052" max="3294" width="9.140625" style="67"/>
    <col min="3295" max="3295" width="20.28515625" style="67" customWidth="1"/>
    <col min="3296" max="3296" width="11.28515625" style="67" customWidth="1"/>
    <col min="3297" max="3297" width="11" style="67" customWidth="1"/>
    <col min="3298" max="3298" width="8.140625" style="67" customWidth="1"/>
    <col min="3299" max="3300" width="11.140625" style="67" customWidth="1"/>
    <col min="3301" max="3301" width="8.5703125" style="67" customWidth="1"/>
    <col min="3302" max="3302" width="9.140625" style="67" customWidth="1"/>
    <col min="3303" max="3303" width="8.85546875" style="67" customWidth="1"/>
    <col min="3304" max="3304" width="8" style="67" customWidth="1"/>
    <col min="3305" max="3306" width="10.85546875" style="67" customWidth="1"/>
    <col min="3307" max="3307" width="8" style="67" customWidth="1"/>
    <col min="3308" max="3550" width="9.140625" style="67"/>
    <col min="3551" max="3551" width="20.28515625" style="67" customWidth="1"/>
    <col min="3552" max="3552" width="11.28515625" style="67" customWidth="1"/>
    <col min="3553" max="3553" width="11" style="67" customWidth="1"/>
    <col min="3554" max="3554" width="8.140625" style="67" customWidth="1"/>
    <col min="3555" max="3556" width="11.140625" style="67" customWidth="1"/>
    <col min="3557" max="3557" width="8.5703125" style="67" customWidth="1"/>
    <col min="3558" max="3558" width="9.140625" style="67" customWidth="1"/>
    <col min="3559" max="3559" width="8.85546875" style="67" customWidth="1"/>
    <col min="3560" max="3560" width="8" style="67" customWidth="1"/>
    <col min="3561" max="3562" width="10.85546875" style="67" customWidth="1"/>
    <col min="3563" max="3563" width="8" style="67" customWidth="1"/>
    <col min="3564" max="3806" width="9.140625" style="67"/>
    <col min="3807" max="3807" width="20.28515625" style="67" customWidth="1"/>
    <col min="3808" max="3808" width="11.28515625" style="67" customWidth="1"/>
    <col min="3809" max="3809" width="11" style="67" customWidth="1"/>
    <col min="3810" max="3810" width="8.140625" style="67" customWidth="1"/>
    <col min="3811" max="3812" width="11.140625" style="67" customWidth="1"/>
    <col min="3813" max="3813" width="8.5703125" style="67" customWidth="1"/>
    <col min="3814" max="3814" width="9.140625" style="67" customWidth="1"/>
    <col min="3815" max="3815" width="8.85546875" style="67" customWidth="1"/>
    <col min="3816" max="3816" width="8" style="67" customWidth="1"/>
    <col min="3817" max="3818" width="10.85546875" style="67" customWidth="1"/>
    <col min="3819" max="3819" width="8" style="67" customWidth="1"/>
    <col min="3820" max="4062" width="9.140625" style="67"/>
    <col min="4063" max="4063" width="20.28515625" style="67" customWidth="1"/>
    <col min="4064" max="4064" width="11.28515625" style="67" customWidth="1"/>
    <col min="4065" max="4065" width="11" style="67" customWidth="1"/>
    <col min="4066" max="4066" width="8.140625" style="67" customWidth="1"/>
    <col min="4067" max="4068" width="11.140625" style="67" customWidth="1"/>
    <col min="4069" max="4069" width="8.5703125" style="67" customWidth="1"/>
    <col min="4070" max="4070" width="9.140625" style="67" customWidth="1"/>
    <col min="4071" max="4071" width="8.85546875" style="67" customWidth="1"/>
    <col min="4072" max="4072" width="8" style="67" customWidth="1"/>
    <col min="4073" max="4074" width="10.85546875" style="67" customWidth="1"/>
    <col min="4075" max="4075" width="8" style="67" customWidth="1"/>
    <col min="4076" max="4318" width="9.140625" style="67"/>
    <col min="4319" max="4319" width="20.28515625" style="67" customWidth="1"/>
    <col min="4320" max="4320" width="11.28515625" style="67" customWidth="1"/>
    <col min="4321" max="4321" width="11" style="67" customWidth="1"/>
    <col min="4322" max="4322" width="8.140625" style="67" customWidth="1"/>
    <col min="4323" max="4324" width="11.140625" style="67" customWidth="1"/>
    <col min="4325" max="4325" width="8.5703125" style="67" customWidth="1"/>
    <col min="4326" max="4326" width="9.140625" style="67" customWidth="1"/>
    <col min="4327" max="4327" width="8.85546875" style="67" customWidth="1"/>
    <col min="4328" max="4328" width="8" style="67" customWidth="1"/>
    <col min="4329" max="4330" width="10.85546875" style="67" customWidth="1"/>
    <col min="4331" max="4331" width="8" style="67" customWidth="1"/>
    <col min="4332" max="4574" width="9.140625" style="67"/>
    <col min="4575" max="4575" width="20.28515625" style="67" customWidth="1"/>
    <col min="4576" max="4576" width="11.28515625" style="67" customWidth="1"/>
    <col min="4577" max="4577" width="11" style="67" customWidth="1"/>
    <col min="4578" max="4578" width="8.140625" style="67" customWidth="1"/>
    <col min="4579" max="4580" width="11.140625" style="67" customWidth="1"/>
    <col min="4581" max="4581" width="8.5703125" style="67" customWidth="1"/>
    <col min="4582" max="4582" width="9.140625" style="67" customWidth="1"/>
    <col min="4583" max="4583" width="8.85546875" style="67" customWidth="1"/>
    <col min="4584" max="4584" width="8" style="67" customWidth="1"/>
    <col min="4585" max="4586" width="10.85546875" style="67" customWidth="1"/>
    <col min="4587" max="4587" width="8" style="67" customWidth="1"/>
    <col min="4588" max="4830" width="9.140625" style="67"/>
    <col min="4831" max="4831" width="20.28515625" style="67" customWidth="1"/>
    <col min="4832" max="4832" width="11.28515625" style="67" customWidth="1"/>
    <col min="4833" max="4833" width="11" style="67" customWidth="1"/>
    <col min="4834" max="4834" width="8.140625" style="67" customWidth="1"/>
    <col min="4835" max="4836" width="11.140625" style="67" customWidth="1"/>
    <col min="4837" max="4837" width="8.5703125" style="67" customWidth="1"/>
    <col min="4838" max="4838" width="9.140625" style="67" customWidth="1"/>
    <col min="4839" max="4839" width="8.85546875" style="67" customWidth="1"/>
    <col min="4840" max="4840" width="8" style="67" customWidth="1"/>
    <col min="4841" max="4842" width="10.85546875" style="67" customWidth="1"/>
    <col min="4843" max="4843" width="8" style="67" customWidth="1"/>
    <col min="4844" max="5086" width="9.140625" style="67"/>
    <col min="5087" max="5087" width="20.28515625" style="67" customWidth="1"/>
    <col min="5088" max="5088" width="11.28515625" style="67" customWidth="1"/>
    <col min="5089" max="5089" width="11" style="67" customWidth="1"/>
    <col min="5090" max="5090" width="8.140625" style="67" customWidth="1"/>
    <col min="5091" max="5092" width="11.140625" style="67" customWidth="1"/>
    <col min="5093" max="5093" width="8.5703125" style="67" customWidth="1"/>
    <col min="5094" max="5094" width="9.140625" style="67" customWidth="1"/>
    <col min="5095" max="5095" width="8.85546875" style="67" customWidth="1"/>
    <col min="5096" max="5096" width="8" style="67" customWidth="1"/>
    <col min="5097" max="5098" width="10.85546875" style="67" customWidth="1"/>
    <col min="5099" max="5099" width="8" style="67" customWidth="1"/>
    <col min="5100" max="5342" width="9.140625" style="67"/>
    <col min="5343" max="5343" width="20.28515625" style="67" customWidth="1"/>
    <col min="5344" max="5344" width="11.28515625" style="67" customWidth="1"/>
    <col min="5345" max="5345" width="11" style="67" customWidth="1"/>
    <col min="5346" max="5346" width="8.140625" style="67" customWidth="1"/>
    <col min="5347" max="5348" width="11.140625" style="67" customWidth="1"/>
    <col min="5349" max="5349" width="8.5703125" style="67" customWidth="1"/>
    <col min="5350" max="5350" width="9.140625" style="67" customWidth="1"/>
    <col min="5351" max="5351" width="8.85546875" style="67" customWidth="1"/>
    <col min="5352" max="5352" width="8" style="67" customWidth="1"/>
    <col min="5353" max="5354" width="10.85546875" style="67" customWidth="1"/>
    <col min="5355" max="5355" width="8" style="67" customWidth="1"/>
    <col min="5356" max="5598" width="9.140625" style="67"/>
    <col min="5599" max="5599" width="20.28515625" style="67" customWidth="1"/>
    <col min="5600" max="5600" width="11.28515625" style="67" customWidth="1"/>
    <col min="5601" max="5601" width="11" style="67" customWidth="1"/>
    <col min="5602" max="5602" width="8.140625" style="67" customWidth="1"/>
    <col min="5603" max="5604" width="11.140625" style="67" customWidth="1"/>
    <col min="5605" max="5605" width="8.5703125" style="67" customWidth="1"/>
    <col min="5606" max="5606" width="9.140625" style="67" customWidth="1"/>
    <col min="5607" max="5607" width="8.85546875" style="67" customWidth="1"/>
    <col min="5608" max="5608" width="8" style="67" customWidth="1"/>
    <col min="5609" max="5610" width="10.85546875" style="67" customWidth="1"/>
    <col min="5611" max="5611" width="8" style="67" customWidth="1"/>
    <col min="5612" max="5854" width="9.140625" style="67"/>
    <col min="5855" max="5855" width="20.28515625" style="67" customWidth="1"/>
    <col min="5856" max="5856" width="11.28515625" style="67" customWidth="1"/>
    <col min="5857" max="5857" width="11" style="67" customWidth="1"/>
    <col min="5858" max="5858" width="8.140625" style="67" customWidth="1"/>
    <col min="5859" max="5860" width="11.140625" style="67" customWidth="1"/>
    <col min="5861" max="5861" width="8.5703125" style="67" customWidth="1"/>
    <col min="5862" max="5862" width="9.140625" style="67" customWidth="1"/>
    <col min="5863" max="5863" width="8.85546875" style="67" customWidth="1"/>
    <col min="5864" max="5864" width="8" style="67" customWidth="1"/>
    <col min="5865" max="5866" width="10.85546875" style="67" customWidth="1"/>
    <col min="5867" max="5867" width="8" style="67" customWidth="1"/>
    <col min="5868" max="6110" width="9.140625" style="67"/>
    <col min="6111" max="6111" width="20.28515625" style="67" customWidth="1"/>
    <col min="6112" max="6112" width="11.28515625" style="67" customWidth="1"/>
    <col min="6113" max="6113" width="11" style="67" customWidth="1"/>
    <col min="6114" max="6114" width="8.140625" style="67" customWidth="1"/>
    <col min="6115" max="6116" width="11.140625" style="67" customWidth="1"/>
    <col min="6117" max="6117" width="8.5703125" style="67" customWidth="1"/>
    <col min="6118" max="6118" width="9.140625" style="67" customWidth="1"/>
    <col min="6119" max="6119" width="8.85546875" style="67" customWidth="1"/>
    <col min="6120" max="6120" width="8" style="67" customWidth="1"/>
    <col min="6121" max="6122" width="10.85546875" style="67" customWidth="1"/>
    <col min="6123" max="6123" width="8" style="67" customWidth="1"/>
    <col min="6124" max="6366" width="9.140625" style="67"/>
    <col min="6367" max="6367" width="20.28515625" style="67" customWidth="1"/>
    <col min="6368" max="6368" width="11.28515625" style="67" customWidth="1"/>
    <col min="6369" max="6369" width="11" style="67" customWidth="1"/>
    <col min="6370" max="6370" width="8.140625" style="67" customWidth="1"/>
    <col min="6371" max="6372" width="11.140625" style="67" customWidth="1"/>
    <col min="6373" max="6373" width="8.5703125" style="67" customWidth="1"/>
    <col min="6374" max="6374" width="9.140625" style="67" customWidth="1"/>
    <col min="6375" max="6375" width="8.85546875" style="67" customWidth="1"/>
    <col min="6376" max="6376" width="8" style="67" customWidth="1"/>
    <col min="6377" max="6378" width="10.85546875" style="67" customWidth="1"/>
    <col min="6379" max="6379" width="8" style="67" customWidth="1"/>
    <col min="6380" max="6622" width="9.140625" style="67"/>
    <col min="6623" max="6623" width="20.28515625" style="67" customWidth="1"/>
    <col min="6624" max="6624" width="11.28515625" style="67" customWidth="1"/>
    <col min="6625" max="6625" width="11" style="67" customWidth="1"/>
    <col min="6626" max="6626" width="8.140625" style="67" customWidth="1"/>
    <col min="6627" max="6628" width="11.140625" style="67" customWidth="1"/>
    <col min="6629" max="6629" width="8.5703125" style="67" customWidth="1"/>
    <col min="6630" max="6630" width="9.140625" style="67" customWidth="1"/>
    <col min="6631" max="6631" width="8.85546875" style="67" customWidth="1"/>
    <col min="6632" max="6632" width="8" style="67" customWidth="1"/>
    <col min="6633" max="6634" width="10.85546875" style="67" customWidth="1"/>
    <col min="6635" max="6635" width="8" style="67" customWidth="1"/>
    <col min="6636" max="6878" width="9.140625" style="67"/>
    <col min="6879" max="6879" width="20.28515625" style="67" customWidth="1"/>
    <col min="6880" max="6880" width="11.28515625" style="67" customWidth="1"/>
    <col min="6881" max="6881" width="11" style="67" customWidth="1"/>
    <col min="6882" max="6882" width="8.140625" style="67" customWidth="1"/>
    <col min="6883" max="6884" width="11.140625" style="67" customWidth="1"/>
    <col min="6885" max="6885" width="8.5703125" style="67" customWidth="1"/>
    <col min="6886" max="6886" width="9.140625" style="67" customWidth="1"/>
    <col min="6887" max="6887" width="8.85546875" style="67" customWidth="1"/>
    <col min="6888" max="6888" width="8" style="67" customWidth="1"/>
    <col min="6889" max="6890" width="10.85546875" style="67" customWidth="1"/>
    <col min="6891" max="6891" width="8" style="67" customWidth="1"/>
    <col min="6892" max="7134" width="9.140625" style="67"/>
    <col min="7135" max="7135" width="20.28515625" style="67" customWidth="1"/>
    <col min="7136" max="7136" width="11.28515625" style="67" customWidth="1"/>
    <col min="7137" max="7137" width="11" style="67" customWidth="1"/>
    <col min="7138" max="7138" width="8.140625" style="67" customWidth="1"/>
    <col min="7139" max="7140" width="11.140625" style="67" customWidth="1"/>
    <col min="7141" max="7141" width="8.5703125" style="67" customWidth="1"/>
    <col min="7142" max="7142" width="9.140625" style="67" customWidth="1"/>
    <col min="7143" max="7143" width="8.85546875" style="67" customWidth="1"/>
    <col min="7144" max="7144" width="8" style="67" customWidth="1"/>
    <col min="7145" max="7146" width="10.85546875" style="67" customWidth="1"/>
    <col min="7147" max="7147" width="8" style="67" customWidth="1"/>
    <col min="7148" max="7390" width="9.140625" style="67"/>
    <col min="7391" max="7391" width="20.28515625" style="67" customWidth="1"/>
    <col min="7392" max="7392" width="11.28515625" style="67" customWidth="1"/>
    <col min="7393" max="7393" width="11" style="67" customWidth="1"/>
    <col min="7394" max="7394" width="8.140625" style="67" customWidth="1"/>
    <col min="7395" max="7396" width="11.140625" style="67" customWidth="1"/>
    <col min="7397" max="7397" width="8.5703125" style="67" customWidth="1"/>
    <col min="7398" max="7398" width="9.140625" style="67" customWidth="1"/>
    <col min="7399" max="7399" width="8.85546875" style="67" customWidth="1"/>
    <col min="7400" max="7400" width="8" style="67" customWidth="1"/>
    <col min="7401" max="7402" width="10.85546875" style="67" customWidth="1"/>
    <col min="7403" max="7403" width="8" style="67" customWidth="1"/>
    <col min="7404" max="7646" width="9.140625" style="67"/>
    <col min="7647" max="7647" width="20.28515625" style="67" customWidth="1"/>
    <col min="7648" max="7648" width="11.28515625" style="67" customWidth="1"/>
    <col min="7649" max="7649" width="11" style="67" customWidth="1"/>
    <col min="7650" max="7650" width="8.140625" style="67" customWidth="1"/>
    <col min="7651" max="7652" width="11.140625" style="67" customWidth="1"/>
    <col min="7653" max="7653" width="8.5703125" style="67" customWidth="1"/>
    <col min="7654" max="7654" width="9.140625" style="67" customWidth="1"/>
    <col min="7655" max="7655" width="8.85546875" style="67" customWidth="1"/>
    <col min="7656" max="7656" width="8" style="67" customWidth="1"/>
    <col min="7657" max="7658" width="10.85546875" style="67" customWidth="1"/>
    <col min="7659" max="7659" width="8" style="67" customWidth="1"/>
    <col min="7660" max="7902" width="9.140625" style="67"/>
    <col min="7903" max="7903" width="20.28515625" style="67" customWidth="1"/>
    <col min="7904" max="7904" width="11.28515625" style="67" customWidth="1"/>
    <col min="7905" max="7905" width="11" style="67" customWidth="1"/>
    <col min="7906" max="7906" width="8.140625" style="67" customWidth="1"/>
    <col min="7907" max="7908" width="11.140625" style="67" customWidth="1"/>
    <col min="7909" max="7909" width="8.5703125" style="67" customWidth="1"/>
    <col min="7910" max="7910" width="9.140625" style="67" customWidth="1"/>
    <col min="7911" max="7911" width="8.85546875" style="67" customWidth="1"/>
    <col min="7912" max="7912" width="8" style="67" customWidth="1"/>
    <col min="7913" max="7914" width="10.85546875" style="67" customWidth="1"/>
    <col min="7915" max="7915" width="8" style="67" customWidth="1"/>
    <col min="7916" max="8158" width="9.140625" style="67"/>
    <col min="8159" max="8159" width="20.28515625" style="67" customWidth="1"/>
    <col min="8160" max="8160" width="11.28515625" style="67" customWidth="1"/>
    <col min="8161" max="8161" width="11" style="67" customWidth="1"/>
    <col min="8162" max="8162" width="8.140625" style="67" customWidth="1"/>
    <col min="8163" max="8164" width="11.140625" style="67" customWidth="1"/>
    <col min="8165" max="8165" width="8.5703125" style="67" customWidth="1"/>
    <col min="8166" max="8166" width="9.140625" style="67" customWidth="1"/>
    <col min="8167" max="8167" width="8.85546875" style="67" customWidth="1"/>
    <col min="8168" max="8168" width="8" style="67" customWidth="1"/>
    <col min="8169" max="8170" width="10.85546875" style="67" customWidth="1"/>
    <col min="8171" max="8171" width="8" style="67" customWidth="1"/>
    <col min="8172" max="8414" width="9.140625" style="67"/>
    <col min="8415" max="8415" width="20.28515625" style="67" customWidth="1"/>
    <col min="8416" max="8416" width="11.28515625" style="67" customWidth="1"/>
    <col min="8417" max="8417" width="11" style="67" customWidth="1"/>
    <col min="8418" max="8418" width="8.140625" style="67" customWidth="1"/>
    <col min="8419" max="8420" width="11.140625" style="67" customWidth="1"/>
    <col min="8421" max="8421" width="8.5703125" style="67" customWidth="1"/>
    <col min="8422" max="8422" width="9.140625" style="67" customWidth="1"/>
    <col min="8423" max="8423" width="8.85546875" style="67" customWidth="1"/>
    <col min="8424" max="8424" width="8" style="67" customWidth="1"/>
    <col min="8425" max="8426" width="10.85546875" style="67" customWidth="1"/>
    <col min="8427" max="8427" width="8" style="67" customWidth="1"/>
    <col min="8428" max="8670" width="9.140625" style="67"/>
    <col min="8671" max="8671" width="20.28515625" style="67" customWidth="1"/>
    <col min="8672" max="8672" width="11.28515625" style="67" customWidth="1"/>
    <col min="8673" max="8673" width="11" style="67" customWidth="1"/>
    <col min="8674" max="8674" width="8.140625" style="67" customWidth="1"/>
    <col min="8675" max="8676" width="11.140625" style="67" customWidth="1"/>
    <col min="8677" max="8677" width="8.5703125" style="67" customWidth="1"/>
    <col min="8678" max="8678" width="9.140625" style="67" customWidth="1"/>
    <col min="8679" max="8679" width="8.85546875" style="67" customWidth="1"/>
    <col min="8680" max="8680" width="8" style="67" customWidth="1"/>
    <col min="8681" max="8682" width="10.85546875" style="67" customWidth="1"/>
    <col min="8683" max="8683" width="8" style="67" customWidth="1"/>
    <col min="8684" max="8926" width="9.140625" style="67"/>
    <col min="8927" max="8927" width="20.28515625" style="67" customWidth="1"/>
    <col min="8928" max="8928" width="11.28515625" style="67" customWidth="1"/>
    <col min="8929" max="8929" width="11" style="67" customWidth="1"/>
    <col min="8930" max="8930" width="8.140625" style="67" customWidth="1"/>
    <col min="8931" max="8932" width="11.140625" style="67" customWidth="1"/>
    <col min="8933" max="8933" width="8.5703125" style="67" customWidth="1"/>
    <col min="8934" max="8934" width="9.140625" style="67" customWidth="1"/>
    <col min="8935" max="8935" width="8.85546875" style="67" customWidth="1"/>
    <col min="8936" max="8936" width="8" style="67" customWidth="1"/>
    <col min="8937" max="8938" width="10.85546875" style="67" customWidth="1"/>
    <col min="8939" max="8939" width="8" style="67" customWidth="1"/>
    <col min="8940" max="9182" width="9.140625" style="67"/>
    <col min="9183" max="9183" width="20.28515625" style="67" customWidth="1"/>
    <col min="9184" max="9184" width="11.28515625" style="67" customWidth="1"/>
    <col min="9185" max="9185" width="11" style="67" customWidth="1"/>
    <col min="9186" max="9186" width="8.140625" style="67" customWidth="1"/>
    <col min="9187" max="9188" width="11.140625" style="67" customWidth="1"/>
    <col min="9189" max="9189" width="8.5703125" style="67" customWidth="1"/>
    <col min="9190" max="9190" width="9.140625" style="67" customWidth="1"/>
    <col min="9191" max="9191" width="8.85546875" style="67" customWidth="1"/>
    <col min="9192" max="9192" width="8" style="67" customWidth="1"/>
    <col min="9193" max="9194" width="10.85546875" style="67" customWidth="1"/>
    <col min="9195" max="9195" width="8" style="67" customWidth="1"/>
    <col min="9196" max="9438" width="9.140625" style="67"/>
    <col min="9439" max="9439" width="20.28515625" style="67" customWidth="1"/>
    <col min="9440" max="9440" width="11.28515625" style="67" customWidth="1"/>
    <col min="9441" max="9441" width="11" style="67" customWidth="1"/>
    <col min="9442" max="9442" width="8.140625" style="67" customWidth="1"/>
    <col min="9443" max="9444" width="11.140625" style="67" customWidth="1"/>
    <col min="9445" max="9445" width="8.5703125" style="67" customWidth="1"/>
    <col min="9446" max="9446" width="9.140625" style="67" customWidth="1"/>
    <col min="9447" max="9447" width="8.85546875" style="67" customWidth="1"/>
    <col min="9448" max="9448" width="8" style="67" customWidth="1"/>
    <col min="9449" max="9450" width="10.85546875" style="67" customWidth="1"/>
    <col min="9451" max="9451" width="8" style="67" customWidth="1"/>
    <col min="9452" max="9694" width="9.140625" style="67"/>
    <col min="9695" max="9695" width="20.28515625" style="67" customWidth="1"/>
    <col min="9696" max="9696" width="11.28515625" style="67" customWidth="1"/>
    <col min="9697" max="9697" width="11" style="67" customWidth="1"/>
    <col min="9698" max="9698" width="8.140625" style="67" customWidth="1"/>
    <col min="9699" max="9700" width="11.140625" style="67" customWidth="1"/>
    <col min="9701" max="9701" width="8.5703125" style="67" customWidth="1"/>
    <col min="9702" max="9702" width="9.140625" style="67" customWidth="1"/>
    <col min="9703" max="9703" width="8.85546875" style="67" customWidth="1"/>
    <col min="9704" max="9704" width="8" style="67" customWidth="1"/>
    <col min="9705" max="9706" width="10.85546875" style="67" customWidth="1"/>
    <col min="9707" max="9707" width="8" style="67" customWidth="1"/>
    <col min="9708" max="9950" width="9.140625" style="67"/>
    <col min="9951" max="9951" width="20.28515625" style="67" customWidth="1"/>
    <col min="9952" max="9952" width="11.28515625" style="67" customWidth="1"/>
    <col min="9953" max="9953" width="11" style="67" customWidth="1"/>
    <col min="9954" max="9954" width="8.140625" style="67" customWidth="1"/>
    <col min="9955" max="9956" width="11.140625" style="67" customWidth="1"/>
    <col min="9957" max="9957" width="8.5703125" style="67" customWidth="1"/>
    <col min="9958" max="9958" width="9.140625" style="67" customWidth="1"/>
    <col min="9959" max="9959" width="8.85546875" style="67" customWidth="1"/>
    <col min="9960" max="9960" width="8" style="67" customWidth="1"/>
    <col min="9961" max="9962" width="10.85546875" style="67" customWidth="1"/>
    <col min="9963" max="9963" width="8" style="67" customWidth="1"/>
    <col min="9964" max="10206" width="9.140625" style="67"/>
    <col min="10207" max="10207" width="20.28515625" style="67" customWidth="1"/>
    <col min="10208" max="10208" width="11.28515625" style="67" customWidth="1"/>
    <col min="10209" max="10209" width="11" style="67" customWidth="1"/>
    <col min="10210" max="10210" width="8.140625" style="67" customWidth="1"/>
    <col min="10211" max="10212" width="11.140625" style="67" customWidth="1"/>
    <col min="10213" max="10213" width="8.5703125" style="67" customWidth="1"/>
    <col min="10214" max="10214" width="9.140625" style="67" customWidth="1"/>
    <col min="10215" max="10215" width="8.85546875" style="67" customWidth="1"/>
    <col min="10216" max="10216" width="8" style="67" customWidth="1"/>
    <col min="10217" max="10218" width="10.85546875" style="67" customWidth="1"/>
    <col min="10219" max="10219" width="8" style="67" customWidth="1"/>
    <col min="10220" max="10462" width="9.140625" style="67"/>
    <col min="10463" max="10463" width="20.28515625" style="67" customWidth="1"/>
    <col min="10464" max="10464" width="11.28515625" style="67" customWidth="1"/>
    <col min="10465" max="10465" width="11" style="67" customWidth="1"/>
    <col min="10466" max="10466" width="8.140625" style="67" customWidth="1"/>
    <col min="10467" max="10468" width="11.140625" style="67" customWidth="1"/>
    <col min="10469" max="10469" width="8.5703125" style="67" customWidth="1"/>
    <col min="10470" max="10470" width="9.140625" style="67" customWidth="1"/>
    <col min="10471" max="10471" width="8.85546875" style="67" customWidth="1"/>
    <col min="10472" max="10472" width="8" style="67" customWidth="1"/>
    <col min="10473" max="10474" width="10.85546875" style="67" customWidth="1"/>
    <col min="10475" max="10475" width="8" style="67" customWidth="1"/>
    <col min="10476" max="10718" width="9.140625" style="67"/>
    <col min="10719" max="10719" width="20.28515625" style="67" customWidth="1"/>
    <col min="10720" max="10720" width="11.28515625" style="67" customWidth="1"/>
    <col min="10721" max="10721" width="11" style="67" customWidth="1"/>
    <col min="10722" max="10722" width="8.140625" style="67" customWidth="1"/>
    <col min="10723" max="10724" width="11.140625" style="67" customWidth="1"/>
    <col min="10725" max="10725" width="8.5703125" style="67" customWidth="1"/>
    <col min="10726" max="10726" width="9.140625" style="67" customWidth="1"/>
    <col min="10727" max="10727" width="8.85546875" style="67" customWidth="1"/>
    <col min="10728" max="10728" width="8" style="67" customWidth="1"/>
    <col min="10729" max="10730" width="10.85546875" style="67" customWidth="1"/>
    <col min="10731" max="10731" width="8" style="67" customWidth="1"/>
    <col min="10732" max="10974" width="9.140625" style="67"/>
    <col min="10975" max="10975" width="20.28515625" style="67" customWidth="1"/>
    <col min="10976" max="10976" width="11.28515625" style="67" customWidth="1"/>
    <col min="10977" max="10977" width="11" style="67" customWidth="1"/>
    <col min="10978" max="10978" width="8.140625" style="67" customWidth="1"/>
    <col min="10979" max="10980" width="11.140625" style="67" customWidth="1"/>
    <col min="10981" max="10981" width="8.5703125" style="67" customWidth="1"/>
    <col min="10982" max="10982" width="9.140625" style="67" customWidth="1"/>
    <col min="10983" max="10983" width="8.85546875" style="67" customWidth="1"/>
    <col min="10984" max="10984" width="8" style="67" customWidth="1"/>
    <col min="10985" max="10986" width="10.85546875" style="67" customWidth="1"/>
    <col min="10987" max="10987" width="8" style="67" customWidth="1"/>
    <col min="10988" max="11230" width="9.140625" style="67"/>
    <col min="11231" max="11231" width="20.28515625" style="67" customWidth="1"/>
    <col min="11232" max="11232" width="11.28515625" style="67" customWidth="1"/>
    <col min="11233" max="11233" width="11" style="67" customWidth="1"/>
    <col min="11234" max="11234" width="8.140625" style="67" customWidth="1"/>
    <col min="11235" max="11236" width="11.140625" style="67" customWidth="1"/>
    <col min="11237" max="11237" width="8.5703125" style="67" customWidth="1"/>
    <col min="11238" max="11238" width="9.140625" style="67" customWidth="1"/>
    <col min="11239" max="11239" width="8.85546875" style="67" customWidth="1"/>
    <col min="11240" max="11240" width="8" style="67" customWidth="1"/>
    <col min="11241" max="11242" width="10.85546875" style="67" customWidth="1"/>
    <col min="11243" max="11243" width="8" style="67" customWidth="1"/>
    <col min="11244" max="11486" width="9.140625" style="67"/>
    <col min="11487" max="11487" width="20.28515625" style="67" customWidth="1"/>
    <col min="11488" max="11488" width="11.28515625" style="67" customWidth="1"/>
    <col min="11489" max="11489" width="11" style="67" customWidth="1"/>
    <col min="11490" max="11490" width="8.140625" style="67" customWidth="1"/>
    <col min="11491" max="11492" width="11.140625" style="67" customWidth="1"/>
    <col min="11493" max="11493" width="8.5703125" style="67" customWidth="1"/>
    <col min="11494" max="11494" width="9.140625" style="67" customWidth="1"/>
    <col min="11495" max="11495" width="8.85546875" style="67" customWidth="1"/>
    <col min="11496" max="11496" width="8" style="67" customWidth="1"/>
    <col min="11497" max="11498" width="10.85546875" style="67" customWidth="1"/>
    <col min="11499" max="11499" width="8" style="67" customWidth="1"/>
    <col min="11500" max="11742" width="9.140625" style="67"/>
    <col min="11743" max="11743" width="20.28515625" style="67" customWidth="1"/>
    <col min="11744" max="11744" width="11.28515625" style="67" customWidth="1"/>
    <col min="11745" max="11745" width="11" style="67" customWidth="1"/>
    <col min="11746" max="11746" width="8.140625" style="67" customWidth="1"/>
    <col min="11747" max="11748" width="11.140625" style="67" customWidth="1"/>
    <col min="11749" max="11749" width="8.5703125" style="67" customWidth="1"/>
    <col min="11750" max="11750" width="9.140625" style="67" customWidth="1"/>
    <col min="11751" max="11751" width="8.85546875" style="67" customWidth="1"/>
    <col min="11752" max="11752" width="8" style="67" customWidth="1"/>
    <col min="11753" max="11754" width="10.85546875" style="67" customWidth="1"/>
    <col min="11755" max="11755" width="8" style="67" customWidth="1"/>
    <col min="11756" max="11998" width="9.140625" style="67"/>
    <col min="11999" max="11999" width="20.28515625" style="67" customWidth="1"/>
    <col min="12000" max="12000" width="11.28515625" style="67" customWidth="1"/>
    <col min="12001" max="12001" width="11" style="67" customWidth="1"/>
    <col min="12002" max="12002" width="8.140625" style="67" customWidth="1"/>
    <col min="12003" max="12004" width="11.140625" style="67" customWidth="1"/>
    <col min="12005" max="12005" width="8.5703125" style="67" customWidth="1"/>
    <col min="12006" max="12006" width="9.140625" style="67" customWidth="1"/>
    <col min="12007" max="12007" width="8.85546875" style="67" customWidth="1"/>
    <col min="12008" max="12008" width="8" style="67" customWidth="1"/>
    <col min="12009" max="12010" width="10.85546875" style="67" customWidth="1"/>
    <col min="12011" max="12011" width="8" style="67" customWidth="1"/>
    <col min="12012" max="12254" width="9.140625" style="67"/>
    <col min="12255" max="12255" width="20.28515625" style="67" customWidth="1"/>
    <col min="12256" max="12256" width="11.28515625" style="67" customWidth="1"/>
    <col min="12257" max="12257" width="11" style="67" customWidth="1"/>
    <col min="12258" max="12258" width="8.140625" style="67" customWidth="1"/>
    <col min="12259" max="12260" width="11.140625" style="67" customWidth="1"/>
    <col min="12261" max="12261" width="8.5703125" style="67" customWidth="1"/>
    <col min="12262" max="12262" width="9.140625" style="67" customWidth="1"/>
    <col min="12263" max="12263" width="8.85546875" style="67" customWidth="1"/>
    <col min="12264" max="12264" width="8" style="67" customWidth="1"/>
    <col min="12265" max="12266" width="10.85546875" style="67" customWidth="1"/>
    <col min="12267" max="12267" width="8" style="67" customWidth="1"/>
    <col min="12268" max="12510" width="9.140625" style="67"/>
    <col min="12511" max="12511" width="20.28515625" style="67" customWidth="1"/>
    <col min="12512" max="12512" width="11.28515625" style="67" customWidth="1"/>
    <col min="12513" max="12513" width="11" style="67" customWidth="1"/>
    <col min="12514" max="12514" width="8.140625" style="67" customWidth="1"/>
    <col min="12515" max="12516" width="11.140625" style="67" customWidth="1"/>
    <col min="12517" max="12517" width="8.5703125" style="67" customWidth="1"/>
    <col min="12518" max="12518" width="9.140625" style="67" customWidth="1"/>
    <col min="12519" max="12519" width="8.85546875" style="67" customWidth="1"/>
    <col min="12520" max="12520" width="8" style="67" customWidth="1"/>
    <col min="12521" max="12522" width="10.85546875" style="67" customWidth="1"/>
    <col min="12523" max="12523" width="8" style="67" customWidth="1"/>
    <col min="12524" max="12766" width="9.140625" style="67"/>
    <col min="12767" max="12767" width="20.28515625" style="67" customWidth="1"/>
    <col min="12768" max="12768" width="11.28515625" style="67" customWidth="1"/>
    <col min="12769" max="12769" width="11" style="67" customWidth="1"/>
    <col min="12770" max="12770" width="8.140625" style="67" customWidth="1"/>
    <col min="12771" max="12772" width="11.140625" style="67" customWidth="1"/>
    <col min="12773" max="12773" width="8.5703125" style="67" customWidth="1"/>
    <col min="12774" max="12774" width="9.140625" style="67" customWidth="1"/>
    <col min="12775" max="12775" width="8.85546875" style="67" customWidth="1"/>
    <col min="12776" max="12776" width="8" style="67" customWidth="1"/>
    <col min="12777" max="12778" width="10.85546875" style="67" customWidth="1"/>
    <col min="12779" max="12779" width="8" style="67" customWidth="1"/>
    <col min="12780" max="13022" width="9.140625" style="67"/>
    <col min="13023" max="13023" width="20.28515625" style="67" customWidth="1"/>
    <col min="13024" max="13024" width="11.28515625" style="67" customWidth="1"/>
    <col min="13025" max="13025" width="11" style="67" customWidth="1"/>
    <col min="13026" max="13026" width="8.140625" style="67" customWidth="1"/>
    <col min="13027" max="13028" width="11.140625" style="67" customWidth="1"/>
    <col min="13029" max="13029" width="8.5703125" style="67" customWidth="1"/>
    <col min="13030" max="13030" width="9.140625" style="67" customWidth="1"/>
    <col min="13031" max="13031" width="8.85546875" style="67" customWidth="1"/>
    <col min="13032" max="13032" width="8" style="67" customWidth="1"/>
    <col min="13033" max="13034" width="10.85546875" style="67" customWidth="1"/>
    <col min="13035" max="13035" width="8" style="67" customWidth="1"/>
    <col min="13036" max="13278" width="9.140625" style="67"/>
    <col min="13279" max="13279" width="20.28515625" style="67" customWidth="1"/>
    <col min="13280" max="13280" width="11.28515625" style="67" customWidth="1"/>
    <col min="13281" max="13281" width="11" style="67" customWidth="1"/>
    <col min="13282" max="13282" width="8.140625" style="67" customWidth="1"/>
    <col min="13283" max="13284" width="11.140625" style="67" customWidth="1"/>
    <col min="13285" max="13285" width="8.5703125" style="67" customWidth="1"/>
    <col min="13286" max="13286" width="9.140625" style="67" customWidth="1"/>
    <col min="13287" max="13287" width="8.85546875" style="67" customWidth="1"/>
    <col min="13288" max="13288" width="8" style="67" customWidth="1"/>
    <col min="13289" max="13290" width="10.85546875" style="67" customWidth="1"/>
    <col min="13291" max="13291" width="8" style="67" customWidth="1"/>
    <col min="13292" max="13534" width="9.140625" style="67"/>
    <col min="13535" max="13535" width="20.28515625" style="67" customWidth="1"/>
    <col min="13536" max="13536" width="11.28515625" style="67" customWidth="1"/>
    <col min="13537" max="13537" width="11" style="67" customWidth="1"/>
    <col min="13538" max="13538" width="8.140625" style="67" customWidth="1"/>
    <col min="13539" max="13540" width="11.140625" style="67" customWidth="1"/>
    <col min="13541" max="13541" width="8.5703125" style="67" customWidth="1"/>
    <col min="13542" max="13542" width="9.140625" style="67" customWidth="1"/>
    <col min="13543" max="13543" width="8.85546875" style="67" customWidth="1"/>
    <col min="13544" max="13544" width="8" style="67" customWidth="1"/>
    <col min="13545" max="13546" width="10.85546875" style="67" customWidth="1"/>
    <col min="13547" max="13547" width="8" style="67" customWidth="1"/>
    <col min="13548" max="13790" width="9.140625" style="67"/>
    <col min="13791" max="13791" width="20.28515625" style="67" customWidth="1"/>
    <col min="13792" max="13792" width="11.28515625" style="67" customWidth="1"/>
    <col min="13793" max="13793" width="11" style="67" customWidth="1"/>
    <col min="13794" max="13794" width="8.140625" style="67" customWidth="1"/>
    <col min="13795" max="13796" width="11.140625" style="67" customWidth="1"/>
    <col min="13797" max="13797" width="8.5703125" style="67" customWidth="1"/>
    <col min="13798" max="13798" width="9.140625" style="67" customWidth="1"/>
    <col min="13799" max="13799" width="8.85546875" style="67" customWidth="1"/>
    <col min="13800" max="13800" width="8" style="67" customWidth="1"/>
    <col min="13801" max="13802" width="10.85546875" style="67" customWidth="1"/>
    <col min="13803" max="13803" width="8" style="67" customWidth="1"/>
    <col min="13804" max="14046" width="9.140625" style="67"/>
    <col min="14047" max="14047" width="20.28515625" style="67" customWidth="1"/>
    <col min="14048" max="14048" width="11.28515625" style="67" customWidth="1"/>
    <col min="14049" max="14049" width="11" style="67" customWidth="1"/>
    <col min="14050" max="14050" width="8.140625" style="67" customWidth="1"/>
    <col min="14051" max="14052" width="11.140625" style="67" customWidth="1"/>
    <col min="14053" max="14053" width="8.5703125" style="67" customWidth="1"/>
    <col min="14054" max="14054" width="9.140625" style="67" customWidth="1"/>
    <col min="14055" max="14055" width="8.85546875" style="67" customWidth="1"/>
    <col min="14056" max="14056" width="8" style="67" customWidth="1"/>
    <col min="14057" max="14058" width="10.85546875" style="67" customWidth="1"/>
    <col min="14059" max="14059" width="8" style="67" customWidth="1"/>
    <col min="14060" max="14302" width="9.140625" style="67"/>
    <col min="14303" max="14303" width="20.28515625" style="67" customWidth="1"/>
    <col min="14304" max="14304" width="11.28515625" style="67" customWidth="1"/>
    <col min="14305" max="14305" width="11" style="67" customWidth="1"/>
    <col min="14306" max="14306" width="8.140625" style="67" customWidth="1"/>
    <col min="14307" max="14308" width="11.140625" style="67" customWidth="1"/>
    <col min="14309" max="14309" width="8.5703125" style="67" customWidth="1"/>
    <col min="14310" max="14310" width="9.140625" style="67" customWidth="1"/>
    <col min="14311" max="14311" width="8.85546875" style="67" customWidth="1"/>
    <col min="14312" max="14312" width="8" style="67" customWidth="1"/>
    <col min="14313" max="14314" width="10.85546875" style="67" customWidth="1"/>
    <col min="14315" max="14315" width="8" style="67" customWidth="1"/>
    <col min="14316" max="14558" width="9.140625" style="67"/>
    <col min="14559" max="14559" width="20.28515625" style="67" customWidth="1"/>
    <col min="14560" max="14560" width="11.28515625" style="67" customWidth="1"/>
    <col min="14561" max="14561" width="11" style="67" customWidth="1"/>
    <col min="14562" max="14562" width="8.140625" style="67" customWidth="1"/>
    <col min="14563" max="14564" width="11.140625" style="67" customWidth="1"/>
    <col min="14565" max="14565" width="8.5703125" style="67" customWidth="1"/>
    <col min="14566" max="14566" width="9.140625" style="67" customWidth="1"/>
    <col min="14567" max="14567" width="8.85546875" style="67" customWidth="1"/>
    <col min="14568" max="14568" width="8" style="67" customWidth="1"/>
    <col min="14569" max="14570" width="10.85546875" style="67" customWidth="1"/>
    <col min="14571" max="14571" width="8" style="67" customWidth="1"/>
    <col min="14572" max="14814" width="9.140625" style="67"/>
    <col min="14815" max="14815" width="20.28515625" style="67" customWidth="1"/>
    <col min="14816" max="14816" width="11.28515625" style="67" customWidth="1"/>
    <col min="14817" max="14817" width="11" style="67" customWidth="1"/>
    <col min="14818" max="14818" width="8.140625" style="67" customWidth="1"/>
    <col min="14819" max="14820" width="11.140625" style="67" customWidth="1"/>
    <col min="14821" max="14821" width="8.5703125" style="67" customWidth="1"/>
    <col min="14822" max="14822" width="9.140625" style="67" customWidth="1"/>
    <col min="14823" max="14823" width="8.85546875" style="67" customWidth="1"/>
    <col min="14824" max="14824" width="8" style="67" customWidth="1"/>
    <col min="14825" max="14826" width="10.85546875" style="67" customWidth="1"/>
    <col min="14827" max="14827" width="8" style="67" customWidth="1"/>
    <col min="14828" max="15070" width="9.140625" style="67"/>
    <col min="15071" max="15071" width="20.28515625" style="67" customWidth="1"/>
    <col min="15072" max="15072" width="11.28515625" style="67" customWidth="1"/>
    <col min="15073" max="15073" width="11" style="67" customWidth="1"/>
    <col min="15074" max="15074" width="8.140625" style="67" customWidth="1"/>
    <col min="15075" max="15076" width="11.140625" style="67" customWidth="1"/>
    <col min="15077" max="15077" width="8.5703125" style="67" customWidth="1"/>
    <col min="15078" max="15078" width="9.140625" style="67" customWidth="1"/>
    <col min="15079" max="15079" width="8.85546875" style="67" customWidth="1"/>
    <col min="15080" max="15080" width="8" style="67" customWidth="1"/>
    <col min="15081" max="15082" width="10.85546875" style="67" customWidth="1"/>
    <col min="15083" max="15083" width="8" style="67" customWidth="1"/>
    <col min="15084" max="15326" width="9.140625" style="67"/>
    <col min="15327" max="15327" width="20.28515625" style="67" customWidth="1"/>
    <col min="15328" max="15328" width="11.28515625" style="67" customWidth="1"/>
    <col min="15329" max="15329" width="11" style="67" customWidth="1"/>
    <col min="15330" max="15330" width="8.140625" style="67" customWidth="1"/>
    <col min="15331" max="15332" width="11.140625" style="67" customWidth="1"/>
    <col min="15333" max="15333" width="8.5703125" style="67" customWidth="1"/>
    <col min="15334" max="15334" width="9.140625" style="67" customWidth="1"/>
    <col min="15335" max="15335" width="8.85546875" style="67" customWidth="1"/>
    <col min="15336" max="15336" width="8" style="67" customWidth="1"/>
    <col min="15337" max="15338" width="10.85546875" style="67" customWidth="1"/>
    <col min="15339" max="15339" width="8" style="67" customWidth="1"/>
    <col min="15340" max="15582" width="9.140625" style="67"/>
    <col min="15583" max="15583" width="20.28515625" style="67" customWidth="1"/>
    <col min="15584" max="15584" width="11.28515625" style="67" customWidth="1"/>
    <col min="15585" max="15585" width="11" style="67" customWidth="1"/>
    <col min="15586" max="15586" width="8.140625" style="67" customWidth="1"/>
    <col min="15587" max="15588" width="11.140625" style="67" customWidth="1"/>
    <col min="15589" max="15589" width="8.5703125" style="67" customWidth="1"/>
    <col min="15590" max="15590" width="9.140625" style="67" customWidth="1"/>
    <col min="15591" max="15591" width="8.85546875" style="67" customWidth="1"/>
    <col min="15592" max="15592" width="8" style="67" customWidth="1"/>
    <col min="15593" max="15594" width="10.85546875" style="67" customWidth="1"/>
    <col min="15595" max="15595" width="8" style="67" customWidth="1"/>
    <col min="15596" max="15838" width="9.140625" style="67"/>
    <col min="15839" max="15839" width="20.28515625" style="67" customWidth="1"/>
    <col min="15840" max="15840" width="11.28515625" style="67" customWidth="1"/>
    <col min="15841" max="15841" width="11" style="67" customWidth="1"/>
    <col min="15842" max="15842" width="8.140625" style="67" customWidth="1"/>
    <col min="15843" max="15844" width="11.140625" style="67" customWidth="1"/>
    <col min="15845" max="15845" width="8.5703125" style="67" customWidth="1"/>
    <col min="15846" max="15846" width="9.140625" style="67" customWidth="1"/>
    <col min="15847" max="15847" width="8.85546875" style="67" customWidth="1"/>
    <col min="15848" max="15848" width="8" style="67" customWidth="1"/>
    <col min="15849" max="15850" width="10.85546875" style="67" customWidth="1"/>
    <col min="15851" max="15851" width="8" style="67" customWidth="1"/>
    <col min="15852" max="16094" width="9.140625" style="67"/>
    <col min="16095" max="16095" width="20.28515625" style="67" customWidth="1"/>
    <col min="16096" max="16096" width="11.28515625" style="67" customWidth="1"/>
    <col min="16097" max="16097" width="11" style="67" customWidth="1"/>
    <col min="16098" max="16098" width="8.140625" style="67" customWidth="1"/>
    <col min="16099" max="16100" width="11.140625" style="67" customWidth="1"/>
    <col min="16101" max="16101" width="8.5703125" style="67" customWidth="1"/>
    <col min="16102" max="16102" width="9.140625" style="67" customWidth="1"/>
    <col min="16103" max="16103" width="8.85546875" style="67" customWidth="1"/>
    <col min="16104" max="16104" width="8" style="67" customWidth="1"/>
    <col min="16105" max="16106" width="10.85546875" style="67" customWidth="1"/>
    <col min="16107" max="16107" width="8" style="67" customWidth="1"/>
    <col min="16108" max="16384" width="9.140625" style="67"/>
  </cols>
  <sheetData>
    <row r="1" spans="1:18" ht="27" customHeight="1">
      <c r="A1" s="417" t="s">
        <v>99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8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69" t="s">
        <v>100</v>
      </c>
    </row>
    <row r="3" spans="1:18" ht="15" customHeight="1">
      <c r="A3" s="409"/>
      <c r="B3" s="399" t="s">
        <v>113</v>
      </c>
      <c r="C3" s="399"/>
      <c r="D3" s="399"/>
      <c r="E3" s="400" t="s">
        <v>59</v>
      </c>
      <c r="F3" s="401"/>
      <c r="G3" s="401"/>
      <c r="H3" s="401"/>
      <c r="I3" s="401"/>
      <c r="J3" s="401"/>
      <c r="K3" s="403" t="s">
        <v>123</v>
      </c>
      <c r="L3" s="404"/>
      <c r="M3" s="405"/>
      <c r="N3" s="399" t="s">
        <v>60</v>
      </c>
      <c r="O3" s="399"/>
      <c r="P3" s="400"/>
    </row>
    <row r="4" spans="1:18" ht="36" customHeight="1">
      <c r="A4" s="409"/>
      <c r="B4" s="399"/>
      <c r="C4" s="399"/>
      <c r="D4" s="399"/>
      <c r="E4" s="399" t="s">
        <v>58</v>
      </c>
      <c r="F4" s="399"/>
      <c r="G4" s="399"/>
      <c r="H4" s="399" t="s">
        <v>57</v>
      </c>
      <c r="I4" s="399"/>
      <c r="J4" s="399"/>
      <c r="K4" s="406"/>
      <c r="L4" s="407"/>
      <c r="M4" s="408"/>
      <c r="N4" s="399"/>
      <c r="O4" s="399"/>
      <c r="P4" s="400"/>
    </row>
    <row r="5" spans="1:18" ht="42.75" customHeight="1">
      <c r="A5" s="409"/>
      <c r="B5" s="273" t="s">
        <v>142</v>
      </c>
      <c r="C5" s="273" t="s">
        <v>112</v>
      </c>
      <c r="D5" s="356" t="s">
        <v>145</v>
      </c>
      <c r="E5" s="356" t="s">
        <v>142</v>
      </c>
      <c r="F5" s="356" t="s">
        <v>112</v>
      </c>
      <c r="G5" s="356" t="s">
        <v>145</v>
      </c>
      <c r="H5" s="356" t="s">
        <v>142</v>
      </c>
      <c r="I5" s="288" t="s">
        <v>112</v>
      </c>
      <c r="J5" s="288" t="s">
        <v>145</v>
      </c>
      <c r="K5" s="356" t="s">
        <v>142</v>
      </c>
      <c r="L5" s="356" t="s">
        <v>112</v>
      </c>
      <c r="M5" s="356" t="s">
        <v>145</v>
      </c>
      <c r="N5" s="356" t="s">
        <v>142</v>
      </c>
      <c r="O5" s="356" t="s">
        <v>112</v>
      </c>
      <c r="P5" s="357" t="s">
        <v>145</v>
      </c>
    </row>
    <row r="6" spans="1:18">
      <c r="A6" s="49" t="s">
        <v>64</v>
      </c>
      <c r="B6" s="50">
        <f>SUM(B7:B26)</f>
        <v>3514904.1999999997</v>
      </c>
      <c r="C6" s="50">
        <f>SUM(C7:C26)</f>
        <v>3440781.2</v>
      </c>
      <c r="D6" s="50">
        <f>B6/C6*100</f>
        <v>102.15424915713906</v>
      </c>
      <c r="E6" s="50">
        <f>SUM(E7:E26)</f>
        <v>3480140.7</v>
      </c>
      <c r="F6" s="50">
        <f>SUM(F7:F26)</f>
        <v>3419862.6999999997</v>
      </c>
      <c r="G6" s="199">
        <f>E6/F6%</f>
        <v>101.76258538098621</v>
      </c>
      <c r="H6" s="50">
        <f>SUM(H7:H26)</f>
        <v>34763.5</v>
      </c>
      <c r="I6" s="50">
        <f>SUM(I7:I26)</f>
        <v>20918.5</v>
      </c>
      <c r="J6" s="50">
        <f>H6/I6*100</f>
        <v>166.18543394602864</v>
      </c>
      <c r="K6" s="50">
        <f>SUM(K7:K26)</f>
        <v>641821.80000000005</v>
      </c>
      <c r="L6" s="50">
        <f>SUM(L7:L26)</f>
        <v>656145.39999999991</v>
      </c>
      <c r="M6" s="50">
        <f>K6/L6*100</f>
        <v>97.817008242380439</v>
      </c>
      <c r="N6" s="50">
        <f>SUM(N7:N26)</f>
        <v>4156725.9999999995</v>
      </c>
      <c r="O6" s="50">
        <f>SUM(O7:O26)</f>
        <v>4096926.6</v>
      </c>
      <c r="P6" s="50">
        <f>N6/O6*100</f>
        <v>101.45961609368348</v>
      </c>
      <c r="Q6" s="140"/>
      <c r="R6" s="369"/>
    </row>
    <row r="7" spans="1:18" ht="12.75" customHeight="1">
      <c r="A7" s="60" t="s">
        <v>65</v>
      </c>
      <c r="B7" s="129">
        <f>E7+H7</f>
        <v>5960.5999999999995</v>
      </c>
      <c r="C7" s="247">
        <f>F7+I7</f>
        <v>4071.2</v>
      </c>
      <c r="D7" s="50">
        <f t="shared" ref="D7:D26" si="0">B7/C7*100</f>
        <v>146.40892120259383</v>
      </c>
      <c r="E7" s="199">
        <v>4998.7</v>
      </c>
      <c r="F7" s="199">
        <v>3027.5</v>
      </c>
      <c r="G7" s="199">
        <f t="shared" ref="G7:G26" si="1">E7/F7%</f>
        <v>165.10982658959537</v>
      </c>
      <c r="H7" s="199">
        <v>961.9</v>
      </c>
      <c r="I7" s="199">
        <v>1043.7</v>
      </c>
      <c r="J7" s="50">
        <f t="shared" ref="J7:J23" si="2">H7/I7*100</f>
        <v>92.162498802337836</v>
      </c>
      <c r="K7" s="199">
        <v>48572.800000000003</v>
      </c>
      <c r="L7" s="199">
        <v>50462.8</v>
      </c>
      <c r="M7" s="50">
        <f t="shared" ref="M7:M26" si="3">K7/L7*100</f>
        <v>96.2546668040616</v>
      </c>
      <c r="N7" s="200">
        <f>K7+B7</f>
        <v>54533.4</v>
      </c>
      <c r="O7" s="200">
        <f>L7+C7</f>
        <v>54534</v>
      </c>
      <c r="P7" s="50">
        <f t="shared" ref="P7:P26" si="4">N7/O7*100</f>
        <v>99.998899768951489</v>
      </c>
      <c r="Q7" s="261"/>
      <c r="R7" s="369"/>
    </row>
    <row r="8" spans="1:18">
      <c r="A8" s="53" t="s">
        <v>66</v>
      </c>
      <c r="B8" s="129">
        <f>E8+H8</f>
        <v>560611.9</v>
      </c>
      <c r="C8" s="247">
        <f t="shared" ref="C8:C22" si="5">F8+I8</f>
        <v>566354.1</v>
      </c>
      <c r="D8" s="50">
        <f t="shared" si="0"/>
        <v>98.986111339178095</v>
      </c>
      <c r="E8" s="199">
        <v>560531</v>
      </c>
      <c r="F8" s="199">
        <v>565658.9</v>
      </c>
      <c r="G8" s="199">
        <f t="shared" si="1"/>
        <v>99.093464276792957</v>
      </c>
      <c r="H8" s="199">
        <v>80.900000000000006</v>
      </c>
      <c r="I8" s="199">
        <v>695.2</v>
      </c>
      <c r="J8" s="50">
        <f t="shared" si="2"/>
        <v>11.636939010356732</v>
      </c>
      <c r="K8" s="199">
        <v>67498</v>
      </c>
      <c r="L8" s="199">
        <v>67738.399999999994</v>
      </c>
      <c r="M8" s="50">
        <f t="shared" si="3"/>
        <v>99.645105287399772</v>
      </c>
      <c r="N8" s="200">
        <f t="shared" ref="N8:O26" si="6">K8+B8</f>
        <v>628109.9</v>
      </c>
      <c r="O8" s="200">
        <f t="shared" si="6"/>
        <v>634092.5</v>
      </c>
      <c r="P8" s="50">
        <f t="shared" si="4"/>
        <v>99.056509894061207</v>
      </c>
      <c r="Q8" s="261"/>
      <c r="R8" s="369"/>
    </row>
    <row r="9" spans="1:18" ht="13.5" customHeight="1">
      <c r="A9" s="141" t="s">
        <v>67</v>
      </c>
      <c r="B9" s="129">
        <f>E9+H9</f>
        <v>170710.2</v>
      </c>
      <c r="C9" s="247">
        <f t="shared" si="5"/>
        <v>144689.9</v>
      </c>
      <c r="D9" s="50">
        <f t="shared" si="0"/>
        <v>117.98349435586037</v>
      </c>
      <c r="E9" s="199">
        <v>169976.7</v>
      </c>
      <c r="F9" s="199">
        <v>143745</v>
      </c>
      <c r="G9" s="199">
        <f t="shared" si="1"/>
        <v>118.2487738703955</v>
      </c>
      <c r="H9" s="199">
        <v>733.5</v>
      </c>
      <c r="I9" s="199">
        <v>944.9</v>
      </c>
      <c r="J9" s="50">
        <f t="shared" si="2"/>
        <v>77.627262144142236</v>
      </c>
      <c r="K9" s="199">
        <v>49772.2</v>
      </c>
      <c r="L9" s="199">
        <v>50829.5</v>
      </c>
      <c r="M9" s="50">
        <f t="shared" si="3"/>
        <v>97.919908714427635</v>
      </c>
      <c r="N9" s="200">
        <f t="shared" si="6"/>
        <v>220482.40000000002</v>
      </c>
      <c r="O9" s="200">
        <f t="shared" si="6"/>
        <v>195519.4</v>
      </c>
      <c r="P9" s="50">
        <f t="shared" si="4"/>
        <v>112.76753099692411</v>
      </c>
      <c r="Q9" s="261"/>
      <c r="R9" s="369"/>
    </row>
    <row r="10" spans="1:18" ht="13.5" customHeight="1">
      <c r="A10" s="53" t="s">
        <v>68</v>
      </c>
      <c r="B10" s="129">
        <f>E10+H10</f>
        <v>441675</v>
      </c>
      <c r="C10" s="247">
        <f t="shared" si="5"/>
        <v>470917.3</v>
      </c>
      <c r="D10" s="50">
        <f t="shared" si="0"/>
        <v>93.790353422989554</v>
      </c>
      <c r="E10" s="199">
        <v>437435.1</v>
      </c>
      <c r="F10" s="199">
        <v>465658.6</v>
      </c>
      <c r="G10" s="199">
        <f t="shared" si="1"/>
        <v>93.939014548426684</v>
      </c>
      <c r="H10" s="199">
        <v>4239.8999999999996</v>
      </c>
      <c r="I10" s="199">
        <v>5258.7</v>
      </c>
      <c r="J10" s="50">
        <f t="shared" si="2"/>
        <v>80.626390552798213</v>
      </c>
      <c r="K10" s="199">
        <v>18014.599999999999</v>
      </c>
      <c r="L10" s="199">
        <v>17314.2</v>
      </c>
      <c r="M10" s="50">
        <f t="shared" si="3"/>
        <v>104.04523454736574</v>
      </c>
      <c r="N10" s="200">
        <f t="shared" si="6"/>
        <v>459689.6</v>
      </c>
      <c r="O10" s="200">
        <f t="shared" si="6"/>
        <v>488231.5</v>
      </c>
      <c r="P10" s="50">
        <f t="shared" si="4"/>
        <v>94.154023245120399</v>
      </c>
      <c r="Q10" s="261"/>
      <c r="R10" s="369"/>
    </row>
    <row r="11" spans="1:18" ht="13.5" customHeight="1">
      <c r="A11" s="53" t="s">
        <v>69</v>
      </c>
      <c r="B11" s="129">
        <f>E11+H11</f>
        <v>46244.800000000003</v>
      </c>
      <c r="C11" s="247">
        <f t="shared" si="5"/>
        <v>24587.200000000001</v>
      </c>
      <c r="D11" s="50">
        <f t="shared" si="0"/>
        <v>188.08485716144986</v>
      </c>
      <c r="E11" s="199">
        <v>46086.5</v>
      </c>
      <c r="F11" s="199">
        <v>24432.5</v>
      </c>
      <c r="G11" s="199">
        <f t="shared" si="1"/>
        <v>188.62785224598383</v>
      </c>
      <c r="H11" s="199">
        <v>158.30000000000001</v>
      </c>
      <c r="I11" s="199">
        <v>154.69999999999999</v>
      </c>
      <c r="J11" s="50">
        <f t="shared" si="2"/>
        <v>102.32708468002588</v>
      </c>
      <c r="K11" s="199">
        <v>1327.4</v>
      </c>
      <c r="L11" s="199">
        <v>1280</v>
      </c>
      <c r="M11" s="50">
        <f t="shared" si="3"/>
        <v>103.703125</v>
      </c>
      <c r="N11" s="200">
        <f t="shared" si="6"/>
        <v>47572.200000000004</v>
      </c>
      <c r="O11" s="200">
        <f t="shared" si="6"/>
        <v>25867.200000000001</v>
      </c>
      <c r="P11" s="50">
        <f t="shared" si="4"/>
        <v>183.90935238448694</v>
      </c>
      <c r="Q11" s="261"/>
      <c r="R11" s="369"/>
    </row>
    <row r="12" spans="1:18" ht="13.5" customHeight="1">
      <c r="A12" s="53" t="s">
        <v>70</v>
      </c>
      <c r="B12" s="129">
        <f t="shared" ref="B12:B23" si="7">E12+H12</f>
        <v>92995.199999999997</v>
      </c>
      <c r="C12" s="247">
        <f t="shared" si="5"/>
        <v>102772.90000000001</v>
      </c>
      <c r="D12" s="50">
        <f t="shared" si="0"/>
        <v>90.486110638115676</v>
      </c>
      <c r="E12" s="199">
        <v>91883.9</v>
      </c>
      <c r="F12" s="199">
        <v>101715.1</v>
      </c>
      <c r="G12" s="199">
        <f t="shared" si="1"/>
        <v>90.334571759748542</v>
      </c>
      <c r="H12" s="199">
        <v>1111.3</v>
      </c>
      <c r="I12" s="199">
        <v>1057.8</v>
      </c>
      <c r="J12" s="50">
        <f t="shared" si="2"/>
        <v>105.05766685573832</v>
      </c>
      <c r="K12" s="199">
        <v>29986.7</v>
      </c>
      <c r="L12" s="199">
        <v>28945</v>
      </c>
      <c r="M12" s="50">
        <f t="shared" si="3"/>
        <v>103.59889445500086</v>
      </c>
      <c r="N12" s="200">
        <f t="shared" si="6"/>
        <v>122981.9</v>
      </c>
      <c r="O12" s="200">
        <f t="shared" si="6"/>
        <v>131717.90000000002</v>
      </c>
      <c r="P12" s="50">
        <f t="shared" si="4"/>
        <v>93.367644033195162</v>
      </c>
      <c r="Q12" s="261"/>
      <c r="R12" s="369"/>
    </row>
    <row r="13" spans="1:18" ht="13.5" customHeight="1">
      <c r="A13" s="53" t="s">
        <v>71</v>
      </c>
      <c r="B13" s="129">
        <f t="shared" si="7"/>
        <v>25893.699999999997</v>
      </c>
      <c r="C13" s="247">
        <f t="shared" si="5"/>
        <v>48418.7</v>
      </c>
      <c r="D13" s="50">
        <f t="shared" si="0"/>
        <v>53.478717933360457</v>
      </c>
      <c r="E13" s="199">
        <v>23766.6</v>
      </c>
      <c r="F13" s="199">
        <v>46298</v>
      </c>
      <c r="G13" s="199">
        <f t="shared" si="1"/>
        <v>51.333966910017708</v>
      </c>
      <c r="H13" s="199">
        <v>2127.1</v>
      </c>
      <c r="I13" s="199">
        <v>2120.6999999999998</v>
      </c>
      <c r="J13" s="50">
        <f t="shared" si="2"/>
        <v>100.30178714575378</v>
      </c>
      <c r="K13" s="199">
        <v>68194.7</v>
      </c>
      <c r="L13" s="199">
        <v>68168</v>
      </c>
      <c r="M13" s="50">
        <f t="shared" si="3"/>
        <v>100.03916793803545</v>
      </c>
      <c r="N13" s="200">
        <f t="shared" si="6"/>
        <v>94088.4</v>
      </c>
      <c r="O13" s="200">
        <f t="shared" si="6"/>
        <v>116586.7</v>
      </c>
      <c r="P13" s="50">
        <f t="shared" si="4"/>
        <v>80.702515810122421</v>
      </c>
      <c r="Q13" s="261"/>
      <c r="R13" s="369"/>
    </row>
    <row r="14" spans="1:18" ht="13.5" customHeight="1">
      <c r="A14" s="53" t="s">
        <v>72</v>
      </c>
      <c r="B14" s="129">
        <f t="shared" si="7"/>
        <v>249837.2</v>
      </c>
      <c r="C14" s="247">
        <f t="shared" si="5"/>
        <v>241453.2</v>
      </c>
      <c r="D14" s="50">
        <f t="shared" si="0"/>
        <v>103.47230850533353</v>
      </c>
      <c r="E14" s="199">
        <v>248395</v>
      </c>
      <c r="F14" s="199">
        <v>239950</v>
      </c>
      <c r="G14" s="199">
        <f t="shared" si="1"/>
        <v>103.51948322567202</v>
      </c>
      <c r="H14" s="199">
        <v>1442.2</v>
      </c>
      <c r="I14" s="199">
        <v>1503.2</v>
      </c>
      <c r="J14" s="50">
        <f t="shared" si="2"/>
        <v>95.941990420436412</v>
      </c>
      <c r="K14" s="199">
        <v>54546.400000000001</v>
      </c>
      <c r="L14" s="199">
        <v>60721.8</v>
      </c>
      <c r="M14" s="50">
        <f t="shared" si="3"/>
        <v>89.830011626796306</v>
      </c>
      <c r="N14" s="200">
        <f t="shared" si="6"/>
        <v>304383.60000000003</v>
      </c>
      <c r="O14" s="200">
        <f t="shared" si="6"/>
        <v>302175</v>
      </c>
      <c r="P14" s="50">
        <f t="shared" si="4"/>
        <v>100.73090096798214</v>
      </c>
      <c r="Q14" s="261"/>
      <c r="R14" s="369"/>
    </row>
    <row r="15" spans="1:18" ht="13.5" customHeight="1">
      <c r="A15" s="53" t="s">
        <v>73</v>
      </c>
      <c r="B15" s="129">
        <f t="shared" si="7"/>
        <v>541570.5</v>
      </c>
      <c r="C15" s="247">
        <f t="shared" si="5"/>
        <v>548217.69999999995</v>
      </c>
      <c r="D15" s="50">
        <f t="shared" si="0"/>
        <v>98.787488984759165</v>
      </c>
      <c r="E15" s="199">
        <v>538973.4</v>
      </c>
      <c r="F15" s="199">
        <v>545458.19999999995</v>
      </c>
      <c r="G15" s="199">
        <f t="shared" si="1"/>
        <v>98.811127965442651</v>
      </c>
      <c r="H15" s="199">
        <v>2597.1</v>
      </c>
      <c r="I15" s="199">
        <v>2759.5</v>
      </c>
      <c r="J15" s="50">
        <f t="shared" si="2"/>
        <v>94.114875883312195</v>
      </c>
      <c r="K15" s="199">
        <v>26595.200000000001</v>
      </c>
      <c r="L15" s="199">
        <v>25731</v>
      </c>
      <c r="M15" s="50">
        <f t="shared" si="3"/>
        <v>103.35859469122848</v>
      </c>
      <c r="N15" s="200">
        <f t="shared" si="6"/>
        <v>568165.69999999995</v>
      </c>
      <c r="O15" s="200">
        <f t="shared" si="6"/>
        <v>573948.69999999995</v>
      </c>
      <c r="P15" s="50">
        <f t="shared" si="4"/>
        <v>98.992418660413378</v>
      </c>
      <c r="Q15" s="261"/>
      <c r="R15" s="369"/>
    </row>
    <row r="16" spans="1:18" ht="13.5" customHeight="1">
      <c r="A16" s="53" t="s">
        <v>74</v>
      </c>
      <c r="B16" s="129">
        <f t="shared" si="7"/>
        <v>328536.5</v>
      </c>
      <c r="C16" s="247">
        <f t="shared" si="5"/>
        <v>333934.2</v>
      </c>
      <c r="D16" s="50">
        <f t="shared" si="0"/>
        <v>98.383603715941632</v>
      </c>
      <c r="E16" s="199">
        <v>328462.40000000002</v>
      </c>
      <c r="F16" s="199">
        <v>333817.7</v>
      </c>
      <c r="G16" s="199">
        <f t="shared" si="1"/>
        <v>98.39574114853707</v>
      </c>
      <c r="H16" s="199">
        <v>74.099999999999994</v>
      </c>
      <c r="I16" s="199">
        <v>116.5</v>
      </c>
      <c r="J16" s="50">
        <f t="shared" si="2"/>
        <v>63.605150214592264</v>
      </c>
      <c r="K16" s="199">
        <v>24886.6</v>
      </c>
      <c r="L16" s="199">
        <v>26811.599999999999</v>
      </c>
      <c r="M16" s="50">
        <f t="shared" si="3"/>
        <v>92.820271822643932</v>
      </c>
      <c r="N16" s="200">
        <f t="shared" si="6"/>
        <v>353423.1</v>
      </c>
      <c r="O16" s="200">
        <f t="shared" si="6"/>
        <v>360745.8</v>
      </c>
      <c r="P16" s="50">
        <f t="shared" si="4"/>
        <v>97.97012189746907</v>
      </c>
      <c r="Q16" s="261"/>
      <c r="R16" s="369"/>
    </row>
    <row r="17" spans="1:18" ht="13.5" customHeight="1">
      <c r="A17" s="53" t="s">
        <v>75</v>
      </c>
      <c r="B17" s="129">
        <f>H17</f>
        <v>941.8</v>
      </c>
      <c r="C17" s="247">
        <f>I17</f>
        <v>105.5</v>
      </c>
      <c r="D17" s="50">
        <f t="shared" si="0"/>
        <v>892.70142180094786</v>
      </c>
      <c r="E17" s="199" t="s">
        <v>150</v>
      </c>
      <c r="F17" s="199" t="s">
        <v>150</v>
      </c>
      <c r="G17" s="199" t="s">
        <v>150</v>
      </c>
      <c r="H17" s="199">
        <v>941.8</v>
      </c>
      <c r="I17" s="199">
        <v>105.5</v>
      </c>
      <c r="J17" s="50">
        <f t="shared" si="2"/>
        <v>892.70142180094786</v>
      </c>
      <c r="K17" s="199">
        <v>6534.9</v>
      </c>
      <c r="L17" s="199">
        <v>6773.7</v>
      </c>
      <c r="M17" s="50">
        <f t="shared" si="3"/>
        <v>96.474600292307017</v>
      </c>
      <c r="N17" s="200">
        <f t="shared" si="6"/>
        <v>7476.7</v>
      </c>
      <c r="O17" s="200">
        <f t="shared" si="6"/>
        <v>6879.2</v>
      </c>
      <c r="P17" s="50">
        <f t="shared" si="4"/>
        <v>108.68560297709035</v>
      </c>
      <c r="Q17" s="261"/>
      <c r="R17" s="369"/>
    </row>
    <row r="18" spans="1:18" ht="13.5" customHeight="1">
      <c r="A18" s="53" t="s">
        <v>76</v>
      </c>
      <c r="B18" s="129">
        <f>H18</f>
        <v>94</v>
      </c>
      <c r="C18" s="247">
        <f>I18</f>
        <v>111.2</v>
      </c>
      <c r="D18" s="50">
        <f t="shared" si="0"/>
        <v>84.532374100719423</v>
      </c>
      <c r="E18" s="199" t="s">
        <v>150</v>
      </c>
      <c r="F18" s="199" t="s">
        <v>150</v>
      </c>
      <c r="G18" s="199" t="s">
        <v>150</v>
      </c>
      <c r="H18" s="199">
        <v>94</v>
      </c>
      <c r="I18" s="199">
        <v>111.2</v>
      </c>
      <c r="J18" s="50">
        <f t="shared" si="2"/>
        <v>84.532374100719423</v>
      </c>
      <c r="K18" s="199">
        <v>506.5</v>
      </c>
      <c r="L18" s="199">
        <v>542.6</v>
      </c>
      <c r="M18" s="50">
        <f t="shared" si="3"/>
        <v>93.346848507187602</v>
      </c>
      <c r="N18" s="200">
        <f t="shared" si="6"/>
        <v>600.5</v>
      </c>
      <c r="O18" s="200">
        <f t="shared" si="6"/>
        <v>653.80000000000007</v>
      </c>
      <c r="P18" s="50">
        <f t="shared" si="4"/>
        <v>91.84765983481185</v>
      </c>
      <c r="Q18" s="261"/>
      <c r="R18" s="369"/>
    </row>
    <row r="19" spans="1:18" ht="13.5" customHeight="1">
      <c r="A19" s="53" t="s">
        <v>77</v>
      </c>
      <c r="B19" s="129">
        <f t="shared" si="7"/>
        <v>157698.79999999999</v>
      </c>
      <c r="C19" s="247">
        <f t="shared" si="5"/>
        <v>163963.29999999999</v>
      </c>
      <c r="D19" s="50">
        <f t="shared" si="0"/>
        <v>96.179327934970814</v>
      </c>
      <c r="E19" s="199">
        <v>157047</v>
      </c>
      <c r="F19" s="199">
        <v>163295.29999999999</v>
      </c>
      <c r="G19" s="199">
        <f t="shared" si="1"/>
        <v>96.173619203981985</v>
      </c>
      <c r="H19" s="199">
        <v>651.79999999999995</v>
      </c>
      <c r="I19" s="199">
        <v>668</v>
      </c>
      <c r="J19" s="50">
        <f t="shared" si="2"/>
        <v>97.574850299401191</v>
      </c>
      <c r="K19" s="199">
        <v>24102.6</v>
      </c>
      <c r="L19" s="199">
        <v>24837.8</v>
      </c>
      <c r="M19" s="50">
        <f t="shared" si="3"/>
        <v>97.039995490743948</v>
      </c>
      <c r="N19" s="200">
        <f t="shared" si="6"/>
        <v>181801.4</v>
      </c>
      <c r="O19" s="200">
        <f t="shared" si="6"/>
        <v>188801.09999999998</v>
      </c>
      <c r="P19" s="50">
        <f t="shared" si="4"/>
        <v>96.292553380250439</v>
      </c>
      <c r="Q19" s="261"/>
      <c r="R19" s="369"/>
    </row>
    <row r="20" spans="1:18" ht="13.5" customHeight="1">
      <c r="A20" s="53" t="s">
        <v>78</v>
      </c>
      <c r="B20" s="129">
        <f t="shared" si="7"/>
        <v>516169.10000000003</v>
      </c>
      <c r="C20" s="247">
        <f t="shared" si="5"/>
        <v>492158.6</v>
      </c>
      <c r="D20" s="50">
        <f t="shared" si="0"/>
        <v>104.8786102691287</v>
      </c>
      <c r="E20" s="199">
        <v>516065.7</v>
      </c>
      <c r="F20" s="199">
        <v>492060.3</v>
      </c>
      <c r="G20" s="199">
        <f t="shared" si="1"/>
        <v>104.87854842180928</v>
      </c>
      <c r="H20" s="199">
        <v>103.4</v>
      </c>
      <c r="I20" s="199">
        <v>98.3</v>
      </c>
      <c r="J20" s="50">
        <f t="shared" si="2"/>
        <v>105.18819938962361</v>
      </c>
      <c r="K20" s="199">
        <v>59979</v>
      </c>
      <c r="L20" s="199">
        <v>59607.1</v>
      </c>
      <c r="M20" s="50">
        <f t="shared" si="3"/>
        <v>100.62391896267391</v>
      </c>
      <c r="N20" s="200">
        <f t="shared" si="6"/>
        <v>576148.10000000009</v>
      </c>
      <c r="O20" s="200">
        <f t="shared" si="6"/>
        <v>551765.69999999995</v>
      </c>
      <c r="P20" s="50">
        <f t="shared" si="4"/>
        <v>104.41897711293038</v>
      </c>
      <c r="Q20" s="261"/>
      <c r="R20" s="369"/>
    </row>
    <row r="21" spans="1:18" ht="13.5" customHeight="1">
      <c r="A21" s="53" t="s">
        <v>79</v>
      </c>
      <c r="B21" s="129">
        <f>E21+H21</f>
        <v>136309</v>
      </c>
      <c r="C21" s="247">
        <f>F21+I21</f>
        <v>129072.20000000001</v>
      </c>
      <c r="D21" s="50">
        <f t="shared" si="0"/>
        <v>105.60678441988283</v>
      </c>
      <c r="E21" s="199">
        <v>122570.9</v>
      </c>
      <c r="F21" s="199">
        <v>125741.6</v>
      </c>
      <c r="G21" s="199">
        <f t="shared" si="1"/>
        <v>97.478400147604276</v>
      </c>
      <c r="H21" s="199">
        <v>13738.1</v>
      </c>
      <c r="I21" s="199">
        <v>3330.6</v>
      </c>
      <c r="J21" s="50">
        <f t="shared" si="2"/>
        <v>412.48123461238214</v>
      </c>
      <c r="K21" s="199">
        <v>102114.8</v>
      </c>
      <c r="L21" s="199">
        <v>102438.9</v>
      </c>
      <c r="M21" s="50">
        <f t="shared" si="3"/>
        <v>99.68361628248644</v>
      </c>
      <c r="N21" s="200">
        <f t="shared" si="6"/>
        <v>238423.8</v>
      </c>
      <c r="O21" s="200">
        <f t="shared" si="6"/>
        <v>231511.1</v>
      </c>
      <c r="P21" s="50">
        <f t="shared" si="4"/>
        <v>102.98590434756692</v>
      </c>
      <c r="Q21" s="261"/>
      <c r="R21" s="369"/>
    </row>
    <row r="22" spans="1:18" ht="13.5" customHeight="1">
      <c r="A22" s="60" t="s">
        <v>80</v>
      </c>
      <c r="B22" s="129">
        <f t="shared" si="7"/>
        <v>19029.900000000001</v>
      </c>
      <c r="C22" s="247">
        <f t="shared" si="5"/>
        <v>7007.6</v>
      </c>
      <c r="D22" s="50">
        <f t="shared" si="0"/>
        <v>271.56087676237229</v>
      </c>
      <c r="E22" s="199">
        <v>13912.5</v>
      </c>
      <c r="F22" s="199">
        <v>6276.1</v>
      </c>
      <c r="G22" s="199">
        <f t="shared" si="1"/>
        <v>221.67428817259125</v>
      </c>
      <c r="H22" s="199">
        <v>5117.3999999999996</v>
      </c>
      <c r="I22" s="199">
        <v>731.5</v>
      </c>
      <c r="J22" s="50">
        <f t="shared" si="2"/>
        <v>699.57621326042374</v>
      </c>
      <c r="K22" s="199">
        <v>7225.3</v>
      </c>
      <c r="L22" s="199">
        <v>7262</v>
      </c>
      <c r="M22" s="50">
        <f t="shared" si="3"/>
        <v>99.494629578628476</v>
      </c>
      <c r="N22" s="200">
        <f t="shared" si="6"/>
        <v>26255.200000000001</v>
      </c>
      <c r="O22" s="200">
        <f t="shared" si="6"/>
        <v>14269.6</v>
      </c>
      <c r="P22" s="50">
        <f t="shared" si="4"/>
        <v>183.99394517015193</v>
      </c>
      <c r="Q22" s="261"/>
      <c r="R22" s="369"/>
    </row>
    <row r="23" spans="1:18" ht="13.5" customHeight="1">
      <c r="A23" s="53" t="s">
        <v>81</v>
      </c>
      <c r="B23" s="129">
        <f t="shared" si="7"/>
        <v>5911.7</v>
      </c>
      <c r="C23" s="247">
        <f>F23+I23</f>
        <v>4900.3</v>
      </c>
      <c r="D23" s="50">
        <f t="shared" si="0"/>
        <v>120.63955268044812</v>
      </c>
      <c r="E23" s="199">
        <v>5321</v>
      </c>
      <c r="F23" s="199">
        <v>4681.8</v>
      </c>
      <c r="G23" s="199">
        <f t="shared" si="1"/>
        <v>113.65286855482933</v>
      </c>
      <c r="H23" s="199">
        <v>590.70000000000005</v>
      </c>
      <c r="I23" s="199">
        <v>218.5</v>
      </c>
      <c r="J23" s="50">
        <f t="shared" si="2"/>
        <v>270.34324942791767</v>
      </c>
      <c r="K23" s="199">
        <v>47235.9</v>
      </c>
      <c r="L23" s="199">
        <v>51670.2</v>
      </c>
      <c r="M23" s="50">
        <f t="shared" si="3"/>
        <v>91.418070764192905</v>
      </c>
      <c r="N23" s="200">
        <f t="shared" si="6"/>
        <v>53147.6</v>
      </c>
      <c r="O23" s="200">
        <f t="shared" si="6"/>
        <v>56570.5</v>
      </c>
      <c r="P23" s="50">
        <f t="shared" si="4"/>
        <v>93.949319875199961</v>
      </c>
      <c r="Q23" s="261"/>
      <c r="R23" s="369"/>
    </row>
    <row r="24" spans="1:18" ht="13.5" customHeight="1">
      <c r="A24" s="53" t="s">
        <v>82</v>
      </c>
      <c r="B24" s="129" t="str">
        <f t="shared" ref="B24:C26" si="8">E24</f>
        <v>-</v>
      </c>
      <c r="C24" s="247" t="str">
        <f t="shared" si="8"/>
        <v>-</v>
      </c>
      <c r="D24" s="50" t="s">
        <v>150</v>
      </c>
      <c r="E24" s="199" t="s">
        <v>150</v>
      </c>
      <c r="F24" s="199" t="s">
        <v>150</v>
      </c>
      <c r="G24" s="199" t="s">
        <v>150</v>
      </c>
      <c r="H24" s="199" t="s">
        <v>150</v>
      </c>
      <c r="I24" s="199" t="s">
        <v>150</v>
      </c>
      <c r="J24" s="50" t="s">
        <v>150</v>
      </c>
      <c r="K24" s="199">
        <v>1.9</v>
      </c>
      <c r="L24" s="199">
        <v>1.8</v>
      </c>
      <c r="M24" s="50">
        <f t="shared" si="3"/>
        <v>105.55555555555556</v>
      </c>
      <c r="N24" s="200">
        <f>K24</f>
        <v>1.9</v>
      </c>
      <c r="O24" s="200">
        <f>L24</f>
        <v>1.8</v>
      </c>
      <c r="P24" s="50">
        <f t="shared" si="4"/>
        <v>105.55555555555556</v>
      </c>
      <c r="Q24" s="261"/>
      <c r="R24" s="369"/>
    </row>
    <row r="25" spans="1:18" ht="13.5" customHeight="1">
      <c r="A25" s="148" t="s">
        <v>83</v>
      </c>
      <c r="B25" s="129">
        <f t="shared" si="8"/>
        <v>1.1000000000000001</v>
      </c>
      <c r="C25" s="247">
        <f t="shared" si="8"/>
        <v>0.2</v>
      </c>
      <c r="D25" s="50">
        <f t="shared" si="0"/>
        <v>550</v>
      </c>
      <c r="E25" s="199">
        <v>1.1000000000000001</v>
      </c>
      <c r="F25" s="199">
        <v>0.2</v>
      </c>
      <c r="G25" s="199">
        <f t="shared" si="1"/>
        <v>550</v>
      </c>
      <c r="H25" s="199" t="s">
        <v>150</v>
      </c>
      <c r="I25" s="199" t="s">
        <v>150</v>
      </c>
      <c r="J25" s="50" t="s">
        <v>150</v>
      </c>
      <c r="K25" s="199">
        <v>155.69999999999999</v>
      </c>
      <c r="L25" s="199">
        <v>175.7</v>
      </c>
      <c r="M25" s="50">
        <f t="shared" si="3"/>
        <v>88.616960728514513</v>
      </c>
      <c r="N25" s="200">
        <f>K25+B25</f>
        <v>156.79999999999998</v>
      </c>
      <c r="O25" s="200">
        <f>L25+C25</f>
        <v>175.89999999999998</v>
      </c>
      <c r="P25" s="50">
        <f t="shared" si="4"/>
        <v>89.14155770324048</v>
      </c>
      <c r="Q25" s="261"/>
      <c r="R25" s="369"/>
    </row>
    <row r="26" spans="1:18" ht="13.5" customHeight="1">
      <c r="A26" s="149" t="s">
        <v>84</v>
      </c>
      <c r="B26" s="56">
        <f t="shared" si="8"/>
        <v>214713.2</v>
      </c>
      <c r="C26" s="248">
        <f t="shared" si="8"/>
        <v>158045.9</v>
      </c>
      <c r="D26" s="56">
        <f t="shared" si="0"/>
        <v>135.85496365296413</v>
      </c>
      <c r="E26" s="201">
        <v>214713.2</v>
      </c>
      <c r="F26" s="201">
        <v>158045.9</v>
      </c>
      <c r="G26" s="201">
        <f t="shared" si="1"/>
        <v>135.85496365296413</v>
      </c>
      <c r="H26" s="201" t="s">
        <v>150</v>
      </c>
      <c r="I26" s="201" t="s">
        <v>150</v>
      </c>
      <c r="J26" s="56" t="s">
        <v>150</v>
      </c>
      <c r="K26" s="201">
        <v>4570.6000000000004</v>
      </c>
      <c r="L26" s="201">
        <v>4833.3</v>
      </c>
      <c r="M26" s="56">
        <f t="shared" si="3"/>
        <v>94.5647901020007</v>
      </c>
      <c r="N26" s="201">
        <f t="shared" si="6"/>
        <v>219283.80000000002</v>
      </c>
      <c r="O26" s="201">
        <f t="shared" si="6"/>
        <v>162879.19999999998</v>
      </c>
      <c r="P26" s="56">
        <f t="shared" si="4"/>
        <v>134.62971330900447</v>
      </c>
      <c r="Q26" s="261"/>
      <c r="R26" s="369"/>
    </row>
    <row r="27" spans="1:18">
      <c r="G27" s="199"/>
      <c r="O27" s="140"/>
      <c r="P27" s="140"/>
    </row>
    <row r="28" spans="1:18">
      <c r="A28" s="138"/>
      <c r="B28" s="71"/>
      <c r="C28" s="71"/>
      <c r="D28" s="73"/>
      <c r="E28" s="71"/>
      <c r="F28" s="71"/>
      <c r="G28" s="71"/>
      <c r="H28" s="71"/>
      <c r="I28" s="71"/>
      <c r="J28" s="71"/>
      <c r="K28" s="71"/>
      <c r="L28" s="126"/>
      <c r="M28" s="71"/>
    </row>
    <row r="29" spans="1:18" ht="42" customHeight="1">
      <c r="A29" s="417" t="s">
        <v>151</v>
      </c>
      <c r="B29" s="417"/>
      <c r="C29" s="417"/>
      <c r="D29" s="23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</row>
    <row r="30" spans="1:18">
      <c r="A30" s="68"/>
      <c r="B30" s="68"/>
      <c r="C30" s="229" t="s">
        <v>100</v>
      </c>
      <c r="E30" s="220"/>
      <c r="F30" s="220"/>
      <c r="G30" s="220"/>
      <c r="H30" s="220"/>
      <c r="I30" s="220"/>
      <c r="J30" s="220"/>
      <c r="K30" s="220"/>
      <c r="L30" s="220"/>
      <c r="M30" s="222"/>
      <c r="N30" s="222"/>
      <c r="O30" s="222"/>
      <c r="P30" s="222"/>
    </row>
    <row r="31" spans="1:18" ht="45.75" customHeight="1">
      <c r="A31" s="272"/>
      <c r="B31" s="400" t="s">
        <v>142</v>
      </c>
      <c r="C31" s="401"/>
      <c r="D31" s="230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</row>
    <row r="32" spans="1:18">
      <c r="A32" s="276" t="s">
        <v>64</v>
      </c>
      <c r="B32" s="420">
        <v>113684.5</v>
      </c>
      <c r="C32" s="420"/>
      <c r="D32" s="127"/>
      <c r="E32" s="193"/>
      <c r="G32" s="193"/>
      <c r="H32" s="224"/>
      <c r="I32" s="224"/>
      <c r="J32" s="224"/>
      <c r="K32" s="224"/>
      <c r="L32" s="224"/>
      <c r="M32" s="224"/>
      <c r="N32" s="224"/>
      <c r="O32" s="224"/>
      <c r="P32" s="224"/>
    </row>
    <row r="33" spans="1:17">
      <c r="A33" s="148" t="s">
        <v>66</v>
      </c>
      <c r="B33" s="418" t="s">
        <v>160</v>
      </c>
      <c r="C33" s="418"/>
      <c r="D33" s="247"/>
      <c r="E33" s="194"/>
      <c r="G33" s="193"/>
      <c r="H33" s="224"/>
      <c r="I33" s="224"/>
      <c r="J33" s="224"/>
      <c r="K33" s="224"/>
      <c r="L33" s="224"/>
      <c r="M33" s="224"/>
      <c r="N33" s="224"/>
      <c r="O33" s="224"/>
      <c r="P33" s="224"/>
    </row>
    <row r="34" spans="1:17">
      <c r="A34" s="143" t="s">
        <v>68</v>
      </c>
      <c r="B34" s="418">
        <v>93273.3</v>
      </c>
      <c r="C34" s="418"/>
      <c r="D34" s="127"/>
      <c r="E34" s="193"/>
      <c r="G34" s="193"/>
      <c r="H34" s="224"/>
      <c r="I34" s="224"/>
      <c r="J34" s="224"/>
      <c r="K34" s="224"/>
      <c r="L34" s="224"/>
      <c r="M34" s="224"/>
      <c r="N34" s="224"/>
      <c r="O34" s="224"/>
      <c r="P34" s="224"/>
    </row>
    <row r="35" spans="1:17">
      <c r="A35" s="148" t="s">
        <v>73</v>
      </c>
      <c r="B35" s="418">
        <v>11133.6</v>
      </c>
      <c r="C35" s="418"/>
      <c r="D35" s="127"/>
      <c r="E35" s="193"/>
      <c r="G35" s="193"/>
      <c r="H35" s="224"/>
      <c r="I35" s="224"/>
      <c r="J35" s="224"/>
      <c r="K35" s="224"/>
      <c r="L35" s="224"/>
      <c r="M35" s="224"/>
      <c r="N35" s="224"/>
      <c r="O35" s="224"/>
      <c r="P35" s="224"/>
      <c r="Q35" s="67"/>
    </row>
    <row r="36" spans="1:17">
      <c r="A36" s="148" t="s">
        <v>78</v>
      </c>
      <c r="B36" s="418">
        <v>21</v>
      </c>
      <c r="C36" s="418"/>
      <c r="D36" s="247"/>
      <c r="E36" s="193"/>
      <c r="G36" s="193"/>
      <c r="H36" s="224"/>
      <c r="I36" s="224"/>
      <c r="J36" s="224"/>
      <c r="K36" s="224"/>
      <c r="L36" s="224"/>
      <c r="M36" s="224"/>
      <c r="N36" s="224"/>
      <c r="O36" s="224"/>
      <c r="P36" s="224"/>
      <c r="Q36" s="67"/>
    </row>
    <row r="37" spans="1:17">
      <c r="A37" s="195" t="s">
        <v>80</v>
      </c>
      <c r="B37" s="418">
        <v>4017.5</v>
      </c>
      <c r="C37" s="418"/>
      <c r="D37" s="247"/>
      <c r="E37" s="193"/>
      <c r="G37" s="193"/>
      <c r="H37" s="224"/>
      <c r="I37" s="224"/>
      <c r="J37" s="224"/>
      <c r="K37" s="224"/>
      <c r="L37" s="224"/>
      <c r="M37" s="224"/>
      <c r="N37" s="224"/>
      <c r="O37" s="224"/>
      <c r="P37" s="224"/>
      <c r="Q37" s="67"/>
    </row>
    <row r="38" spans="1:17">
      <c r="A38" s="227" t="s">
        <v>81</v>
      </c>
      <c r="B38" s="419">
        <v>4844</v>
      </c>
      <c r="C38" s="419"/>
      <c r="D38" s="127"/>
      <c r="E38" s="193"/>
      <c r="G38" s="193"/>
      <c r="H38" s="225"/>
      <c r="I38" s="225"/>
      <c r="J38" s="224"/>
      <c r="K38" s="225"/>
      <c r="L38" s="225"/>
      <c r="M38" s="224"/>
      <c r="N38" s="224"/>
      <c r="O38" s="224"/>
      <c r="P38" s="224"/>
      <c r="Q38" s="67"/>
    </row>
    <row r="39" spans="1:17">
      <c r="D39" s="70"/>
      <c r="E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67"/>
    </row>
    <row r="40" spans="1:17"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67"/>
    </row>
    <row r="41" spans="1:17">
      <c r="E41" s="70"/>
      <c r="F41" s="70"/>
      <c r="Q41" s="67"/>
    </row>
  </sheetData>
  <mergeCells count="17">
    <mergeCell ref="B37:C37"/>
    <mergeCell ref="B38:C38"/>
    <mergeCell ref="B32:C32"/>
    <mergeCell ref="B33:C33"/>
    <mergeCell ref="B34:C34"/>
    <mergeCell ref="B35:C35"/>
    <mergeCell ref="B36:C36"/>
    <mergeCell ref="B31:C31"/>
    <mergeCell ref="A29:C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4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sqref="A1:P1"/>
    </sheetView>
  </sheetViews>
  <sheetFormatPr defaultRowHeight="12.75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>
      <c r="A1" s="421" t="s">
        <v>146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2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74"/>
      <c r="O2" s="74"/>
      <c r="P2" s="76" t="s">
        <v>101</v>
      </c>
    </row>
    <row r="3" spans="1:23" ht="15" customHeight="1">
      <c r="A3" s="409"/>
      <c r="B3" s="399" t="s">
        <v>113</v>
      </c>
      <c r="C3" s="399"/>
      <c r="D3" s="399"/>
      <c r="E3" s="400" t="s">
        <v>59</v>
      </c>
      <c r="F3" s="401"/>
      <c r="G3" s="401"/>
      <c r="H3" s="401"/>
      <c r="I3" s="401"/>
      <c r="J3" s="401"/>
      <c r="K3" s="403" t="s">
        <v>123</v>
      </c>
      <c r="L3" s="404"/>
      <c r="M3" s="405"/>
      <c r="N3" s="399" t="s">
        <v>60</v>
      </c>
      <c r="O3" s="399"/>
      <c r="P3" s="400"/>
      <c r="Q3" s="5"/>
    </row>
    <row r="4" spans="1:23" ht="34.5" customHeight="1">
      <c r="A4" s="409"/>
      <c r="B4" s="399"/>
      <c r="C4" s="399"/>
      <c r="D4" s="399"/>
      <c r="E4" s="399" t="s">
        <v>58</v>
      </c>
      <c r="F4" s="399"/>
      <c r="G4" s="399"/>
      <c r="H4" s="399" t="s">
        <v>57</v>
      </c>
      <c r="I4" s="399"/>
      <c r="J4" s="399"/>
      <c r="K4" s="406"/>
      <c r="L4" s="407"/>
      <c r="M4" s="408"/>
      <c r="N4" s="399"/>
      <c r="O4" s="399"/>
      <c r="P4" s="400"/>
      <c r="Q4" s="5"/>
    </row>
    <row r="5" spans="1:23" ht="36.75" customHeight="1">
      <c r="A5" s="409"/>
      <c r="B5" s="303" t="s">
        <v>142</v>
      </c>
      <c r="C5" s="303" t="s">
        <v>112</v>
      </c>
      <c r="D5" s="303" t="s">
        <v>145</v>
      </c>
      <c r="E5" s="303" t="s">
        <v>142</v>
      </c>
      <c r="F5" s="303" t="s">
        <v>112</v>
      </c>
      <c r="G5" s="303" t="s">
        <v>145</v>
      </c>
      <c r="H5" s="303" t="s">
        <v>142</v>
      </c>
      <c r="I5" s="303" t="s">
        <v>112</v>
      </c>
      <c r="J5" s="303" t="s">
        <v>145</v>
      </c>
      <c r="K5" s="303" t="s">
        <v>142</v>
      </c>
      <c r="L5" s="303" t="s">
        <v>112</v>
      </c>
      <c r="M5" s="303" t="s">
        <v>145</v>
      </c>
      <c r="N5" s="303" t="s">
        <v>142</v>
      </c>
      <c r="O5" s="303" t="s">
        <v>112</v>
      </c>
      <c r="P5" s="305" t="s">
        <v>145</v>
      </c>
      <c r="Q5" s="5"/>
    </row>
    <row r="6" spans="1:23" ht="12.75" customHeight="1">
      <c r="A6" s="49" t="s">
        <v>64</v>
      </c>
      <c r="B6" s="278">
        <v>936047</v>
      </c>
      <c r="C6" s="278">
        <v>929419</v>
      </c>
      <c r="D6" s="277">
        <v>100.7</v>
      </c>
      <c r="E6" s="278">
        <v>212000</v>
      </c>
      <c r="F6" s="278">
        <v>250442</v>
      </c>
      <c r="G6" s="277">
        <v>84.7</v>
      </c>
      <c r="H6" s="278">
        <v>724047</v>
      </c>
      <c r="I6" s="278">
        <v>678977</v>
      </c>
      <c r="J6" s="277">
        <v>106.6</v>
      </c>
      <c r="K6" s="278">
        <v>1414553</v>
      </c>
      <c r="L6" s="278">
        <v>1363399</v>
      </c>
      <c r="M6" s="277">
        <v>103.8</v>
      </c>
      <c r="N6" s="278">
        <v>2350600</v>
      </c>
      <c r="O6" s="278">
        <v>2292818</v>
      </c>
      <c r="P6" s="277">
        <v>102.5</v>
      </c>
      <c r="Q6" s="344"/>
      <c r="R6" s="345"/>
      <c r="S6" s="345"/>
      <c r="T6" s="338"/>
      <c r="U6" s="345"/>
      <c r="V6" s="345"/>
      <c r="W6" s="338"/>
    </row>
    <row r="7" spans="1:23" ht="12.75" customHeight="1">
      <c r="A7" s="143" t="s">
        <v>65</v>
      </c>
      <c r="B7" s="279">
        <v>152853</v>
      </c>
      <c r="C7" s="279">
        <v>139556</v>
      </c>
      <c r="D7" s="247">
        <v>109.5</v>
      </c>
      <c r="E7" s="300">
        <v>1309</v>
      </c>
      <c r="F7" s="300">
        <v>907</v>
      </c>
      <c r="G7" s="247">
        <v>144.30000000000001</v>
      </c>
      <c r="H7" s="300">
        <v>151544</v>
      </c>
      <c r="I7" s="300">
        <v>138649</v>
      </c>
      <c r="J7" s="247">
        <v>109.3</v>
      </c>
      <c r="K7" s="300">
        <v>80892</v>
      </c>
      <c r="L7" s="300">
        <v>66958</v>
      </c>
      <c r="M7" s="247">
        <v>120.8</v>
      </c>
      <c r="N7" s="300">
        <v>233745</v>
      </c>
      <c r="O7" s="300">
        <v>206514</v>
      </c>
      <c r="P7" s="247">
        <v>113.2</v>
      </c>
      <c r="Q7" s="344"/>
      <c r="R7" s="345"/>
      <c r="S7" s="345"/>
      <c r="T7" s="338"/>
      <c r="U7" s="345"/>
      <c r="V7" s="345"/>
      <c r="W7" s="338"/>
    </row>
    <row r="8" spans="1:23">
      <c r="A8" s="148" t="s">
        <v>66</v>
      </c>
      <c r="B8" s="279">
        <v>21274</v>
      </c>
      <c r="C8" s="279">
        <v>25135</v>
      </c>
      <c r="D8" s="247">
        <v>84.6</v>
      </c>
      <c r="E8" s="300">
        <v>6220</v>
      </c>
      <c r="F8" s="300">
        <v>11652</v>
      </c>
      <c r="G8" s="247">
        <v>53.4</v>
      </c>
      <c r="H8" s="300">
        <v>15054</v>
      </c>
      <c r="I8" s="300">
        <v>13483</v>
      </c>
      <c r="J8" s="247">
        <v>111.7</v>
      </c>
      <c r="K8" s="300">
        <v>76690</v>
      </c>
      <c r="L8" s="300">
        <v>72322</v>
      </c>
      <c r="M8" s="247">
        <v>106</v>
      </c>
      <c r="N8" s="300">
        <v>97964</v>
      </c>
      <c r="O8" s="300">
        <v>97457</v>
      </c>
      <c r="P8" s="247">
        <v>100.5</v>
      </c>
      <c r="Q8" s="344"/>
      <c r="R8" s="345"/>
      <c r="S8" s="345"/>
      <c r="T8" s="338"/>
      <c r="U8" s="345"/>
      <c r="V8" s="345"/>
      <c r="W8" s="338"/>
    </row>
    <row r="9" spans="1:23">
      <c r="A9" s="148" t="s">
        <v>67</v>
      </c>
      <c r="B9" s="279">
        <v>92851</v>
      </c>
      <c r="C9" s="279">
        <v>86662</v>
      </c>
      <c r="D9" s="247">
        <v>107.1</v>
      </c>
      <c r="E9" s="300">
        <v>40342</v>
      </c>
      <c r="F9" s="300">
        <v>41399</v>
      </c>
      <c r="G9" s="247">
        <v>97.4</v>
      </c>
      <c r="H9" s="300">
        <v>52509</v>
      </c>
      <c r="I9" s="300">
        <v>45263</v>
      </c>
      <c r="J9" s="247">
        <v>116</v>
      </c>
      <c r="K9" s="300">
        <v>126626</v>
      </c>
      <c r="L9" s="300">
        <v>117886</v>
      </c>
      <c r="M9" s="247">
        <v>107.4</v>
      </c>
      <c r="N9" s="300">
        <v>219477</v>
      </c>
      <c r="O9" s="300">
        <v>204548</v>
      </c>
      <c r="P9" s="247">
        <v>107.3</v>
      </c>
      <c r="Q9" s="344"/>
      <c r="R9" s="345"/>
      <c r="S9" s="345"/>
      <c r="T9" s="338"/>
      <c r="U9" s="345"/>
      <c r="V9" s="345"/>
      <c r="W9" s="338"/>
    </row>
    <row r="10" spans="1:23">
      <c r="A10" s="148" t="s">
        <v>68</v>
      </c>
      <c r="B10" s="279">
        <v>66946</v>
      </c>
      <c r="C10" s="279">
        <v>70042</v>
      </c>
      <c r="D10" s="247">
        <v>95.6</v>
      </c>
      <c r="E10" s="300">
        <v>2251</v>
      </c>
      <c r="F10" s="300">
        <v>2577</v>
      </c>
      <c r="G10" s="247">
        <v>87.3</v>
      </c>
      <c r="H10" s="300">
        <v>64695</v>
      </c>
      <c r="I10" s="300">
        <v>67465</v>
      </c>
      <c r="J10" s="247">
        <v>95.9</v>
      </c>
      <c r="K10" s="300">
        <v>129736</v>
      </c>
      <c r="L10" s="300">
        <v>127571</v>
      </c>
      <c r="M10" s="247">
        <v>101.7</v>
      </c>
      <c r="N10" s="300">
        <v>196682</v>
      </c>
      <c r="O10" s="300">
        <v>197613</v>
      </c>
      <c r="P10" s="247">
        <v>99.5</v>
      </c>
      <c r="Q10" s="344"/>
      <c r="R10" s="345"/>
      <c r="S10" s="345"/>
      <c r="T10" s="338"/>
      <c r="U10" s="345"/>
      <c r="V10" s="345"/>
      <c r="W10" s="338"/>
    </row>
    <row r="11" spans="1:23">
      <c r="A11" s="148" t="s">
        <v>69</v>
      </c>
      <c r="B11" s="279">
        <v>5321</v>
      </c>
      <c r="C11" s="279">
        <v>3592</v>
      </c>
      <c r="D11" s="247">
        <v>148.1</v>
      </c>
      <c r="E11" s="300">
        <v>683</v>
      </c>
      <c r="F11" s="300">
        <v>332</v>
      </c>
      <c r="G11" s="247">
        <v>205.7</v>
      </c>
      <c r="H11" s="300">
        <v>4638</v>
      </c>
      <c r="I11" s="300">
        <v>3260</v>
      </c>
      <c r="J11" s="247">
        <v>142.30000000000001</v>
      </c>
      <c r="K11" s="300">
        <v>9605</v>
      </c>
      <c r="L11" s="300">
        <v>9530</v>
      </c>
      <c r="M11" s="247">
        <v>100.8</v>
      </c>
      <c r="N11" s="300">
        <v>14926</v>
      </c>
      <c r="O11" s="300">
        <v>13122</v>
      </c>
      <c r="P11" s="247">
        <v>113.7</v>
      </c>
      <c r="Q11" s="344"/>
      <c r="R11" s="345"/>
      <c r="S11" s="345"/>
      <c r="T11" s="338"/>
      <c r="U11" s="345"/>
      <c r="V11" s="345"/>
      <c r="W11" s="338"/>
    </row>
    <row r="12" spans="1:23">
      <c r="A12" s="148" t="s">
        <v>70</v>
      </c>
      <c r="B12" s="279">
        <v>90324</v>
      </c>
      <c r="C12" s="279">
        <v>87290</v>
      </c>
      <c r="D12" s="247">
        <v>103.5</v>
      </c>
      <c r="E12" s="300">
        <v>14474</v>
      </c>
      <c r="F12" s="300">
        <v>14880</v>
      </c>
      <c r="G12" s="247">
        <v>97.3</v>
      </c>
      <c r="H12" s="300">
        <v>75850</v>
      </c>
      <c r="I12" s="300">
        <v>72410</v>
      </c>
      <c r="J12" s="247">
        <v>104.8</v>
      </c>
      <c r="K12" s="300">
        <v>80155</v>
      </c>
      <c r="L12" s="300">
        <v>76883</v>
      </c>
      <c r="M12" s="247">
        <v>104.3</v>
      </c>
      <c r="N12" s="300">
        <v>170479</v>
      </c>
      <c r="O12" s="300">
        <v>164173</v>
      </c>
      <c r="P12" s="247">
        <v>103.8</v>
      </c>
      <c r="Q12" s="344"/>
      <c r="R12" s="345"/>
      <c r="S12" s="345"/>
      <c r="T12" s="338"/>
      <c r="U12" s="345"/>
      <c r="V12" s="345"/>
      <c r="W12" s="338"/>
    </row>
    <row r="13" spans="1:23">
      <c r="A13" s="148" t="s">
        <v>71</v>
      </c>
      <c r="B13" s="279">
        <v>42479</v>
      </c>
      <c r="C13" s="279">
        <v>41880</v>
      </c>
      <c r="D13" s="247">
        <v>101.4</v>
      </c>
      <c r="E13" s="300">
        <v>4064</v>
      </c>
      <c r="F13" s="300">
        <v>5024</v>
      </c>
      <c r="G13" s="247">
        <v>80.900000000000006</v>
      </c>
      <c r="H13" s="300">
        <v>38415</v>
      </c>
      <c r="I13" s="300">
        <v>36856</v>
      </c>
      <c r="J13" s="247">
        <v>104.2</v>
      </c>
      <c r="K13" s="300">
        <v>95720</v>
      </c>
      <c r="L13" s="300">
        <v>97087</v>
      </c>
      <c r="M13" s="247">
        <v>98.6</v>
      </c>
      <c r="N13" s="300">
        <v>138199</v>
      </c>
      <c r="O13" s="300">
        <v>138967</v>
      </c>
      <c r="P13" s="247">
        <v>99.4</v>
      </c>
      <c r="Q13" s="344"/>
      <c r="R13" s="345"/>
      <c r="S13" s="345"/>
      <c r="T13" s="338"/>
      <c r="U13" s="345"/>
      <c r="V13" s="345"/>
      <c r="W13" s="338"/>
    </row>
    <row r="14" spans="1:23">
      <c r="A14" s="148" t="s">
        <v>72</v>
      </c>
      <c r="B14" s="279">
        <v>63188</v>
      </c>
      <c r="C14" s="279">
        <v>64041</v>
      </c>
      <c r="D14" s="247">
        <v>98.7</v>
      </c>
      <c r="E14" s="300">
        <v>2799</v>
      </c>
      <c r="F14" s="300">
        <v>5255</v>
      </c>
      <c r="G14" s="247">
        <v>53.3</v>
      </c>
      <c r="H14" s="300">
        <v>60389</v>
      </c>
      <c r="I14" s="300">
        <v>58786</v>
      </c>
      <c r="J14" s="247">
        <v>102.7</v>
      </c>
      <c r="K14" s="300">
        <v>111004</v>
      </c>
      <c r="L14" s="300">
        <v>115527</v>
      </c>
      <c r="M14" s="247">
        <v>96.1</v>
      </c>
      <c r="N14" s="300">
        <v>174192</v>
      </c>
      <c r="O14" s="300">
        <v>179568</v>
      </c>
      <c r="P14" s="247">
        <v>97</v>
      </c>
      <c r="Q14" s="344"/>
      <c r="R14" s="345"/>
      <c r="S14" s="345"/>
      <c r="T14" s="338"/>
      <c r="U14" s="345"/>
      <c r="V14" s="345"/>
      <c r="W14" s="338"/>
    </row>
    <row r="15" spans="1:23">
      <c r="A15" s="148" t="s">
        <v>73</v>
      </c>
      <c r="B15" s="279">
        <v>77850</v>
      </c>
      <c r="C15" s="279">
        <v>67715</v>
      </c>
      <c r="D15" s="247">
        <v>115</v>
      </c>
      <c r="E15" s="300">
        <v>6708</v>
      </c>
      <c r="F15" s="300">
        <v>5899</v>
      </c>
      <c r="G15" s="247">
        <v>113.7</v>
      </c>
      <c r="H15" s="300">
        <v>71142</v>
      </c>
      <c r="I15" s="300">
        <v>61816</v>
      </c>
      <c r="J15" s="247">
        <v>115.1</v>
      </c>
      <c r="K15" s="300">
        <v>87987</v>
      </c>
      <c r="L15" s="300">
        <v>85400</v>
      </c>
      <c r="M15" s="247">
        <v>103</v>
      </c>
      <c r="N15" s="300">
        <v>165837</v>
      </c>
      <c r="O15" s="300">
        <v>153115</v>
      </c>
      <c r="P15" s="247">
        <v>108.3</v>
      </c>
      <c r="Q15" s="344"/>
      <c r="R15" s="345"/>
      <c r="S15" s="345"/>
      <c r="T15" s="338"/>
      <c r="U15" s="345"/>
      <c r="V15" s="345"/>
      <c r="W15" s="338"/>
    </row>
    <row r="16" spans="1:23" ht="14.25" customHeight="1">
      <c r="A16" s="148" t="s">
        <v>74</v>
      </c>
      <c r="B16" s="279">
        <v>10373</v>
      </c>
      <c r="C16" s="279">
        <v>14409</v>
      </c>
      <c r="D16" s="247">
        <v>72</v>
      </c>
      <c r="E16" s="300">
        <v>9697</v>
      </c>
      <c r="F16" s="300">
        <v>13764</v>
      </c>
      <c r="G16" s="247">
        <v>70.5</v>
      </c>
      <c r="H16" s="300">
        <v>676</v>
      </c>
      <c r="I16" s="300">
        <v>645</v>
      </c>
      <c r="J16" s="247">
        <v>104.8</v>
      </c>
      <c r="K16" s="300">
        <v>28179</v>
      </c>
      <c r="L16" s="300">
        <v>26212</v>
      </c>
      <c r="M16" s="247">
        <v>107.5</v>
      </c>
      <c r="N16" s="300">
        <v>38552</v>
      </c>
      <c r="O16" s="300">
        <v>40621</v>
      </c>
      <c r="P16" s="247">
        <v>94.9</v>
      </c>
      <c r="Q16" s="344"/>
      <c r="R16" s="345"/>
      <c r="S16" s="345"/>
      <c r="T16" s="338"/>
      <c r="U16" s="345"/>
      <c r="V16" s="345"/>
      <c r="W16" s="338"/>
    </row>
    <row r="17" spans="1:23" ht="14.25" customHeight="1">
      <c r="A17" s="148" t="s">
        <v>75</v>
      </c>
      <c r="B17" s="279">
        <v>7023</v>
      </c>
      <c r="C17" s="279">
        <v>7316</v>
      </c>
      <c r="D17" s="247">
        <v>96</v>
      </c>
      <c r="E17" s="300">
        <v>680</v>
      </c>
      <c r="F17" s="300">
        <v>1521</v>
      </c>
      <c r="G17" s="247">
        <v>44.7</v>
      </c>
      <c r="H17" s="300">
        <v>6343</v>
      </c>
      <c r="I17" s="300">
        <v>5795</v>
      </c>
      <c r="J17" s="247">
        <v>109.5</v>
      </c>
      <c r="K17" s="300">
        <v>46823</v>
      </c>
      <c r="L17" s="300">
        <v>47591</v>
      </c>
      <c r="M17" s="247">
        <v>98.4</v>
      </c>
      <c r="N17" s="300">
        <v>53846</v>
      </c>
      <c r="O17" s="300">
        <v>54907</v>
      </c>
      <c r="P17" s="247">
        <v>98.1</v>
      </c>
      <c r="Q17" s="344"/>
      <c r="R17" s="345"/>
      <c r="S17" s="345"/>
      <c r="T17" s="338"/>
      <c r="U17" s="345"/>
      <c r="V17" s="345"/>
      <c r="W17" s="338"/>
    </row>
    <row r="18" spans="1:23" ht="14.25" customHeight="1">
      <c r="A18" s="148" t="s">
        <v>76</v>
      </c>
      <c r="B18" s="279">
        <v>4065</v>
      </c>
      <c r="C18" s="279">
        <v>3660</v>
      </c>
      <c r="D18" s="247">
        <v>111.1</v>
      </c>
      <c r="E18" s="300">
        <v>185</v>
      </c>
      <c r="F18" s="300">
        <v>80</v>
      </c>
      <c r="G18" s="247">
        <v>231.3</v>
      </c>
      <c r="H18" s="300">
        <v>3880</v>
      </c>
      <c r="I18" s="300">
        <v>3580</v>
      </c>
      <c r="J18" s="247">
        <v>108.4</v>
      </c>
      <c r="K18" s="300">
        <v>8150</v>
      </c>
      <c r="L18" s="300">
        <v>8110</v>
      </c>
      <c r="M18" s="247">
        <v>100.5</v>
      </c>
      <c r="N18" s="300">
        <v>12215</v>
      </c>
      <c r="O18" s="300">
        <v>11770</v>
      </c>
      <c r="P18" s="247">
        <v>103.8</v>
      </c>
      <c r="Q18" s="344"/>
      <c r="R18" s="345"/>
      <c r="S18" s="345"/>
      <c r="T18" s="338"/>
      <c r="U18" s="345"/>
      <c r="V18" s="345"/>
      <c r="W18" s="338"/>
    </row>
    <row r="19" spans="1:23" ht="14.25" customHeight="1">
      <c r="A19" s="148" t="s">
        <v>77</v>
      </c>
      <c r="B19" s="279">
        <v>75875</v>
      </c>
      <c r="C19" s="279">
        <v>84886</v>
      </c>
      <c r="D19" s="247">
        <v>89.4</v>
      </c>
      <c r="E19" s="300">
        <v>17305</v>
      </c>
      <c r="F19" s="300">
        <v>29041</v>
      </c>
      <c r="G19" s="247">
        <v>59.6</v>
      </c>
      <c r="H19" s="300">
        <v>58570</v>
      </c>
      <c r="I19" s="300">
        <v>55845</v>
      </c>
      <c r="J19" s="247">
        <v>104.9</v>
      </c>
      <c r="K19" s="300">
        <v>73981</v>
      </c>
      <c r="L19" s="300">
        <v>72517</v>
      </c>
      <c r="M19" s="247">
        <v>102</v>
      </c>
      <c r="N19" s="300">
        <v>149856</v>
      </c>
      <c r="O19" s="300">
        <v>157403</v>
      </c>
      <c r="P19" s="247">
        <v>95.2</v>
      </c>
      <c r="Q19" s="344"/>
      <c r="R19" s="345"/>
      <c r="S19" s="345"/>
      <c r="T19" s="338"/>
      <c r="U19" s="345"/>
      <c r="V19" s="345"/>
      <c r="W19" s="338"/>
    </row>
    <row r="20" spans="1:23" ht="14.25" customHeight="1">
      <c r="A20" s="148" t="s">
        <v>78</v>
      </c>
      <c r="B20" s="279">
        <v>17718</v>
      </c>
      <c r="C20" s="279">
        <v>18815</v>
      </c>
      <c r="D20" s="247">
        <v>94.2</v>
      </c>
      <c r="E20" s="300">
        <v>2249</v>
      </c>
      <c r="F20" s="300">
        <v>1577</v>
      </c>
      <c r="G20" s="247">
        <v>142.6</v>
      </c>
      <c r="H20" s="300">
        <v>15469</v>
      </c>
      <c r="I20" s="300">
        <v>17238</v>
      </c>
      <c r="J20" s="247">
        <v>89.7</v>
      </c>
      <c r="K20" s="300">
        <v>66059</v>
      </c>
      <c r="L20" s="300">
        <v>68760</v>
      </c>
      <c r="M20" s="247">
        <v>96.1</v>
      </c>
      <c r="N20" s="300">
        <v>83777</v>
      </c>
      <c r="O20" s="300">
        <v>87575</v>
      </c>
      <c r="P20" s="247">
        <v>95.7</v>
      </c>
      <c r="Q20" s="344"/>
      <c r="R20" s="345"/>
      <c r="S20" s="345"/>
      <c r="T20" s="338"/>
      <c r="U20" s="345"/>
      <c r="V20" s="345"/>
      <c r="W20" s="338"/>
    </row>
    <row r="21" spans="1:23" ht="14.25" customHeight="1">
      <c r="A21" s="148" t="s">
        <v>79</v>
      </c>
      <c r="B21" s="279">
        <v>125859</v>
      </c>
      <c r="C21" s="279">
        <v>136431</v>
      </c>
      <c r="D21" s="247">
        <v>92.3</v>
      </c>
      <c r="E21" s="271">
        <v>102076</v>
      </c>
      <c r="F21" s="271">
        <v>114147</v>
      </c>
      <c r="G21" s="247">
        <v>89.4</v>
      </c>
      <c r="H21" s="300">
        <v>23783</v>
      </c>
      <c r="I21" s="300">
        <v>22284</v>
      </c>
      <c r="J21" s="247">
        <v>106.7</v>
      </c>
      <c r="K21" s="300">
        <v>248528</v>
      </c>
      <c r="L21" s="300">
        <v>236063</v>
      </c>
      <c r="M21" s="247">
        <v>105.3</v>
      </c>
      <c r="N21" s="300">
        <v>374387</v>
      </c>
      <c r="O21" s="300">
        <v>372494</v>
      </c>
      <c r="P21" s="247">
        <v>100.5</v>
      </c>
      <c r="Q21" s="344"/>
      <c r="R21" s="345"/>
      <c r="S21" s="345"/>
      <c r="T21" s="338"/>
      <c r="U21" s="345"/>
      <c r="V21" s="345"/>
      <c r="W21" s="338"/>
    </row>
    <row r="22" spans="1:23" ht="14.25" customHeight="1">
      <c r="A22" s="143" t="s">
        <v>80</v>
      </c>
      <c r="B22" s="279">
        <v>19168</v>
      </c>
      <c r="C22" s="279">
        <v>21128</v>
      </c>
      <c r="D22" s="247">
        <v>90.7</v>
      </c>
      <c r="E22" s="300">
        <v>39</v>
      </c>
      <c r="F22" s="300">
        <v>127</v>
      </c>
      <c r="G22" s="247">
        <v>30.7</v>
      </c>
      <c r="H22" s="300">
        <v>19129</v>
      </c>
      <c r="I22" s="300">
        <v>21001</v>
      </c>
      <c r="J22" s="247">
        <v>91.1</v>
      </c>
      <c r="K22" s="300">
        <v>30959</v>
      </c>
      <c r="L22" s="300">
        <v>30735</v>
      </c>
      <c r="M22" s="247">
        <v>100.7</v>
      </c>
      <c r="N22" s="300">
        <v>50127</v>
      </c>
      <c r="O22" s="300">
        <v>51863</v>
      </c>
      <c r="P22" s="247">
        <v>96.7</v>
      </c>
      <c r="Q22" s="344"/>
      <c r="R22" s="345"/>
      <c r="S22" s="345"/>
      <c r="T22" s="338"/>
      <c r="U22" s="345"/>
      <c r="V22" s="345"/>
      <c r="W22" s="338"/>
    </row>
    <row r="23" spans="1:23" ht="14.25" customHeight="1">
      <c r="A23" s="148" t="s">
        <v>81</v>
      </c>
      <c r="B23" s="279">
        <v>60203</v>
      </c>
      <c r="C23" s="279">
        <v>53752</v>
      </c>
      <c r="D23" s="247">
        <v>112</v>
      </c>
      <c r="E23" s="300">
        <v>919</v>
      </c>
      <c r="F23" s="300">
        <v>1790</v>
      </c>
      <c r="G23" s="247">
        <v>51.3</v>
      </c>
      <c r="H23" s="300">
        <v>59284</v>
      </c>
      <c r="I23" s="300">
        <v>51962</v>
      </c>
      <c r="J23" s="247">
        <v>114.1</v>
      </c>
      <c r="K23" s="300">
        <v>101739</v>
      </c>
      <c r="L23" s="300">
        <v>92749</v>
      </c>
      <c r="M23" s="247">
        <v>109.7</v>
      </c>
      <c r="N23" s="300">
        <v>161942</v>
      </c>
      <c r="O23" s="300">
        <v>146501</v>
      </c>
      <c r="P23" s="247">
        <v>110.5</v>
      </c>
      <c r="Q23" s="344"/>
      <c r="R23" s="345"/>
      <c r="S23" s="345"/>
      <c r="T23" s="338"/>
      <c r="U23" s="345"/>
      <c r="V23" s="345"/>
      <c r="W23" s="338"/>
    </row>
    <row r="24" spans="1:23">
      <c r="A24" s="148" t="s">
        <v>82</v>
      </c>
      <c r="B24" s="279" t="s">
        <v>150</v>
      </c>
      <c r="C24" s="279" t="s">
        <v>150</v>
      </c>
      <c r="D24" s="247" t="s">
        <v>150</v>
      </c>
      <c r="E24" s="346" t="s">
        <v>150</v>
      </c>
      <c r="F24" s="346" t="s">
        <v>150</v>
      </c>
      <c r="G24" s="247" t="s">
        <v>150</v>
      </c>
      <c r="H24" s="346" t="s">
        <v>150</v>
      </c>
      <c r="I24" s="346" t="s">
        <v>150</v>
      </c>
      <c r="J24" s="247" t="s">
        <v>150</v>
      </c>
      <c r="K24" s="300">
        <v>94</v>
      </c>
      <c r="L24" s="300">
        <v>105</v>
      </c>
      <c r="M24" s="247">
        <v>89.5</v>
      </c>
      <c r="N24" s="300">
        <v>94</v>
      </c>
      <c r="O24" s="300">
        <v>105</v>
      </c>
      <c r="P24" s="247">
        <v>89.5</v>
      </c>
      <c r="Q24" s="344"/>
      <c r="R24" s="345"/>
      <c r="S24" s="345"/>
      <c r="T24" s="338"/>
      <c r="U24" s="345"/>
      <c r="V24" s="345"/>
      <c r="W24" s="338"/>
    </row>
    <row r="25" spans="1:23">
      <c r="A25" s="148" t="s">
        <v>83</v>
      </c>
      <c r="B25" s="279" t="s">
        <v>150</v>
      </c>
      <c r="C25" s="279" t="s">
        <v>150</v>
      </c>
      <c r="D25" s="247" t="s">
        <v>150</v>
      </c>
      <c r="E25" s="346" t="s">
        <v>150</v>
      </c>
      <c r="F25" s="346" t="s">
        <v>150</v>
      </c>
      <c r="G25" s="247" t="s">
        <v>150</v>
      </c>
      <c r="H25" s="346" t="s">
        <v>150</v>
      </c>
      <c r="I25" s="346" t="s">
        <v>150</v>
      </c>
      <c r="J25" s="247" t="s">
        <v>150</v>
      </c>
      <c r="K25" s="300">
        <v>363</v>
      </c>
      <c r="L25" s="300">
        <v>83</v>
      </c>
      <c r="M25" s="247">
        <v>437.3</v>
      </c>
      <c r="N25" s="300">
        <v>363</v>
      </c>
      <c r="O25" s="300">
        <v>83</v>
      </c>
      <c r="P25" s="247">
        <v>437.3</v>
      </c>
      <c r="Q25" s="344"/>
      <c r="R25" s="345"/>
      <c r="S25" s="345"/>
      <c r="T25" s="338"/>
      <c r="U25" s="345"/>
      <c r="V25" s="345"/>
      <c r="W25" s="338"/>
    </row>
    <row r="26" spans="1:23">
      <c r="A26" s="149" t="s">
        <v>84</v>
      </c>
      <c r="B26" s="280">
        <v>2677</v>
      </c>
      <c r="C26" s="280">
        <v>3109</v>
      </c>
      <c r="D26" s="248">
        <v>86.1</v>
      </c>
      <c r="E26" s="347" t="s">
        <v>150</v>
      </c>
      <c r="F26" s="347">
        <v>470</v>
      </c>
      <c r="G26" s="248" t="s">
        <v>150</v>
      </c>
      <c r="H26" s="348">
        <v>2677</v>
      </c>
      <c r="I26" s="348">
        <v>2639</v>
      </c>
      <c r="J26" s="248">
        <v>101.4</v>
      </c>
      <c r="K26" s="348">
        <v>11263</v>
      </c>
      <c r="L26" s="348">
        <v>11310</v>
      </c>
      <c r="M26" s="248">
        <v>99.6</v>
      </c>
      <c r="N26" s="348">
        <v>13940</v>
      </c>
      <c r="O26" s="348">
        <v>14419</v>
      </c>
      <c r="P26" s="248">
        <v>96.7</v>
      </c>
      <c r="Q26" s="344"/>
      <c r="R26" s="345"/>
      <c r="S26" s="345"/>
      <c r="T26" s="338"/>
      <c r="U26" s="345"/>
      <c r="V26" s="345"/>
      <c r="W26" s="338"/>
    </row>
    <row r="27" spans="1:2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77" customWidth="1"/>
    <col min="2" max="2" width="9.7109375" style="77" customWidth="1"/>
    <col min="3" max="3" width="9.5703125" style="77" customWidth="1"/>
    <col min="4" max="7" width="8.85546875" style="77" customWidth="1"/>
    <col min="8" max="8" width="9.85546875" style="77" customWidth="1"/>
    <col min="9" max="9" width="9.7109375" style="77" customWidth="1"/>
    <col min="10" max="10" width="9.42578125" style="77" customWidth="1"/>
    <col min="11" max="12" width="9.7109375" style="77" customWidth="1"/>
    <col min="13" max="13" width="8.7109375" style="77" customWidth="1"/>
    <col min="14" max="247" width="9.140625" style="77"/>
    <col min="248" max="248" width="21.7109375" style="77" customWidth="1"/>
    <col min="249" max="249" width="9.7109375" style="77" customWidth="1"/>
    <col min="250" max="250" width="9.5703125" style="77" customWidth="1"/>
    <col min="251" max="253" width="8.85546875" style="77" customWidth="1"/>
    <col min="254" max="254" width="10.140625" style="77" customWidth="1"/>
    <col min="255" max="255" width="9.85546875" style="77" customWidth="1"/>
    <col min="256" max="256" width="9.7109375" style="77" customWidth="1"/>
    <col min="257" max="257" width="10.5703125" style="77" customWidth="1"/>
    <col min="258" max="259" width="9.7109375" style="77" customWidth="1"/>
    <col min="260" max="260" width="8.7109375" style="77" customWidth="1"/>
    <col min="261" max="503" width="9.140625" style="77"/>
    <col min="504" max="504" width="21.7109375" style="77" customWidth="1"/>
    <col min="505" max="505" width="9.7109375" style="77" customWidth="1"/>
    <col min="506" max="506" width="9.5703125" style="77" customWidth="1"/>
    <col min="507" max="509" width="8.85546875" style="77" customWidth="1"/>
    <col min="510" max="510" width="10.140625" style="77" customWidth="1"/>
    <col min="511" max="511" width="9.85546875" style="77" customWidth="1"/>
    <col min="512" max="512" width="9.7109375" style="77" customWidth="1"/>
    <col min="513" max="513" width="10.5703125" style="77" customWidth="1"/>
    <col min="514" max="515" width="9.7109375" style="77" customWidth="1"/>
    <col min="516" max="516" width="8.7109375" style="77" customWidth="1"/>
    <col min="517" max="759" width="9.140625" style="77"/>
    <col min="760" max="760" width="21.7109375" style="77" customWidth="1"/>
    <col min="761" max="761" width="9.7109375" style="77" customWidth="1"/>
    <col min="762" max="762" width="9.5703125" style="77" customWidth="1"/>
    <col min="763" max="765" width="8.85546875" style="77" customWidth="1"/>
    <col min="766" max="766" width="10.140625" style="77" customWidth="1"/>
    <col min="767" max="767" width="9.85546875" style="77" customWidth="1"/>
    <col min="768" max="768" width="9.7109375" style="77" customWidth="1"/>
    <col min="769" max="769" width="10.5703125" style="77" customWidth="1"/>
    <col min="770" max="771" width="9.7109375" style="77" customWidth="1"/>
    <col min="772" max="772" width="8.7109375" style="77" customWidth="1"/>
    <col min="773" max="1015" width="9.140625" style="77"/>
    <col min="1016" max="1016" width="21.7109375" style="77" customWidth="1"/>
    <col min="1017" max="1017" width="9.7109375" style="77" customWidth="1"/>
    <col min="1018" max="1018" width="9.5703125" style="77" customWidth="1"/>
    <col min="1019" max="1021" width="8.85546875" style="77" customWidth="1"/>
    <col min="1022" max="1022" width="10.140625" style="77" customWidth="1"/>
    <col min="1023" max="1023" width="9.85546875" style="77" customWidth="1"/>
    <col min="1024" max="1024" width="9.7109375" style="77" customWidth="1"/>
    <col min="1025" max="1025" width="10.5703125" style="77" customWidth="1"/>
    <col min="1026" max="1027" width="9.7109375" style="77" customWidth="1"/>
    <col min="1028" max="1028" width="8.7109375" style="77" customWidth="1"/>
    <col min="1029" max="1271" width="9.140625" style="77"/>
    <col min="1272" max="1272" width="21.7109375" style="77" customWidth="1"/>
    <col min="1273" max="1273" width="9.7109375" style="77" customWidth="1"/>
    <col min="1274" max="1274" width="9.5703125" style="77" customWidth="1"/>
    <col min="1275" max="1277" width="8.85546875" style="77" customWidth="1"/>
    <col min="1278" max="1278" width="10.140625" style="77" customWidth="1"/>
    <col min="1279" max="1279" width="9.85546875" style="77" customWidth="1"/>
    <col min="1280" max="1280" width="9.7109375" style="77" customWidth="1"/>
    <col min="1281" max="1281" width="10.5703125" style="77" customWidth="1"/>
    <col min="1282" max="1283" width="9.7109375" style="77" customWidth="1"/>
    <col min="1284" max="1284" width="8.7109375" style="77" customWidth="1"/>
    <col min="1285" max="1527" width="9.140625" style="77"/>
    <col min="1528" max="1528" width="21.7109375" style="77" customWidth="1"/>
    <col min="1529" max="1529" width="9.7109375" style="77" customWidth="1"/>
    <col min="1530" max="1530" width="9.5703125" style="77" customWidth="1"/>
    <col min="1531" max="1533" width="8.85546875" style="77" customWidth="1"/>
    <col min="1534" max="1534" width="10.140625" style="77" customWidth="1"/>
    <col min="1535" max="1535" width="9.85546875" style="77" customWidth="1"/>
    <col min="1536" max="1536" width="9.7109375" style="77" customWidth="1"/>
    <col min="1537" max="1537" width="10.5703125" style="77" customWidth="1"/>
    <col min="1538" max="1539" width="9.7109375" style="77" customWidth="1"/>
    <col min="1540" max="1540" width="8.7109375" style="77" customWidth="1"/>
    <col min="1541" max="1783" width="9.140625" style="77"/>
    <col min="1784" max="1784" width="21.7109375" style="77" customWidth="1"/>
    <col min="1785" max="1785" width="9.7109375" style="77" customWidth="1"/>
    <col min="1786" max="1786" width="9.5703125" style="77" customWidth="1"/>
    <col min="1787" max="1789" width="8.85546875" style="77" customWidth="1"/>
    <col min="1790" max="1790" width="10.140625" style="77" customWidth="1"/>
    <col min="1791" max="1791" width="9.85546875" style="77" customWidth="1"/>
    <col min="1792" max="1792" width="9.7109375" style="77" customWidth="1"/>
    <col min="1793" max="1793" width="10.5703125" style="77" customWidth="1"/>
    <col min="1794" max="1795" width="9.7109375" style="77" customWidth="1"/>
    <col min="1796" max="1796" width="8.7109375" style="77" customWidth="1"/>
    <col min="1797" max="2039" width="9.140625" style="77"/>
    <col min="2040" max="2040" width="21.7109375" style="77" customWidth="1"/>
    <col min="2041" max="2041" width="9.7109375" style="77" customWidth="1"/>
    <col min="2042" max="2042" width="9.5703125" style="77" customWidth="1"/>
    <col min="2043" max="2045" width="8.85546875" style="77" customWidth="1"/>
    <col min="2046" max="2046" width="10.140625" style="77" customWidth="1"/>
    <col min="2047" max="2047" width="9.85546875" style="77" customWidth="1"/>
    <col min="2048" max="2048" width="9.7109375" style="77" customWidth="1"/>
    <col min="2049" max="2049" width="10.5703125" style="77" customWidth="1"/>
    <col min="2050" max="2051" width="9.7109375" style="77" customWidth="1"/>
    <col min="2052" max="2052" width="8.7109375" style="77" customWidth="1"/>
    <col min="2053" max="2295" width="9.140625" style="77"/>
    <col min="2296" max="2296" width="21.7109375" style="77" customWidth="1"/>
    <col min="2297" max="2297" width="9.7109375" style="77" customWidth="1"/>
    <col min="2298" max="2298" width="9.5703125" style="77" customWidth="1"/>
    <col min="2299" max="2301" width="8.85546875" style="77" customWidth="1"/>
    <col min="2302" max="2302" width="10.140625" style="77" customWidth="1"/>
    <col min="2303" max="2303" width="9.85546875" style="77" customWidth="1"/>
    <col min="2304" max="2304" width="9.7109375" style="77" customWidth="1"/>
    <col min="2305" max="2305" width="10.5703125" style="77" customWidth="1"/>
    <col min="2306" max="2307" width="9.7109375" style="77" customWidth="1"/>
    <col min="2308" max="2308" width="8.7109375" style="77" customWidth="1"/>
    <col min="2309" max="2551" width="9.140625" style="77"/>
    <col min="2552" max="2552" width="21.7109375" style="77" customWidth="1"/>
    <col min="2553" max="2553" width="9.7109375" style="77" customWidth="1"/>
    <col min="2554" max="2554" width="9.5703125" style="77" customWidth="1"/>
    <col min="2555" max="2557" width="8.85546875" style="77" customWidth="1"/>
    <col min="2558" max="2558" width="10.140625" style="77" customWidth="1"/>
    <col min="2559" max="2559" width="9.85546875" style="77" customWidth="1"/>
    <col min="2560" max="2560" width="9.7109375" style="77" customWidth="1"/>
    <col min="2561" max="2561" width="10.5703125" style="77" customWidth="1"/>
    <col min="2562" max="2563" width="9.7109375" style="77" customWidth="1"/>
    <col min="2564" max="2564" width="8.7109375" style="77" customWidth="1"/>
    <col min="2565" max="2807" width="9.140625" style="77"/>
    <col min="2808" max="2808" width="21.7109375" style="77" customWidth="1"/>
    <col min="2809" max="2809" width="9.7109375" style="77" customWidth="1"/>
    <col min="2810" max="2810" width="9.5703125" style="77" customWidth="1"/>
    <col min="2811" max="2813" width="8.85546875" style="77" customWidth="1"/>
    <col min="2814" max="2814" width="10.140625" style="77" customWidth="1"/>
    <col min="2815" max="2815" width="9.85546875" style="77" customWidth="1"/>
    <col min="2816" max="2816" width="9.7109375" style="77" customWidth="1"/>
    <col min="2817" max="2817" width="10.5703125" style="77" customWidth="1"/>
    <col min="2818" max="2819" width="9.7109375" style="77" customWidth="1"/>
    <col min="2820" max="2820" width="8.7109375" style="77" customWidth="1"/>
    <col min="2821" max="3063" width="9.140625" style="77"/>
    <col min="3064" max="3064" width="21.7109375" style="77" customWidth="1"/>
    <col min="3065" max="3065" width="9.7109375" style="77" customWidth="1"/>
    <col min="3066" max="3066" width="9.5703125" style="77" customWidth="1"/>
    <col min="3067" max="3069" width="8.85546875" style="77" customWidth="1"/>
    <col min="3070" max="3070" width="10.140625" style="77" customWidth="1"/>
    <col min="3071" max="3071" width="9.85546875" style="77" customWidth="1"/>
    <col min="3072" max="3072" width="9.7109375" style="77" customWidth="1"/>
    <col min="3073" max="3073" width="10.5703125" style="77" customWidth="1"/>
    <col min="3074" max="3075" width="9.7109375" style="77" customWidth="1"/>
    <col min="3076" max="3076" width="8.7109375" style="77" customWidth="1"/>
    <col min="3077" max="3319" width="9.140625" style="77"/>
    <col min="3320" max="3320" width="21.7109375" style="77" customWidth="1"/>
    <col min="3321" max="3321" width="9.7109375" style="77" customWidth="1"/>
    <col min="3322" max="3322" width="9.5703125" style="77" customWidth="1"/>
    <col min="3323" max="3325" width="8.85546875" style="77" customWidth="1"/>
    <col min="3326" max="3326" width="10.140625" style="77" customWidth="1"/>
    <col min="3327" max="3327" width="9.85546875" style="77" customWidth="1"/>
    <col min="3328" max="3328" width="9.7109375" style="77" customWidth="1"/>
    <col min="3329" max="3329" width="10.5703125" style="77" customWidth="1"/>
    <col min="3330" max="3331" width="9.7109375" style="77" customWidth="1"/>
    <col min="3332" max="3332" width="8.7109375" style="77" customWidth="1"/>
    <col min="3333" max="3575" width="9.140625" style="77"/>
    <col min="3576" max="3576" width="21.7109375" style="77" customWidth="1"/>
    <col min="3577" max="3577" width="9.7109375" style="77" customWidth="1"/>
    <col min="3578" max="3578" width="9.5703125" style="77" customWidth="1"/>
    <col min="3579" max="3581" width="8.85546875" style="77" customWidth="1"/>
    <col min="3582" max="3582" width="10.140625" style="77" customWidth="1"/>
    <col min="3583" max="3583" width="9.85546875" style="77" customWidth="1"/>
    <col min="3584" max="3584" width="9.7109375" style="77" customWidth="1"/>
    <col min="3585" max="3585" width="10.5703125" style="77" customWidth="1"/>
    <col min="3586" max="3587" width="9.7109375" style="77" customWidth="1"/>
    <col min="3588" max="3588" width="8.7109375" style="77" customWidth="1"/>
    <col min="3589" max="3831" width="9.140625" style="77"/>
    <col min="3832" max="3832" width="21.7109375" style="77" customWidth="1"/>
    <col min="3833" max="3833" width="9.7109375" style="77" customWidth="1"/>
    <col min="3834" max="3834" width="9.5703125" style="77" customWidth="1"/>
    <col min="3835" max="3837" width="8.85546875" style="77" customWidth="1"/>
    <col min="3838" max="3838" width="10.140625" style="77" customWidth="1"/>
    <col min="3839" max="3839" width="9.85546875" style="77" customWidth="1"/>
    <col min="3840" max="3840" width="9.7109375" style="77" customWidth="1"/>
    <col min="3841" max="3841" width="10.5703125" style="77" customWidth="1"/>
    <col min="3842" max="3843" width="9.7109375" style="77" customWidth="1"/>
    <col min="3844" max="3844" width="8.7109375" style="77" customWidth="1"/>
    <col min="3845" max="4087" width="9.140625" style="77"/>
    <col min="4088" max="4088" width="21.7109375" style="77" customWidth="1"/>
    <col min="4089" max="4089" width="9.7109375" style="77" customWidth="1"/>
    <col min="4090" max="4090" width="9.5703125" style="77" customWidth="1"/>
    <col min="4091" max="4093" width="8.85546875" style="77" customWidth="1"/>
    <col min="4094" max="4094" width="10.140625" style="77" customWidth="1"/>
    <col min="4095" max="4095" width="9.85546875" style="77" customWidth="1"/>
    <col min="4096" max="4096" width="9.7109375" style="77" customWidth="1"/>
    <col min="4097" max="4097" width="10.5703125" style="77" customWidth="1"/>
    <col min="4098" max="4099" width="9.7109375" style="77" customWidth="1"/>
    <col min="4100" max="4100" width="8.7109375" style="77" customWidth="1"/>
    <col min="4101" max="4343" width="9.140625" style="77"/>
    <col min="4344" max="4344" width="21.7109375" style="77" customWidth="1"/>
    <col min="4345" max="4345" width="9.7109375" style="77" customWidth="1"/>
    <col min="4346" max="4346" width="9.5703125" style="77" customWidth="1"/>
    <col min="4347" max="4349" width="8.85546875" style="77" customWidth="1"/>
    <col min="4350" max="4350" width="10.140625" style="77" customWidth="1"/>
    <col min="4351" max="4351" width="9.85546875" style="77" customWidth="1"/>
    <col min="4352" max="4352" width="9.7109375" style="77" customWidth="1"/>
    <col min="4353" max="4353" width="10.5703125" style="77" customWidth="1"/>
    <col min="4354" max="4355" width="9.7109375" style="77" customWidth="1"/>
    <col min="4356" max="4356" width="8.7109375" style="77" customWidth="1"/>
    <col min="4357" max="4599" width="9.140625" style="77"/>
    <col min="4600" max="4600" width="21.7109375" style="77" customWidth="1"/>
    <col min="4601" max="4601" width="9.7109375" style="77" customWidth="1"/>
    <col min="4602" max="4602" width="9.5703125" style="77" customWidth="1"/>
    <col min="4603" max="4605" width="8.85546875" style="77" customWidth="1"/>
    <col min="4606" max="4606" width="10.140625" style="77" customWidth="1"/>
    <col min="4607" max="4607" width="9.85546875" style="77" customWidth="1"/>
    <col min="4608" max="4608" width="9.7109375" style="77" customWidth="1"/>
    <col min="4609" max="4609" width="10.5703125" style="77" customWidth="1"/>
    <col min="4610" max="4611" width="9.7109375" style="77" customWidth="1"/>
    <col min="4612" max="4612" width="8.7109375" style="77" customWidth="1"/>
    <col min="4613" max="4855" width="9.140625" style="77"/>
    <col min="4856" max="4856" width="21.7109375" style="77" customWidth="1"/>
    <col min="4857" max="4857" width="9.7109375" style="77" customWidth="1"/>
    <col min="4858" max="4858" width="9.5703125" style="77" customWidth="1"/>
    <col min="4859" max="4861" width="8.85546875" style="77" customWidth="1"/>
    <col min="4862" max="4862" width="10.140625" style="77" customWidth="1"/>
    <col min="4863" max="4863" width="9.85546875" style="77" customWidth="1"/>
    <col min="4864" max="4864" width="9.7109375" style="77" customWidth="1"/>
    <col min="4865" max="4865" width="10.5703125" style="77" customWidth="1"/>
    <col min="4866" max="4867" width="9.7109375" style="77" customWidth="1"/>
    <col min="4868" max="4868" width="8.7109375" style="77" customWidth="1"/>
    <col min="4869" max="5111" width="9.140625" style="77"/>
    <col min="5112" max="5112" width="21.7109375" style="77" customWidth="1"/>
    <col min="5113" max="5113" width="9.7109375" style="77" customWidth="1"/>
    <col min="5114" max="5114" width="9.5703125" style="77" customWidth="1"/>
    <col min="5115" max="5117" width="8.85546875" style="77" customWidth="1"/>
    <col min="5118" max="5118" width="10.140625" style="77" customWidth="1"/>
    <col min="5119" max="5119" width="9.85546875" style="77" customWidth="1"/>
    <col min="5120" max="5120" width="9.7109375" style="77" customWidth="1"/>
    <col min="5121" max="5121" width="10.5703125" style="77" customWidth="1"/>
    <col min="5122" max="5123" width="9.7109375" style="77" customWidth="1"/>
    <col min="5124" max="5124" width="8.7109375" style="77" customWidth="1"/>
    <col min="5125" max="5367" width="9.140625" style="77"/>
    <col min="5368" max="5368" width="21.7109375" style="77" customWidth="1"/>
    <col min="5369" max="5369" width="9.7109375" style="77" customWidth="1"/>
    <col min="5370" max="5370" width="9.5703125" style="77" customWidth="1"/>
    <col min="5371" max="5373" width="8.85546875" style="77" customWidth="1"/>
    <col min="5374" max="5374" width="10.140625" style="77" customWidth="1"/>
    <col min="5375" max="5375" width="9.85546875" style="77" customWidth="1"/>
    <col min="5376" max="5376" width="9.7109375" style="77" customWidth="1"/>
    <col min="5377" max="5377" width="10.5703125" style="77" customWidth="1"/>
    <col min="5378" max="5379" width="9.7109375" style="77" customWidth="1"/>
    <col min="5380" max="5380" width="8.7109375" style="77" customWidth="1"/>
    <col min="5381" max="5623" width="9.140625" style="77"/>
    <col min="5624" max="5624" width="21.7109375" style="77" customWidth="1"/>
    <col min="5625" max="5625" width="9.7109375" style="77" customWidth="1"/>
    <col min="5626" max="5626" width="9.5703125" style="77" customWidth="1"/>
    <col min="5627" max="5629" width="8.85546875" style="77" customWidth="1"/>
    <col min="5630" max="5630" width="10.140625" style="77" customWidth="1"/>
    <col min="5631" max="5631" width="9.85546875" style="77" customWidth="1"/>
    <col min="5632" max="5632" width="9.7109375" style="77" customWidth="1"/>
    <col min="5633" max="5633" width="10.5703125" style="77" customWidth="1"/>
    <col min="5634" max="5635" width="9.7109375" style="77" customWidth="1"/>
    <col min="5636" max="5636" width="8.7109375" style="77" customWidth="1"/>
    <col min="5637" max="5879" width="9.140625" style="77"/>
    <col min="5880" max="5880" width="21.7109375" style="77" customWidth="1"/>
    <col min="5881" max="5881" width="9.7109375" style="77" customWidth="1"/>
    <col min="5882" max="5882" width="9.5703125" style="77" customWidth="1"/>
    <col min="5883" max="5885" width="8.85546875" style="77" customWidth="1"/>
    <col min="5886" max="5886" width="10.140625" style="77" customWidth="1"/>
    <col min="5887" max="5887" width="9.85546875" style="77" customWidth="1"/>
    <col min="5888" max="5888" width="9.7109375" style="77" customWidth="1"/>
    <col min="5889" max="5889" width="10.5703125" style="77" customWidth="1"/>
    <col min="5890" max="5891" width="9.7109375" style="77" customWidth="1"/>
    <col min="5892" max="5892" width="8.7109375" style="77" customWidth="1"/>
    <col min="5893" max="6135" width="9.140625" style="77"/>
    <col min="6136" max="6136" width="21.7109375" style="77" customWidth="1"/>
    <col min="6137" max="6137" width="9.7109375" style="77" customWidth="1"/>
    <col min="6138" max="6138" width="9.5703125" style="77" customWidth="1"/>
    <col min="6139" max="6141" width="8.85546875" style="77" customWidth="1"/>
    <col min="6142" max="6142" width="10.140625" style="77" customWidth="1"/>
    <col min="6143" max="6143" width="9.85546875" style="77" customWidth="1"/>
    <col min="6144" max="6144" width="9.7109375" style="77" customWidth="1"/>
    <col min="6145" max="6145" width="10.5703125" style="77" customWidth="1"/>
    <col min="6146" max="6147" width="9.7109375" style="77" customWidth="1"/>
    <col min="6148" max="6148" width="8.7109375" style="77" customWidth="1"/>
    <col min="6149" max="6391" width="9.140625" style="77"/>
    <col min="6392" max="6392" width="21.7109375" style="77" customWidth="1"/>
    <col min="6393" max="6393" width="9.7109375" style="77" customWidth="1"/>
    <col min="6394" max="6394" width="9.5703125" style="77" customWidth="1"/>
    <col min="6395" max="6397" width="8.85546875" style="77" customWidth="1"/>
    <col min="6398" max="6398" width="10.140625" style="77" customWidth="1"/>
    <col min="6399" max="6399" width="9.85546875" style="77" customWidth="1"/>
    <col min="6400" max="6400" width="9.7109375" style="77" customWidth="1"/>
    <col min="6401" max="6401" width="10.5703125" style="77" customWidth="1"/>
    <col min="6402" max="6403" width="9.7109375" style="77" customWidth="1"/>
    <col min="6404" max="6404" width="8.7109375" style="77" customWidth="1"/>
    <col min="6405" max="6647" width="9.140625" style="77"/>
    <col min="6648" max="6648" width="21.7109375" style="77" customWidth="1"/>
    <col min="6649" max="6649" width="9.7109375" style="77" customWidth="1"/>
    <col min="6650" max="6650" width="9.5703125" style="77" customWidth="1"/>
    <col min="6651" max="6653" width="8.85546875" style="77" customWidth="1"/>
    <col min="6654" max="6654" width="10.140625" style="77" customWidth="1"/>
    <col min="6655" max="6655" width="9.85546875" style="77" customWidth="1"/>
    <col min="6656" max="6656" width="9.7109375" style="77" customWidth="1"/>
    <col min="6657" max="6657" width="10.5703125" style="77" customWidth="1"/>
    <col min="6658" max="6659" width="9.7109375" style="77" customWidth="1"/>
    <col min="6660" max="6660" width="8.7109375" style="77" customWidth="1"/>
    <col min="6661" max="6903" width="9.140625" style="77"/>
    <col min="6904" max="6904" width="21.7109375" style="77" customWidth="1"/>
    <col min="6905" max="6905" width="9.7109375" style="77" customWidth="1"/>
    <col min="6906" max="6906" width="9.5703125" style="77" customWidth="1"/>
    <col min="6907" max="6909" width="8.85546875" style="77" customWidth="1"/>
    <col min="6910" max="6910" width="10.140625" style="77" customWidth="1"/>
    <col min="6911" max="6911" width="9.85546875" style="77" customWidth="1"/>
    <col min="6912" max="6912" width="9.7109375" style="77" customWidth="1"/>
    <col min="6913" max="6913" width="10.5703125" style="77" customWidth="1"/>
    <col min="6914" max="6915" width="9.7109375" style="77" customWidth="1"/>
    <col min="6916" max="6916" width="8.7109375" style="77" customWidth="1"/>
    <col min="6917" max="7159" width="9.140625" style="77"/>
    <col min="7160" max="7160" width="21.7109375" style="77" customWidth="1"/>
    <col min="7161" max="7161" width="9.7109375" style="77" customWidth="1"/>
    <col min="7162" max="7162" width="9.5703125" style="77" customWidth="1"/>
    <col min="7163" max="7165" width="8.85546875" style="77" customWidth="1"/>
    <col min="7166" max="7166" width="10.140625" style="77" customWidth="1"/>
    <col min="7167" max="7167" width="9.85546875" style="77" customWidth="1"/>
    <col min="7168" max="7168" width="9.7109375" style="77" customWidth="1"/>
    <col min="7169" max="7169" width="10.5703125" style="77" customWidth="1"/>
    <col min="7170" max="7171" width="9.7109375" style="77" customWidth="1"/>
    <col min="7172" max="7172" width="8.7109375" style="77" customWidth="1"/>
    <col min="7173" max="7415" width="9.140625" style="77"/>
    <col min="7416" max="7416" width="21.7109375" style="77" customWidth="1"/>
    <col min="7417" max="7417" width="9.7109375" style="77" customWidth="1"/>
    <col min="7418" max="7418" width="9.5703125" style="77" customWidth="1"/>
    <col min="7419" max="7421" width="8.85546875" style="77" customWidth="1"/>
    <col min="7422" max="7422" width="10.140625" style="77" customWidth="1"/>
    <col min="7423" max="7423" width="9.85546875" style="77" customWidth="1"/>
    <col min="7424" max="7424" width="9.7109375" style="77" customWidth="1"/>
    <col min="7425" max="7425" width="10.5703125" style="77" customWidth="1"/>
    <col min="7426" max="7427" width="9.7109375" style="77" customWidth="1"/>
    <col min="7428" max="7428" width="8.7109375" style="77" customWidth="1"/>
    <col min="7429" max="7671" width="9.140625" style="77"/>
    <col min="7672" max="7672" width="21.7109375" style="77" customWidth="1"/>
    <col min="7673" max="7673" width="9.7109375" style="77" customWidth="1"/>
    <col min="7674" max="7674" width="9.5703125" style="77" customWidth="1"/>
    <col min="7675" max="7677" width="8.85546875" style="77" customWidth="1"/>
    <col min="7678" max="7678" width="10.140625" style="77" customWidth="1"/>
    <col min="7679" max="7679" width="9.85546875" style="77" customWidth="1"/>
    <col min="7680" max="7680" width="9.7109375" style="77" customWidth="1"/>
    <col min="7681" max="7681" width="10.5703125" style="77" customWidth="1"/>
    <col min="7682" max="7683" width="9.7109375" style="77" customWidth="1"/>
    <col min="7684" max="7684" width="8.7109375" style="77" customWidth="1"/>
    <col min="7685" max="7927" width="9.140625" style="77"/>
    <col min="7928" max="7928" width="21.7109375" style="77" customWidth="1"/>
    <col min="7929" max="7929" width="9.7109375" style="77" customWidth="1"/>
    <col min="7930" max="7930" width="9.5703125" style="77" customWidth="1"/>
    <col min="7931" max="7933" width="8.85546875" style="77" customWidth="1"/>
    <col min="7934" max="7934" width="10.140625" style="77" customWidth="1"/>
    <col min="7935" max="7935" width="9.85546875" style="77" customWidth="1"/>
    <col min="7936" max="7936" width="9.7109375" style="77" customWidth="1"/>
    <col min="7937" max="7937" width="10.5703125" style="77" customWidth="1"/>
    <col min="7938" max="7939" width="9.7109375" style="77" customWidth="1"/>
    <col min="7940" max="7940" width="8.7109375" style="77" customWidth="1"/>
    <col min="7941" max="8183" width="9.140625" style="77"/>
    <col min="8184" max="8184" width="21.7109375" style="77" customWidth="1"/>
    <col min="8185" max="8185" width="9.7109375" style="77" customWidth="1"/>
    <col min="8186" max="8186" width="9.5703125" style="77" customWidth="1"/>
    <col min="8187" max="8189" width="8.85546875" style="77" customWidth="1"/>
    <col min="8190" max="8190" width="10.140625" style="77" customWidth="1"/>
    <col min="8191" max="8191" width="9.85546875" style="77" customWidth="1"/>
    <col min="8192" max="8192" width="9.7109375" style="77" customWidth="1"/>
    <col min="8193" max="8193" width="10.5703125" style="77" customWidth="1"/>
    <col min="8194" max="8195" width="9.7109375" style="77" customWidth="1"/>
    <col min="8196" max="8196" width="8.7109375" style="77" customWidth="1"/>
    <col min="8197" max="8439" width="9.140625" style="77"/>
    <col min="8440" max="8440" width="21.7109375" style="77" customWidth="1"/>
    <col min="8441" max="8441" width="9.7109375" style="77" customWidth="1"/>
    <col min="8442" max="8442" width="9.5703125" style="77" customWidth="1"/>
    <col min="8443" max="8445" width="8.85546875" style="77" customWidth="1"/>
    <col min="8446" max="8446" width="10.140625" style="77" customWidth="1"/>
    <col min="8447" max="8447" width="9.85546875" style="77" customWidth="1"/>
    <col min="8448" max="8448" width="9.7109375" style="77" customWidth="1"/>
    <col min="8449" max="8449" width="10.5703125" style="77" customWidth="1"/>
    <col min="8450" max="8451" width="9.7109375" style="77" customWidth="1"/>
    <col min="8452" max="8452" width="8.7109375" style="77" customWidth="1"/>
    <col min="8453" max="8695" width="9.140625" style="77"/>
    <col min="8696" max="8696" width="21.7109375" style="77" customWidth="1"/>
    <col min="8697" max="8697" width="9.7109375" style="77" customWidth="1"/>
    <col min="8698" max="8698" width="9.5703125" style="77" customWidth="1"/>
    <col min="8699" max="8701" width="8.85546875" style="77" customWidth="1"/>
    <col min="8702" max="8702" width="10.140625" style="77" customWidth="1"/>
    <col min="8703" max="8703" width="9.85546875" style="77" customWidth="1"/>
    <col min="8704" max="8704" width="9.7109375" style="77" customWidth="1"/>
    <col min="8705" max="8705" width="10.5703125" style="77" customWidth="1"/>
    <col min="8706" max="8707" width="9.7109375" style="77" customWidth="1"/>
    <col min="8708" max="8708" width="8.7109375" style="77" customWidth="1"/>
    <col min="8709" max="8951" width="9.140625" style="77"/>
    <col min="8952" max="8952" width="21.7109375" style="77" customWidth="1"/>
    <col min="8953" max="8953" width="9.7109375" style="77" customWidth="1"/>
    <col min="8954" max="8954" width="9.5703125" style="77" customWidth="1"/>
    <col min="8955" max="8957" width="8.85546875" style="77" customWidth="1"/>
    <col min="8958" max="8958" width="10.140625" style="77" customWidth="1"/>
    <col min="8959" max="8959" width="9.85546875" style="77" customWidth="1"/>
    <col min="8960" max="8960" width="9.7109375" style="77" customWidth="1"/>
    <col min="8961" max="8961" width="10.5703125" style="77" customWidth="1"/>
    <col min="8962" max="8963" width="9.7109375" style="77" customWidth="1"/>
    <col min="8964" max="8964" width="8.7109375" style="77" customWidth="1"/>
    <col min="8965" max="9207" width="9.140625" style="77"/>
    <col min="9208" max="9208" width="21.7109375" style="77" customWidth="1"/>
    <col min="9209" max="9209" width="9.7109375" style="77" customWidth="1"/>
    <col min="9210" max="9210" width="9.5703125" style="77" customWidth="1"/>
    <col min="9211" max="9213" width="8.85546875" style="77" customWidth="1"/>
    <col min="9214" max="9214" width="10.140625" style="77" customWidth="1"/>
    <col min="9215" max="9215" width="9.85546875" style="77" customWidth="1"/>
    <col min="9216" max="9216" width="9.7109375" style="77" customWidth="1"/>
    <col min="9217" max="9217" width="10.5703125" style="77" customWidth="1"/>
    <col min="9218" max="9219" width="9.7109375" style="77" customWidth="1"/>
    <col min="9220" max="9220" width="8.7109375" style="77" customWidth="1"/>
    <col min="9221" max="9463" width="9.140625" style="77"/>
    <col min="9464" max="9464" width="21.7109375" style="77" customWidth="1"/>
    <col min="9465" max="9465" width="9.7109375" style="77" customWidth="1"/>
    <col min="9466" max="9466" width="9.5703125" style="77" customWidth="1"/>
    <col min="9467" max="9469" width="8.85546875" style="77" customWidth="1"/>
    <col min="9470" max="9470" width="10.140625" style="77" customWidth="1"/>
    <col min="9471" max="9471" width="9.85546875" style="77" customWidth="1"/>
    <col min="9472" max="9472" width="9.7109375" style="77" customWidth="1"/>
    <col min="9473" max="9473" width="10.5703125" style="77" customWidth="1"/>
    <col min="9474" max="9475" width="9.7109375" style="77" customWidth="1"/>
    <col min="9476" max="9476" width="8.7109375" style="77" customWidth="1"/>
    <col min="9477" max="9719" width="9.140625" style="77"/>
    <col min="9720" max="9720" width="21.7109375" style="77" customWidth="1"/>
    <col min="9721" max="9721" width="9.7109375" style="77" customWidth="1"/>
    <col min="9722" max="9722" width="9.5703125" style="77" customWidth="1"/>
    <col min="9723" max="9725" width="8.85546875" style="77" customWidth="1"/>
    <col min="9726" max="9726" width="10.140625" style="77" customWidth="1"/>
    <col min="9727" max="9727" width="9.85546875" style="77" customWidth="1"/>
    <col min="9728" max="9728" width="9.7109375" style="77" customWidth="1"/>
    <col min="9729" max="9729" width="10.5703125" style="77" customWidth="1"/>
    <col min="9730" max="9731" width="9.7109375" style="77" customWidth="1"/>
    <col min="9732" max="9732" width="8.7109375" style="77" customWidth="1"/>
    <col min="9733" max="9975" width="9.140625" style="77"/>
    <col min="9976" max="9976" width="21.7109375" style="77" customWidth="1"/>
    <col min="9977" max="9977" width="9.7109375" style="77" customWidth="1"/>
    <col min="9978" max="9978" width="9.5703125" style="77" customWidth="1"/>
    <col min="9979" max="9981" width="8.85546875" style="77" customWidth="1"/>
    <col min="9982" max="9982" width="10.140625" style="77" customWidth="1"/>
    <col min="9983" max="9983" width="9.85546875" style="77" customWidth="1"/>
    <col min="9984" max="9984" width="9.7109375" style="77" customWidth="1"/>
    <col min="9985" max="9985" width="10.5703125" style="77" customWidth="1"/>
    <col min="9986" max="9987" width="9.7109375" style="77" customWidth="1"/>
    <col min="9988" max="9988" width="8.7109375" style="77" customWidth="1"/>
    <col min="9989" max="10231" width="9.140625" style="77"/>
    <col min="10232" max="10232" width="21.7109375" style="77" customWidth="1"/>
    <col min="10233" max="10233" width="9.7109375" style="77" customWidth="1"/>
    <col min="10234" max="10234" width="9.5703125" style="77" customWidth="1"/>
    <col min="10235" max="10237" width="8.85546875" style="77" customWidth="1"/>
    <col min="10238" max="10238" width="10.140625" style="77" customWidth="1"/>
    <col min="10239" max="10239" width="9.85546875" style="77" customWidth="1"/>
    <col min="10240" max="10240" width="9.7109375" style="77" customWidth="1"/>
    <col min="10241" max="10241" width="10.5703125" style="77" customWidth="1"/>
    <col min="10242" max="10243" width="9.7109375" style="77" customWidth="1"/>
    <col min="10244" max="10244" width="8.7109375" style="77" customWidth="1"/>
    <col min="10245" max="10487" width="9.140625" style="77"/>
    <col min="10488" max="10488" width="21.7109375" style="77" customWidth="1"/>
    <col min="10489" max="10489" width="9.7109375" style="77" customWidth="1"/>
    <col min="10490" max="10490" width="9.5703125" style="77" customWidth="1"/>
    <col min="10491" max="10493" width="8.85546875" style="77" customWidth="1"/>
    <col min="10494" max="10494" width="10.140625" style="77" customWidth="1"/>
    <col min="10495" max="10495" width="9.85546875" style="77" customWidth="1"/>
    <col min="10496" max="10496" width="9.7109375" style="77" customWidth="1"/>
    <col min="10497" max="10497" width="10.5703125" style="77" customWidth="1"/>
    <col min="10498" max="10499" width="9.7109375" style="77" customWidth="1"/>
    <col min="10500" max="10500" width="8.7109375" style="77" customWidth="1"/>
    <col min="10501" max="10743" width="9.140625" style="77"/>
    <col min="10744" max="10744" width="21.7109375" style="77" customWidth="1"/>
    <col min="10745" max="10745" width="9.7109375" style="77" customWidth="1"/>
    <col min="10746" max="10746" width="9.5703125" style="77" customWidth="1"/>
    <col min="10747" max="10749" width="8.85546875" style="77" customWidth="1"/>
    <col min="10750" max="10750" width="10.140625" style="77" customWidth="1"/>
    <col min="10751" max="10751" width="9.85546875" style="77" customWidth="1"/>
    <col min="10752" max="10752" width="9.7109375" style="77" customWidth="1"/>
    <col min="10753" max="10753" width="10.5703125" style="77" customWidth="1"/>
    <col min="10754" max="10755" width="9.7109375" style="77" customWidth="1"/>
    <col min="10756" max="10756" width="8.7109375" style="77" customWidth="1"/>
    <col min="10757" max="10999" width="9.140625" style="77"/>
    <col min="11000" max="11000" width="21.7109375" style="77" customWidth="1"/>
    <col min="11001" max="11001" width="9.7109375" style="77" customWidth="1"/>
    <col min="11002" max="11002" width="9.5703125" style="77" customWidth="1"/>
    <col min="11003" max="11005" width="8.85546875" style="77" customWidth="1"/>
    <col min="11006" max="11006" width="10.140625" style="77" customWidth="1"/>
    <col min="11007" max="11007" width="9.85546875" style="77" customWidth="1"/>
    <col min="11008" max="11008" width="9.7109375" style="77" customWidth="1"/>
    <col min="11009" max="11009" width="10.5703125" style="77" customWidth="1"/>
    <col min="11010" max="11011" width="9.7109375" style="77" customWidth="1"/>
    <col min="11012" max="11012" width="8.7109375" style="77" customWidth="1"/>
    <col min="11013" max="11255" width="9.140625" style="77"/>
    <col min="11256" max="11256" width="21.7109375" style="77" customWidth="1"/>
    <col min="11257" max="11257" width="9.7109375" style="77" customWidth="1"/>
    <col min="11258" max="11258" width="9.5703125" style="77" customWidth="1"/>
    <col min="11259" max="11261" width="8.85546875" style="77" customWidth="1"/>
    <col min="11262" max="11262" width="10.140625" style="77" customWidth="1"/>
    <col min="11263" max="11263" width="9.85546875" style="77" customWidth="1"/>
    <col min="11264" max="11264" width="9.7109375" style="77" customWidth="1"/>
    <col min="11265" max="11265" width="10.5703125" style="77" customWidth="1"/>
    <col min="11266" max="11267" width="9.7109375" style="77" customWidth="1"/>
    <col min="11268" max="11268" width="8.7109375" style="77" customWidth="1"/>
    <col min="11269" max="11511" width="9.140625" style="77"/>
    <col min="11512" max="11512" width="21.7109375" style="77" customWidth="1"/>
    <col min="11513" max="11513" width="9.7109375" style="77" customWidth="1"/>
    <col min="11514" max="11514" width="9.5703125" style="77" customWidth="1"/>
    <col min="11515" max="11517" width="8.85546875" style="77" customWidth="1"/>
    <col min="11518" max="11518" width="10.140625" style="77" customWidth="1"/>
    <col min="11519" max="11519" width="9.85546875" style="77" customWidth="1"/>
    <col min="11520" max="11520" width="9.7109375" style="77" customWidth="1"/>
    <col min="11521" max="11521" width="10.5703125" style="77" customWidth="1"/>
    <col min="11522" max="11523" width="9.7109375" style="77" customWidth="1"/>
    <col min="11524" max="11524" width="8.7109375" style="77" customWidth="1"/>
    <col min="11525" max="11767" width="9.140625" style="77"/>
    <col min="11768" max="11768" width="21.7109375" style="77" customWidth="1"/>
    <col min="11769" max="11769" width="9.7109375" style="77" customWidth="1"/>
    <col min="11770" max="11770" width="9.5703125" style="77" customWidth="1"/>
    <col min="11771" max="11773" width="8.85546875" style="77" customWidth="1"/>
    <col min="11774" max="11774" width="10.140625" style="77" customWidth="1"/>
    <col min="11775" max="11775" width="9.85546875" style="77" customWidth="1"/>
    <col min="11776" max="11776" width="9.7109375" style="77" customWidth="1"/>
    <col min="11777" max="11777" width="10.5703125" style="77" customWidth="1"/>
    <col min="11778" max="11779" width="9.7109375" style="77" customWidth="1"/>
    <col min="11780" max="11780" width="8.7109375" style="77" customWidth="1"/>
    <col min="11781" max="12023" width="9.140625" style="77"/>
    <col min="12024" max="12024" width="21.7109375" style="77" customWidth="1"/>
    <col min="12025" max="12025" width="9.7109375" style="77" customWidth="1"/>
    <col min="12026" max="12026" width="9.5703125" style="77" customWidth="1"/>
    <col min="12027" max="12029" width="8.85546875" style="77" customWidth="1"/>
    <col min="12030" max="12030" width="10.140625" style="77" customWidth="1"/>
    <col min="12031" max="12031" width="9.85546875" style="77" customWidth="1"/>
    <col min="12032" max="12032" width="9.7109375" style="77" customWidth="1"/>
    <col min="12033" max="12033" width="10.5703125" style="77" customWidth="1"/>
    <col min="12034" max="12035" width="9.7109375" style="77" customWidth="1"/>
    <col min="12036" max="12036" width="8.7109375" style="77" customWidth="1"/>
    <col min="12037" max="12279" width="9.140625" style="77"/>
    <col min="12280" max="12280" width="21.7109375" style="77" customWidth="1"/>
    <col min="12281" max="12281" width="9.7109375" style="77" customWidth="1"/>
    <col min="12282" max="12282" width="9.5703125" style="77" customWidth="1"/>
    <col min="12283" max="12285" width="8.85546875" style="77" customWidth="1"/>
    <col min="12286" max="12286" width="10.140625" style="77" customWidth="1"/>
    <col min="12287" max="12287" width="9.85546875" style="77" customWidth="1"/>
    <col min="12288" max="12288" width="9.7109375" style="77" customWidth="1"/>
    <col min="12289" max="12289" width="10.5703125" style="77" customWidth="1"/>
    <col min="12290" max="12291" width="9.7109375" style="77" customWidth="1"/>
    <col min="12292" max="12292" width="8.7109375" style="77" customWidth="1"/>
    <col min="12293" max="12535" width="9.140625" style="77"/>
    <col min="12536" max="12536" width="21.7109375" style="77" customWidth="1"/>
    <col min="12537" max="12537" width="9.7109375" style="77" customWidth="1"/>
    <col min="12538" max="12538" width="9.5703125" style="77" customWidth="1"/>
    <col min="12539" max="12541" width="8.85546875" style="77" customWidth="1"/>
    <col min="12542" max="12542" width="10.140625" style="77" customWidth="1"/>
    <col min="12543" max="12543" width="9.85546875" style="77" customWidth="1"/>
    <col min="12544" max="12544" width="9.7109375" style="77" customWidth="1"/>
    <col min="12545" max="12545" width="10.5703125" style="77" customWidth="1"/>
    <col min="12546" max="12547" width="9.7109375" style="77" customWidth="1"/>
    <col min="12548" max="12548" width="8.7109375" style="77" customWidth="1"/>
    <col min="12549" max="12791" width="9.140625" style="77"/>
    <col min="12792" max="12792" width="21.7109375" style="77" customWidth="1"/>
    <col min="12793" max="12793" width="9.7109375" style="77" customWidth="1"/>
    <col min="12794" max="12794" width="9.5703125" style="77" customWidth="1"/>
    <col min="12795" max="12797" width="8.85546875" style="77" customWidth="1"/>
    <col min="12798" max="12798" width="10.140625" style="77" customWidth="1"/>
    <col min="12799" max="12799" width="9.85546875" style="77" customWidth="1"/>
    <col min="12800" max="12800" width="9.7109375" style="77" customWidth="1"/>
    <col min="12801" max="12801" width="10.5703125" style="77" customWidth="1"/>
    <col min="12802" max="12803" width="9.7109375" style="77" customWidth="1"/>
    <col min="12804" max="12804" width="8.7109375" style="77" customWidth="1"/>
    <col min="12805" max="13047" width="9.140625" style="77"/>
    <col min="13048" max="13048" width="21.7109375" style="77" customWidth="1"/>
    <col min="13049" max="13049" width="9.7109375" style="77" customWidth="1"/>
    <col min="13050" max="13050" width="9.5703125" style="77" customWidth="1"/>
    <col min="13051" max="13053" width="8.85546875" style="77" customWidth="1"/>
    <col min="13054" max="13054" width="10.140625" style="77" customWidth="1"/>
    <col min="13055" max="13055" width="9.85546875" style="77" customWidth="1"/>
    <col min="13056" max="13056" width="9.7109375" style="77" customWidth="1"/>
    <col min="13057" max="13057" width="10.5703125" style="77" customWidth="1"/>
    <col min="13058" max="13059" width="9.7109375" style="77" customWidth="1"/>
    <col min="13060" max="13060" width="8.7109375" style="77" customWidth="1"/>
    <col min="13061" max="13303" width="9.140625" style="77"/>
    <col min="13304" max="13304" width="21.7109375" style="77" customWidth="1"/>
    <col min="13305" max="13305" width="9.7109375" style="77" customWidth="1"/>
    <col min="13306" max="13306" width="9.5703125" style="77" customWidth="1"/>
    <col min="13307" max="13309" width="8.85546875" style="77" customWidth="1"/>
    <col min="13310" max="13310" width="10.140625" style="77" customWidth="1"/>
    <col min="13311" max="13311" width="9.85546875" style="77" customWidth="1"/>
    <col min="13312" max="13312" width="9.7109375" style="77" customWidth="1"/>
    <col min="13313" max="13313" width="10.5703125" style="77" customWidth="1"/>
    <col min="13314" max="13315" width="9.7109375" style="77" customWidth="1"/>
    <col min="13316" max="13316" width="8.7109375" style="77" customWidth="1"/>
    <col min="13317" max="13559" width="9.140625" style="77"/>
    <col min="13560" max="13560" width="21.7109375" style="77" customWidth="1"/>
    <col min="13561" max="13561" width="9.7109375" style="77" customWidth="1"/>
    <col min="13562" max="13562" width="9.5703125" style="77" customWidth="1"/>
    <col min="13563" max="13565" width="8.85546875" style="77" customWidth="1"/>
    <col min="13566" max="13566" width="10.140625" style="77" customWidth="1"/>
    <col min="13567" max="13567" width="9.85546875" style="77" customWidth="1"/>
    <col min="13568" max="13568" width="9.7109375" style="77" customWidth="1"/>
    <col min="13569" max="13569" width="10.5703125" style="77" customWidth="1"/>
    <col min="13570" max="13571" width="9.7109375" style="77" customWidth="1"/>
    <col min="13572" max="13572" width="8.7109375" style="77" customWidth="1"/>
    <col min="13573" max="13815" width="9.140625" style="77"/>
    <col min="13816" max="13816" width="21.7109375" style="77" customWidth="1"/>
    <col min="13817" max="13817" width="9.7109375" style="77" customWidth="1"/>
    <col min="13818" max="13818" width="9.5703125" style="77" customWidth="1"/>
    <col min="13819" max="13821" width="8.85546875" style="77" customWidth="1"/>
    <col min="13822" max="13822" width="10.140625" style="77" customWidth="1"/>
    <col min="13823" max="13823" width="9.85546875" style="77" customWidth="1"/>
    <col min="13824" max="13824" width="9.7109375" style="77" customWidth="1"/>
    <col min="13825" max="13825" width="10.5703125" style="77" customWidth="1"/>
    <col min="13826" max="13827" width="9.7109375" style="77" customWidth="1"/>
    <col min="13828" max="13828" width="8.7109375" style="77" customWidth="1"/>
    <col min="13829" max="14071" width="9.140625" style="77"/>
    <col min="14072" max="14072" width="21.7109375" style="77" customWidth="1"/>
    <col min="14073" max="14073" width="9.7109375" style="77" customWidth="1"/>
    <col min="14074" max="14074" width="9.5703125" style="77" customWidth="1"/>
    <col min="14075" max="14077" width="8.85546875" style="77" customWidth="1"/>
    <col min="14078" max="14078" width="10.140625" style="77" customWidth="1"/>
    <col min="14079" max="14079" width="9.85546875" style="77" customWidth="1"/>
    <col min="14080" max="14080" width="9.7109375" style="77" customWidth="1"/>
    <col min="14081" max="14081" width="10.5703125" style="77" customWidth="1"/>
    <col min="14082" max="14083" width="9.7109375" style="77" customWidth="1"/>
    <col min="14084" max="14084" width="8.7109375" style="77" customWidth="1"/>
    <col min="14085" max="14327" width="9.140625" style="77"/>
    <col min="14328" max="14328" width="21.7109375" style="77" customWidth="1"/>
    <col min="14329" max="14329" width="9.7109375" style="77" customWidth="1"/>
    <col min="14330" max="14330" width="9.5703125" style="77" customWidth="1"/>
    <col min="14331" max="14333" width="8.85546875" style="77" customWidth="1"/>
    <col min="14334" max="14334" width="10.140625" style="77" customWidth="1"/>
    <col min="14335" max="14335" width="9.85546875" style="77" customWidth="1"/>
    <col min="14336" max="14336" width="9.7109375" style="77" customWidth="1"/>
    <col min="14337" max="14337" width="10.5703125" style="77" customWidth="1"/>
    <col min="14338" max="14339" width="9.7109375" style="77" customWidth="1"/>
    <col min="14340" max="14340" width="8.7109375" style="77" customWidth="1"/>
    <col min="14341" max="14583" width="9.140625" style="77"/>
    <col min="14584" max="14584" width="21.7109375" style="77" customWidth="1"/>
    <col min="14585" max="14585" width="9.7109375" style="77" customWidth="1"/>
    <col min="14586" max="14586" width="9.5703125" style="77" customWidth="1"/>
    <col min="14587" max="14589" width="8.85546875" style="77" customWidth="1"/>
    <col min="14590" max="14590" width="10.140625" style="77" customWidth="1"/>
    <col min="14591" max="14591" width="9.85546875" style="77" customWidth="1"/>
    <col min="14592" max="14592" width="9.7109375" style="77" customWidth="1"/>
    <col min="14593" max="14593" width="10.5703125" style="77" customWidth="1"/>
    <col min="14594" max="14595" width="9.7109375" style="77" customWidth="1"/>
    <col min="14596" max="14596" width="8.7109375" style="77" customWidth="1"/>
    <col min="14597" max="14839" width="9.140625" style="77"/>
    <col min="14840" max="14840" width="21.7109375" style="77" customWidth="1"/>
    <col min="14841" max="14841" width="9.7109375" style="77" customWidth="1"/>
    <col min="14842" max="14842" width="9.5703125" style="77" customWidth="1"/>
    <col min="14843" max="14845" width="8.85546875" style="77" customWidth="1"/>
    <col min="14846" max="14846" width="10.140625" style="77" customWidth="1"/>
    <col min="14847" max="14847" width="9.85546875" style="77" customWidth="1"/>
    <col min="14848" max="14848" width="9.7109375" style="77" customWidth="1"/>
    <col min="14849" max="14849" width="10.5703125" style="77" customWidth="1"/>
    <col min="14850" max="14851" width="9.7109375" style="77" customWidth="1"/>
    <col min="14852" max="14852" width="8.7109375" style="77" customWidth="1"/>
    <col min="14853" max="15095" width="9.140625" style="77"/>
    <col min="15096" max="15096" width="21.7109375" style="77" customWidth="1"/>
    <col min="15097" max="15097" width="9.7109375" style="77" customWidth="1"/>
    <col min="15098" max="15098" width="9.5703125" style="77" customWidth="1"/>
    <col min="15099" max="15101" width="8.85546875" style="77" customWidth="1"/>
    <col min="15102" max="15102" width="10.140625" style="77" customWidth="1"/>
    <col min="15103" max="15103" width="9.85546875" style="77" customWidth="1"/>
    <col min="15104" max="15104" width="9.7109375" style="77" customWidth="1"/>
    <col min="15105" max="15105" width="10.5703125" style="77" customWidth="1"/>
    <col min="15106" max="15107" width="9.7109375" style="77" customWidth="1"/>
    <col min="15108" max="15108" width="8.7109375" style="77" customWidth="1"/>
    <col min="15109" max="15351" width="9.140625" style="77"/>
    <col min="15352" max="15352" width="21.7109375" style="77" customWidth="1"/>
    <col min="15353" max="15353" width="9.7109375" style="77" customWidth="1"/>
    <col min="15354" max="15354" width="9.5703125" style="77" customWidth="1"/>
    <col min="15355" max="15357" width="8.85546875" style="77" customWidth="1"/>
    <col min="15358" max="15358" width="10.140625" style="77" customWidth="1"/>
    <col min="15359" max="15359" width="9.85546875" style="77" customWidth="1"/>
    <col min="15360" max="15360" width="9.7109375" style="77" customWidth="1"/>
    <col min="15361" max="15361" width="10.5703125" style="77" customWidth="1"/>
    <col min="15362" max="15363" width="9.7109375" style="77" customWidth="1"/>
    <col min="15364" max="15364" width="8.7109375" style="77" customWidth="1"/>
    <col min="15365" max="15607" width="9.140625" style="77"/>
    <col min="15608" max="15608" width="21.7109375" style="77" customWidth="1"/>
    <col min="15609" max="15609" width="9.7109375" style="77" customWidth="1"/>
    <col min="15610" max="15610" width="9.5703125" style="77" customWidth="1"/>
    <col min="15611" max="15613" width="8.85546875" style="77" customWidth="1"/>
    <col min="15614" max="15614" width="10.140625" style="77" customWidth="1"/>
    <col min="15615" max="15615" width="9.85546875" style="77" customWidth="1"/>
    <col min="15616" max="15616" width="9.7109375" style="77" customWidth="1"/>
    <col min="15617" max="15617" width="10.5703125" style="77" customWidth="1"/>
    <col min="15618" max="15619" width="9.7109375" style="77" customWidth="1"/>
    <col min="15620" max="15620" width="8.7109375" style="77" customWidth="1"/>
    <col min="15621" max="15863" width="9.140625" style="77"/>
    <col min="15864" max="15864" width="21.7109375" style="77" customWidth="1"/>
    <col min="15865" max="15865" width="9.7109375" style="77" customWidth="1"/>
    <col min="15866" max="15866" width="9.5703125" style="77" customWidth="1"/>
    <col min="15867" max="15869" width="8.85546875" style="77" customWidth="1"/>
    <col min="15870" max="15870" width="10.140625" style="77" customWidth="1"/>
    <col min="15871" max="15871" width="9.85546875" style="77" customWidth="1"/>
    <col min="15872" max="15872" width="9.7109375" style="77" customWidth="1"/>
    <col min="15873" max="15873" width="10.5703125" style="77" customWidth="1"/>
    <col min="15874" max="15875" width="9.7109375" style="77" customWidth="1"/>
    <col min="15876" max="15876" width="8.7109375" style="77" customWidth="1"/>
    <col min="15877" max="16119" width="9.140625" style="77"/>
    <col min="16120" max="16120" width="21.7109375" style="77" customWidth="1"/>
    <col min="16121" max="16121" width="9.7109375" style="77" customWidth="1"/>
    <col min="16122" max="16122" width="9.5703125" style="77" customWidth="1"/>
    <col min="16123" max="16125" width="8.85546875" style="77" customWidth="1"/>
    <col min="16126" max="16126" width="10.140625" style="77" customWidth="1"/>
    <col min="16127" max="16127" width="9.85546875" style="77" customWidth="1"/>
    <col min="16128" max="16128" width="9.7109375" style="77" customWidth="1"/>
    <col min="16129" max="16129" width="10.5703125" style="77" customWidth="1"/>
    <col min="16130" max="16131" width="9.7109375" style="77" customWidth="1"/>
    <col min="16132" max="16132" width="8.7109375" style="77" customWidth="1"/>
    <col min="16133" max="16384" width="9.140625" style="77"/>
  </cols>
  <sheetData>
    <row r="1" spans="1:22" ht="29.25" customHeight="1">
      <c r="A1" s="422" t="s">
        <v>147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2" spans="1:2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P2" s="79" t="s">
        <v>101</v>
      </c>
    </row>
    <row r="3" spans="1:22" ht="14.25" customHeight="1">
      <c r="A3" s="397"/>
      <c r="B3" s="395" t="s">
        <v>113</v>
      </c>
      <c r="C3" s="395"/>
      <c r="D3" s="395"/>
      <c r="E3" s="396" t="s">
        <v>59</v>
      </c>
      <c r="F3" s="398"/>
      <c r="G3" s="398"/>
      <c r="H3" s="398"/>
      <c r="I3" s="398"/>
      <c r="J3" s="398"/>
      <c r="K3" s="389" t="s">
        <v>123</v>
      </c>
      <c r="L3" s="390"/>
      <c r="M3" s="391"/>
      <c r="N3" s="395" t="s">
        <v>60</v>
      </c>
      <c r="O3" s="395"/>
      <c r="P3" s="396"/>
      <c r="Q3" s="80"/>
    </row>
    <row r="4" spans="1:22" ht="35.25" customHeight="1">
      <c r="A4" s="397"/>
      <c r="B4" s="395"/>
      <c r="C4" s="395"/>
      <c r="D4" s="395"/>
      <c r="E4" s="395" t="s">
        <v>58</v>
      </c>
      <c r="F4" s="395"/>
      <c r="G4" s="395"/>
      <c r="H4" s="395" t="s">
        <v>57</v>
      </c>
      <c r="I4" s="395"/>
      <c r="J4" s="395"/>
      <c r="K4" s="392"/>
      <c r="L4" s="393"/>
      <c r="M4" s="394"/>
      <c r="N4" s="395"/>
      <c r="O4" s="395"/>
      <c r="P4" s="396"/>
      <c r="Q4" s="80"/>
    </row>
    <row r="5" spans="1:22" ht="36" customHeight="1">
      <c r="A5" s="397"/>
      <c r="B5" s="212" t="s">
        <v>142</v>
      </c>
      <c r="C5" s="212" t="s">
        <v>112</v>
      </c>
      <c r="D5" s="288" t="s">
        <v>145</v>
      </c>
      <c r="E5" s="212" t="s">
        <v>142</v>
      </c>
      <c r="F5" s="212" t="s">
        <v>112</v>
      </c>
      <c r="G5" s="212" t="s">
        <v>145</v>
      </c>
      <c r="H5" s="212" t="s">
        <v>142</v>
      </c>
      <c r="I5" s="212" t="s">
        <v>112</v>
      </c>
      <c r="J5" s="212" t="s">
        <v>145</v>
      </c>
      <c r="K5" s="212" t="s">
        <v>142</v>
      </c>
      <c r="L5" s="212" t="s">
        <v>112</v>
      </c>
      <c r="M5" s="212" t="s">
        <v>145</v>
      </c>
      <c r="N5" s="212" t="s">
        <v>142</v>
      </c>
      <c r="O5" s="212" t="s">
        <v>112</v>
      </c>
      <c r="P5" s="213" t="s">
        <v>145</v>
      </c>
      <c r="Q5" s="80"/>
    </row>
    <row r="6" spans="1:22">
      <c r="A6" s="49" t="s">
        <v>64</v>
      </c>
      <c r="B6" s="278">
        <v>1846236</v>
      </c>
      <c r="C6" s="278">
        <v>1761160</v>
      </c>
      <c r="D6" s="247">
        <v>104.8</v>
      </c>
      <c r="E6" s="278">
        <v>250519</v>
      </c>
      <c r="F6" s="278">
        <v>179652</v>
      </c>
      <c r="G6" s="247">
        <v>139.4</v>
      </c>
      <c r="H6" s="278">
        <v>1595717</v>
      </c>
      <c r="I6" s="278">
        <v>1581508</v>
      </c>
      <c r="J6" s="247">
        <v>100.9</v>
      </c>
      <c r="K6" s="278">
        <v>3414944</v>
      </c>
      <c r="L6" s="278">
        <v>3594667</v>
      </c>
      <c r="M6" s="247">
        <v>95</v>
      </c>
      <c r="N6" s="278">
        <v>5261180</v>
      </c>
      <c r="O6" s="278">
        <v>5355827</v>
      </c>
      <c r="P6" s="247">
        <v>98.2</v>
      </c>
      <c r="Q6" s="196"/>
      <c r="R6" s="196"/>
      <c r="S6" s="193"/>
      <c r="T6" s="196"/>
      <c r="U6" s="196"/>
      <c r="V6" s="193"/>
    </row>
    <row r="7" spans="1:22">
      <c r="A7" s="52" t="s">
        <v>65</v>
      </c>
      <c r="B7" s="279">
        <v>275483</v>
      </c>
      <c r="C7" s="279">
        <v>239108</v>
      </c>
      <c r="D7" s="247">
        <v>115.2</v>
      </c>
      <c r="E7" s="233">
        <v>1445</v>
      </c>
      <c r="F7" s="233">
        <v>2526</v>
      </c>
      <c r="G7" s="247">
        <v>57.2</v>
      </c>
      <c r="H7" s="233">
        <v>274038</v>
      </c>
      <c r="I7" s="233">
        <v>236582</v>
      </c>
      <c r="J7" s="247">
        <v>115.8</v>
      </c>
      <c r="K7" s="233">
        <v>158999</v>
      </c>
      <c r="L7" s="233">
        <v>150342</v>
      </c>
      <c r="M7" s="247">
        <v>105.8</v>
      </c>
      <c r="N7" s="233">
        <v>434482</v>
      </c>
      <c r="O7" s="233">
        <v>389450</v>
      </c>
      <c r="P7" s="247">
        <v>111.6</v>
      </c>
      <c r="Q7" s="196"/>
      <c r="R7" s="196"/>
      <c r="S7" s="193"/>
      <c r="T7" s="196"/>
      <c r="U7" s="196"/>
      <c r="V7" s="193"/>
    </row>
    <row r="8" spans="1:22">
      <c r="A8" s="53" t="s">
        <v>66</v>
      </c>
      <c r="B8" s="279">
        <v>18529</v>
      </c>
      <c r="C8" s="279">
        <v>15566</v>
      </c>
      <c r="D8" s="247">
        <v>119</v>
      </c>
      <c r="E8" s="233">
        <v>3518</v>
      </c>
      <c r="F8" s="233">
        <v>2569</v>
      </c>
      <c r="G8" s="247">
        <v>136.9</v>
      </c>
      <c r="H8" s="233">
        <v>15011</v>
      </c>
      <c r="I8" s="233">
        <v>12997</v>
      </c>
      <c r="J8" s="247">
        <v>115.5</v>
      </c>
      <c r="K8" s="233">
        <v>113288</v>
      </c>
      <c r="L8" s="233">
        <v>98434</v>
      </c>
      <c r="M8" s="247">
        <v>115.1</v>
      </c>
      <c r="N8" s="233">
        <v>131817</v>
      </c>
      <c r="O8" s="233">
        <v>114000</v>
      </c>
      <c r="P8" s="247">
        <v>115.6</v>
      </c>
      <c r="Q8" s="196"/>
      <c r="R8" s="196"/>
      <c r="S8" s="193"/>
      <c r="T8" s="196"/>
      <c r="U8" s="196"/>
      <c r="V8" s="193"/>
    </row>
    <row r="9" spans="1:22">
      <c r="A9" s="53" t="s">
        <v>67</v>
      </c>
      <c r="B9" s="279">
        <v>157712</v>
      </c>
      <c r="C9" s="279">
        <v>151804</v>
      </c>
      <c r="D9" s="247">
        <v>103.9</v>
      </c>
      <c r="E9" s="233">
        <v>23839</v>
      </c>
      <c r="F9" s="233">
        <v>21072</v>
      </c>
      <c r="G9" s="247">
        <v>113.1</v>
      </c>
      <c r="H9" s="233">
        <v>133873</v>
      </c>
      <c r="I9" s="233">
        <v>130732</v>
      </c>
      <c r="J9" s="247">
        <v>102.4</v>
      </c>
      <c r="K9" s="233">
        <v>259791</v>
      </c>
      <c r="L9" s="233">
        <v>257782</v>
      </c>
      <c r="M9" s="247">
        <v>100.8</v>
      </c>
      <c r="N9" s="233">
        <v>417503</v>
      </c>
      <c r="O9" s="233">
        <v>409586</v>
      </c>
      <c r="P9" s="247">
        <v>101.9</v>
      </c>
      <c r="Q9" s="196"/>
      <c r="R9" s="196"/>
      <c r="S9" s="193"/>
      <c r="T9" s="196"/>
      <c r="U9" s="196"/>
      <c r="V9" s="193"/>
    </row>
    <row r="10" spans="1:22">
      <c r="A10" s="53" t="s">
        <v>68</v>
      </c>
      <c r="B10" s="279">
        <v>169371</v>
      </c>
      <c r="C10" s="279">
        <v>203029</v>
      </c>
      <c r="D10" s="247">
        <v>83.4</v>
      </c>
      <c r="E10" s="233">
        <v>643</v>
      </c>
      <c r="F10" s="233">
        <v>505</v>
      </c>
      <c r="G10" s="247">
        <v>127.3</v>
      </c>
      <c r="H10" s="233">
        <v>168728</v>
      </c>
      <c r="I10" s="233">
        <v>202524</v>
      </c>
      <c r="J10" s="247">
        <v>83.3</v>
      </c>
      <c r="K10" s="233">
        <v>246006</v>
      </c>
      <c r="L10" s="233">
        <v>298187</v>
      </c>
      <c r="M10" s="247">
        <v>82.5</v>
      </c>
      <c r="N10" s="233">
        <v>415377</v>
      </c>
      <c r="O10" s="233">
        <v>501216</v>
      </c>
      <c r="P10" s="247">
        <v>82.9</v>
      </c>
      <c r="Q10" s="196"/>
      <c r="R10" s="196"/>
      <c r="S10" s="193"/>
      <c r="T10" s="196"/>
      <c r="U10" s="196"/>
      <c r="V10" s="193"/>
    </row>
    <row r="11" spans="1:22">
      <c r="A11" s="53" t="s">
        <v>69</v>
      </c>
      <c r="B11" s="279">
        <v>19813</v>
      </c>
      <c r="C11" s="279">
        <v>19777</v>
      </c>
      <c r="D11" s="247">
        <v>100.2</v>
      </c>
      <c r="E11" s="233">
        <v>3660</v>
      </c>
      <c r="F11" s="233">
        <v>1876</v>
      </c>
      <c r="G11" s="247">
        <v>195.1</v>
      </c>
      <c r="H11" s="233">
        <v>16153</v>
      </c>
      <c r="I11" s="233">
        <v>17901</v>
      </c>
      <c r="J11" s="247">
        <v>90.2</v>
      </c>
      <c r="K11" s="233">
        <v>31005</v>
      </c>
      <c r="L11" s="233">
        <v>39332</v>
      </c>
      <c r="M11" s="247">
        <v>78.8</v>
      </c>
      <c r="N11" s="233">
        <v>50818</v>
      </c>
      <c r="O11" s="233">
        <v>59109</v>
      </c>
      <c r="P11" s="247">
        <v>86</v>
      </c>
      <c r="Q11" s="196"/>
      <c r="R11" s="196"/>
      <c r="S11" s="193"/>
      <c r="T11" s="196"/>
      <c r="U11" s="196"/>
      <c r="V11" s="193"/>
    </row>
    <row r="12" spans="1:22">
      <c r="A12" s="53" t="s">
        <v>70</v>
      </c>
      <c r="B12" s="279">
        <v>177850</v>
      </c>
      <c r="C12" s="279">
        <v>174068</v>
      </c>
      <c r="D12" s="247">
        <v>102.2</v>
      </c>
      <c r="E12" s="233">
        <v>4772</v>
      </c>
      <c r="F12" s="233">
        <v>7532</v>
      </c>
      <c r="G12" s="247">
        <v>63.4</v>
      </c>
      <c r="H12" s="233">
        <v>173078</v>
      </c>
      <c r="I12" s="233">
        <v>166536</v>
      </c>
      <c r="J12" s="247">
        <v>103.9</v>
      </c>
      <c r="K12" s="233">
        <v>198368</v>
      </c>
      <c r="L12" s="233">
        <v>190580</v>
      </c>
      <c r="M12" s="247">
        <v>104.1</v>
      </c>
      <c r="N12" s="233">
        <v>376218</v>
      </c>
      <c r="O12" s="233">
        <v>364648</v>
      </c>
      <c r="P12" s="247">
        <v>103.2</v>
      </c>
      <c r="Q12" s="196"/>
      <c r="R12" s="196"/>
      <c r="S12" s="193"/>
      <c r="T12" s="196"/>
      <c r="U12" s="196"/>
      <c r="V12" s="193"/>
    </row>
    <row r="13" spans="1:22">
      <c r="A13" s="53" t="s">
        <v>71</v>
      </c>
      <c r="B13" s="279">
        <v>230201</v>
      </c>
      <c r="C13" s="279">
        <v>230207</v>
      </c>
      <c r="D13" s="247">
        <v>100</v>
      </c>
      <c r="E13" s="233">
        <v>243</v>
      </c>
      <c r="F13" s="233">
        <v>9871</v>
      </c>
      <c r="G13" s="247">
        <v>2.5</v>
      </c>
      <c r="H13" s="233">
        <v>229958</v>
      </c>
      <c r="I13" s="233">
        <v>220336</v>
      </c>
      <c r="J13" s="247">
        <v>104.4</v>
      </c>
      <c r="K13" s="233">
        <v>447974</v>
      </c>
      <c r="L13" s="233">
        <v>455299</v>
      </c>
      <c r="M13" s="247">
        <v>98.4</v>
      </c>
      <c r="N13" s="233">
        <v>678175</v>
      </c>
      <c r="O13" s="233">
        <v>685506</v>
      </c>
      <c r="P13" s="247">
        <v>98.9</v>
      </c>
      <c r="Q13" s="196"/>
      <c r="R13" s="196"/>
      <c r="S13" s="193"/>
      <c r="T13" s="196"/>
      <c r="U13" s="196"/>
      <c r="V13" s="193"/>
    </row>
    <row r="14" spans="1:22">
      <c r="A14" s="53" t="s">
        <v>72</v>
      </c>
      <c r="B14" s="279">
        <v>111411</v>
      </c>
      <c r="C14" s="279">
        <v>114319</v>
      </c>
      <c r="D14" s="247">
        <v>97.5</v>
      </c>
      <c r="E14" s="233">
        <v>5007</v>
      </c>
      <c r="F14" s="233">
        <v>6267</v>
      </c>
      <c r="G14" s="247">
        <v>79.900000000000006</v>
      </c>
      <c r="H14" s="233">
        <v>106404</v>
      </c>
      <c r="I14" s="233">
        <v>108052</v>
      </c>
      <c r="J14" s="247">
        <v>98.5</v>
      </c>
      <c r="K14" s="233">
        <v>376210</v>
      </c>
      <c r="L14" s="233">
        <v>404364</v>
      </c>
      <c r="M14" s="247">
        <v>93</v>
      </c>
      <c r="N14" s="233">
        <v>487621</v>
      </c>
      <c r="O14" s="233">
        <v>518683</v>
      </c>
      <c r="P14" s="247">
        <v>94</v>
      </c>
      <c r="Q14" s="196"/>
      <c r="R14" s="196"/>
      <c r="S14" s="193"/>
      <c r="T14" s="196"/>
      <c r="U14" s="196"/>
      <c r="V14" s="193"/>
    </row>
    <row r="15" spans="1:22">
      <c r="A15" s="53" t="s">
        <v>73</v>
      </c>
      <c r="B15" s="279">
        <v>89518</v>
      </c>
      <c r="C15" s="279">
        <v>91411</v>
      </c>
      <c r="D15" s="247">
        <v>97.9</v>
      </c>
      <c r="E15" s="233">
        <v>7092</v>
      </c>
      <c r="F15" s="233">
        <v>8806</v>
      </c>
      <c r="G15" s="247">
        <v>80.5</v>
      </c>
      <c r="H15" s="233">
        <v>82426</v>
      </c>
      <c r="I15" s="233">
        <v>82605</v>
      </c>
      <c r="J15" s="247">
        <v>99.8</v>
      </c>
      <c r="K15" s="233">
        <v>148131</v>
      </c>
      <c r="L15" s="233">
        <v>143924</v>
      </c>
      <c r="M15" s="247">
        <v>102.9</v>
      </c>
      <c r="N15" s="233">
        <v>237649</v>
      </c>
      <c r="O15" s="233">
        <v>235335</v>
      </c>
      <c r="P15" s="247">
        <v>101</v>
      </c>
      <c r="Q15" s="196"/>
      <c r="R15" s="196"/>
      <c r="S15" s="193"/>
      <c r="T15" s="196"/>
      <c r="U15" s="196"/>
      <c r="V15" s="193"/>
    </row>
    <row r="16" spans="1:22" ht="14.25" customHeight="1">
      <c r="A16" s="53" t="s">
        <v>74</v>
      </c>
      <c r="B16" s="279">
        <v>1642</v>
      </c>
      <c r="C16" s="279">
        <v>2584</v>
      </c>
      <c r="D16" s="247">
        <v>63.5</v>
      </c>
      <c r="E16" s="233">
        <v>103</v>
      </c>
      <c r="F16" s="233">
        <v>1083</v>
      </c>
      <c r="G16" s="247">
        <v>9.5</v>
      </c>
      <c r="H16" s="233">
        <v>1539</v>
      </c>
      <c r="I16" s="233">
        <v>1501</v>
      </c>
      <c r="J16" s="247">
        <v>102.5</v>
      </c>
      <c r="K16" s="233">
        <v>23773</v>
      </c>
      <c r="L16" s="233">
        <v>23282</v>
      </c>
      <c r="M16" s="247">
        <v>102.1</v>
      </c>
      <c r="N16" s="233">
        <v>25415</v>
      </c>
      <c r="O16" s="233">
        <v>25866</v>
      </c>
      <c r="P16" s="247">
        <v>98.3</v>
      </c>
      <c r="Q16" s="196"/>
      <c r="R16" s="196"/>
      <c r="S16" s="193"/>
      <c r="T16" s="196"/>
      <c r="U16" s="196"/>
      <c r="V16" s="193"/>
    </row>
    <row r="17" spans="1:22" ht="14.25" customHeight="1">
      <c r="A17" s="53" t="s">
        <v>75</v>
      </c>
      <c r="B17" s="279">
        <v>13902</v>
      </c>
      <c r="C17" s="279">
        <v>13512</v>
      </c>
      <c r="D17" s="247">
        <v>102.9</v>
      </c>
      <c r="E17" s="233">
        <v>235</v>
      </c>
      <c r="F17" s="233">
        <v>666</v>
      </c>
      <c r="G17" s="247">
        <v>35.299999999999997</v>
      </c>
      <c r="H17" s="233">
        <v>13667</v>
      </c>
      <c r="I17" s="233">
        <v>12846</v>
      </c>
      <c r="J17" s="247">
        <v>106.4</v>
      </c>
      <c r="K17" s="233">
        <v>77569</v>
      </c>
      <c r="L17" s="233">
        <v>94607</v>
      </c>
      <c r="M17" s="247">
        <v>82</v>
      </c>
      <c r="N17" s="233">
        <v>91471</v>
      </c>
      <c r="O17" s="233">
        <v>108119</v>
      </c>
      <c r="P17" s="247">
        <v>84.6</v>
      </c>
      <c r="Q17" s="196"/>
      <c r="R17" s="196"/>
      <c r="S17" s="193"/>
      <c r="T17" s="196"/>
      <c r="U17" s="196"/>
      <c r="V17" s="193"/>
    </row>
    <row r="18" spans="1:22" s="82" customFormat="1" ht="12">
      <c r="A18" s="53" t="s">
        <v>76</v>
      </c>
      <c r="B18" s="279">
        <v>20630</v>
      </c>
      <c r="C18" s="279">
        <v>20906</v>
      </c>
      <c r="D18" s="247">
        <v>98.7</v>
      </c>
      <c r="E18" s="233">
        <v>293</v>
      </c>
      <c r="F18" s="233">
        <v>468</v>
      </c>
      <c r="G18" s="247">
        <v>62.6</v>
      </c>
      <c r="H18" s="233">
        <v>20337</v>
      </c>
      <c r="I18" s="233">
        <v>20438</v>
      </c>
      <c r="J18" s="247">
        <v>99.5</v>
      </c>
      <c r="K18" s="233">
        <v>33916</v>
      </c>
      <c r="L18" s="233">
        <v>40336</v>
      </c>
      <c r="M18" s="247">
        <v>84.1</v>
      </c>
      <c r="N18" s="233">
        <v>54546</v>
      </c>
      <c r="O18" s="233">
        <v>61242</v>
      </c>
      <c r="P18" s="247">
        <v>89.1</v>
      </c>
      <c r="Q18" s="196"/>
      <c r="R18" s="196"/>
      <c r="S18" s="193"/>
      <c r="T18" s="196"/>
      <c r="U18" s="196"/>
      <c r="V18" s="193"/>
    </row>
    <row r="19" spans="1:22" ht="14.25" customHeight="1">
      <c r="A19" s="53" t="s">
        <v>77</v>
      </c>
      <c r="B19" s="279">
        <v>71922</v>
      </c>
      <c r="C19" s="279">
        <v>68347</v>
      </c>
      <c r="D19" s="247">
        <v>105.2</v>
      </c>
      <c r="E19" s="233">
        <v>2338</v>
      </c>
      <c r="F19" s="233">
        <v>1554</v>
      </c>
      <c r="G19" s="247">
        <v>150.5</v>
      </c>
      <c r="H19" s="233">
        <v>69584</v>
      </c>
      <c r="I19" s="233">
        <v>66793</v>
      </c>
      <c r="J19" s="247">
        <v>104.2</v>
      </c>
      <c r="K19" s="233">
        <v>116503</v>
      </c>
      <c r="L19" s="233">
        <v>111809</v>
      </c>
      <c r="M19" s="247">
        <v>104.2</v>
      </c>
      <c r="N19" s="233">
        <v>188425</v>
      </c>
      <c r="O19" s="233">
        <v>180156</v>
      </c>
      <c r="P19" s="247">
        <v>104.6</v>
      </c>
      <c r="Q19" s="196"/>
      <c r="R19" s="196"/>
      <c r="S19" s="193"/>
      <c r="T19" s="196"/>
      <c r="U19" s="196"/>
      <c r="V19" s="193"/>
    </row>
    <row r="20" spans="1:22" ht="14.25" customHeight="1">
      <c r="A20" s="53" t="s">
        <v>78</v>
      </c>
      <c r="B20" s="279">
        <v>15984</v>
      </c>
      <c r="C20" s="279">
        <v>16523</v>
      </c>
      <c r="D20" s="247">
        <v>96.7</v>
      </c>
      <c r="E20" s="233">
        <v>677</v>
      </c>
      <c r="F20" s="233">
        <v>264</v>
      </c>
      <c r="G20" s="247">
        <v>256.39999999999998</v>
      </c>
      <c r="H20" s="233">
        <v>15307</v>
      </c>
      <c r="I20" s="233">
        <v>16259</v>
      </c>
      <c r="J20" s="247">
        <v>94.1</v>
      </c>
      <c r="K20" s="233">
        <v>101052</v>
      </c>
      <c r="L20" s="233">
        <v>106323</v>
      </c>
      <c r="M20" s="247">
        <v>95</v>
      </c>
      <c r="N20" s="233">
        <v>117036</v>
      </c>
      <c r="O20" s="233">
        <v>122846</v>
      </c>
      <c r="P20" s="247">
        <v>95.3</v>
      </c>
      <c r="Q20" s="196"/>
      <c r="R20" s="196"/>
      <c r="S20" s="193"/>
      <c r="T20" s="196"/>
      <c r="U20" s="196"/>
      <c r="V20" s="193"/>
    </row>
    <row r="21" spans="1:22" ht="14.25" customHeight="1">
      <c r="A21" s="53" t="s">
        <v>79</v>
      </c>
      <c r="B21" s="279">
        <v>307457</v>
      </c>
      <c r="C21" s="279">
        <v>230650</v>
      </c>
      <c r="D21" s="247">
        <v>133.30000000000001</v>
      </c>
      <c r="E21" s="300">
        <v>196573</v>
      </c>
      <c r="F21" s="233">
        <v>114504</v>
      </c>
      <c r="G21" s="247">
        <v>171.7</v>
      </c>
      <c r="H21" s="233">
        <v>110884</v>
      </c>
      <c r="I21" s="233">
        <v>116146</v>
      </c>
      <c r="J21" s="247">
        <v>95.5</v>
      </c>
      <c r="K21" s="233">
        <v>810013</v>
      </c>
      <c r="L21" s="233">
        <v>925808</v>
      </c>
      <c r="M21" s="247">
        <v>87.5</v>
      </c>
      <c r="N21" s="233">
        <v>1117470</v>
      </c>
      <c r="O21" s="233">
        <v>1156458</v>
      </c>
      <c r="P21" s="247">
        <v>96.6</v>
      </c>
      <c r="Q21" s="196"/>
      <c r="R21" s="196"/>
      <c r="S21" s="193"/>
      <c r="T21" s="196"/>
      <c r="U21" s="196"/>
      <c r="V21" s="193"/>
    </row>
    <row r="22" spans="1:22" ht="14.25" customHeight="1">
      <c r="A22" s="52" t="s">
        <v>80</v>
      </c>
      <c r="B22" s="279">
        <v>51302</v>
      </c>
      <c r="C22" s="279">
        <v>67769</v>
      </c>
      <c r="D22" s="247">
        <v>75.7</v>
      </c>
      <c r="E22" s="235">
        <v>75</v>
      </c>
      <c r="F22" s="235">
        <v>63</v>
      </c>
      <c r="G22" s="247">
        <v>119</v>
      </c>
      <c r="H22" s="233">
        <v>51227</v>
      </c>
      <c r="I22" s="233">
        <v>67706</v>
      </c>
      <c r="J22" s="247">
        <v>75.7</v>
      </c>
      <c r="K22" s="233">
        <v>64937</v>
      </c>
      <c r="L22" s="233">
        <v>62313</v>
      </c>
      <c r="M22" s="247">
        <v>104.2</v>
      </c>
      <c r="N22" s="233">
        <v>116239</v>
      </c>
      <c r="O22" s="233">
        <v>130082</v>
      </c>
      <c r="P22" s="247">
        <v>89.4</v>
      </c>
      <c r="Q22" s="196"/>
      <c r="R22" s="196"/>
      <c r="S22" s="193"/>
      <c r="T22" s="196"/>
      <c r="U22" s="196"/>
      <c r="V22" s="193"/>
    </row>
    <row r="23" spans="1:22" ht="14.25" customHeight="1">
      <c r="A23" s="53" t="s">
        <v>81</v>
      </c>
      <c r="B23" s="279">
        <v>112155</v>
      </c>
      <c r="C23" s="279">
        <v>100122</v>
      </c>
      <c r="D23" s="247">
        <v>112</v>
      </c>
      <c r="E23" s="235">
        <v>6</v>
      </c>
      <c r="F23" s="235">
        <v>26</v>
      </c>
      <c r="G23" s="247">
        <v>23.1</v>
      </c>
      <c r="H23" s="233">
        <v>112149</v>
      </c>
      <c r="I23" s="233">
        <v>100096</v>
      </c>
      <c r="J23" s="247">
        <v>112</v>
      </c>
      <c r="K23" s="233">
        <v>189619</v>
      </c>
      <c r="L23" s="233">
        <v>174341</v>
      </c>
      <c r="M23" s="247">
        <v>108.8</v>
      </c>
      <c r="N23" s="233">
        <v>301774</v>
      </c>
      <c r="O23" s="233">
        <v>274463</v>
      </c>
      <c r="P23" s="247">
        <v>110</v>
      </c>
      <c r="Q23" s="196"/>
      <c r="R23" s="196"/>
      <c r="S23" s="193"/>
      <c r="T23" s="196"/>
      <c r="U23" s="196"/>
      <c r="V23" s="193"/>
    </row>
    <row r="24" spans="1:22">
      <c r="A24" s="53" t="s">
        <v>82</v>
      </c>
      <c r="B24" s="279" t="s">
        <v>150</v>
      </c>
      <c r="C24" s="279" t="s">
        <v>150</v>
      </c>
      <c r="D24" s="247" t="s">
        <v>150</v>
      </c>
      <c r="E24" s="235" t="s">
        <v>150</v>
      </c>
      <c r="F24" s="235" t="s">
        <v>150</v>
      </c>
      <c r="G24" s="247" t="s">
        <v>150</v>
      </c>
      <c r="H24" s="235" t="s">
        <v>150</v>
      </c>
      <c r="I24" s="235" t="s">
        <v>150</v>
      </c>
      <c r="J24" s="247" t="s">
        <v>150</v>
      </c>
      <c r="K24" s="233">
        <v>160</v>
      </c>
      <c r="L24" s="233">
        <v>170</v>
      </c>
      <c r="M24" s="247">
        <v>94.1</v>
      </c>
      <c r="N24" s="233">
        <v>160</v>
      </c>
      <c r="O24" s="233">
        <v>170</v>
      </c>
      <c r="P24" s="247">
        <v>94.1</v>
      </c>
      <c r="Q24" s="194"/>
      <c r="R24" s="194"/>
      <c r="S24" s="194"/>
      <c r="T24" s="196"/>
      <c r="U24" s="196"/>
      <c r="V24" s="193"/>
    </row>
    <row r="25" spans="1:22">
      <c r="A25" s="53" t="s">
        <v>83</v>
      </c>
      <c r="B25" s="279" t="s">
        <v>150</v>
      </c>
      <c r="C25" s="279" t="s">
        <v>150</v>
      </c>
      <c r="D25" s="247" t="s">
        <v>150</v>
      </c>
      <c r="E25" s="235" t="s">
        <v>150</v>
      </c>
      <c r="F25" s="235" t="s">
        <v>150</v>
      </c>
      <c r="G25" s="247" t="s">
        <v>150</v>
      </c>
      <c r="H25" s="235" t="s">
        <v>150</v>
      </c>
      <c r="I25" s="235" t="s">
        <v>150</v>
      </c>
      <c r="J25" s="247" t="s">
        <v>150</v>
      </c>
      <c r="K25" s="233">
        <v>314</v>
      </c>
      <c r="L25" s="235">
        <v>23</v>
      </c>
      <c r="M25" s="247">
        <v>1365.2</v>
      </c>
      <c r="N25" s="233">
        <v>314</v>
      </c>
      <c r="O25" s="233">
        <v>23</v>
      </c>
      <c r="P25" s="247">
        <v>1365.2</v>
      </c>
      <c r="Q25" s="194"/>
      <c r="R25" s="194"/>
      <c r="S25" s="194"/>
      <c r="T25" s="196"/>
      <c r="U25" s="194"/>
      <c r="V25" s="194"/>
    </row>
    <row r="26" spans="1:22">
      <c r="A26" s="55" t="s">
        <v>84</v>
      </c>
      <c r="B26" s="280">
        <v>1354</v>
      </c>
      <c r="C26" s="280">
        <v>1458</v>
      </c>
      <c r="D26" s="248">
        <v>92.9</v>
      </c>
      <c r="E26" s="234" t="s">
        <v>150</v>
      </c>
      <c r="F26" s="234" t="s">
        <v>150</v>
      </c>
      <c r="G26" s="248" t="s">
        <v>150</v>
      </c>
      <c r="H26" s="228">
        <v>1354</v>
      </c>
      <c r="I26" s="228">
        <v>1458</v>
      </c>
      <c r="J26" s="248">
        <v>92.9</v>
      </c>
      <c r="K26" s="228">
        <v>17316</v>
      </c>
      <c r="L26" s="228">
        <v>17411</v>
      </c>
      <c r="M26" s="248">
        <v>99.5</v>
      </c>
      <c r="N26" s="228">
        <v>18670</v>
      </c>
      <c r="O26" s="228">
        <v>18869</v>
      </c>
      <c r="P26" s="248">
        <v>98.9</v>
      </c>
      <c r="Q26" s="196"/>
      <c r="R26" s="196"/>
      <c r="S26" s="193"/>
      <c r="T26" s="196"/>
      <c r="U26" s="196"/>
      <c r="V26" s="193"/>
    </row>
    <row r="27" spans="1:22">
      <c r="A27" s="71"/>
      <c r="B27" s="54"/>
      <c r="C27" s="81"/>
      <c r="D27" s="81"/>
      <c r="E27" s="51"/>
      <c r="F27" s="81"/>
      <c r="G27" s="81"/>
      <c r="H27" s="51"/>
    </row>
    <row r="28" spans="1:22">
      <c r="A28" s="125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22" ht="18.75" customHeight="1">
      <c r="G29" s="13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5"/>
  <sheetViews>
    <sheetView workbookViewId="0">
      <selection sqref="A1:P1"/>
    </sheetView>
  </sheetViews>
  <sheetFormatPr defaultRowHeight="12.75"/>
  <cols>
    <col min="1" max="1" width="19.85546875" style="144" bestFit="1" customWidth="1"/>
    <col min="2" max="2" width="9.42578125" style="144" customWidth="1"/>
    <col min="3" max="3" width="11.140625" style="144" customWidth="1"/>
    <col min="4" max="4" width="9.28515625" style="144" customWidth="1"/>
    <col min="5" max="5" width="9" style="144" customWidth="1"/>
    <col min="6" max="6" width="8.85546875" style="144" customWidth="1"/>
    <col min="7" max="7" width="9.28515625" style="144" customWidth="1"/>
    <col min="8" max="9" width="9.5703125" style="144" customWidth="1"/>
    <col min="10" max="10" width="9.140625" style="144" customWidth="1"/>
    <col min="11" max="12" width="9.85546875" style="144" customWidth="1"/>
    <col min="13" max="13" width="9.42578125" style="144" customWidth="1"/>
    <col min="14" max="14" width="10.140625" style="144" customWidth="1"/>
    <col min="15" max="15" width="11.85546875" style="144" customWidth="1"/>
    <col min="16" max="16" width="9.140625" style="144"/>
    <col min="17" max="17" width="9" style="144" customWidth="1"/>
    <col min="18" max="18" width="8.85546875" style="144" customWidth="1"/>
    <col min="19" max="19" width="10.42578125" style="144" customWidth="1"/>
    <col min="20" max="20" width="8.85546875" style="150" customWidth="1"/>
    <col min="21" max="35" width="8.85546875" style="144" customWidth="1"/>
    <col min="36" max="220" width="9.140625" style="144"/>
    <col min="221" max="221" width="18.85546875" style="144" customWidth="1"/>
    <col min="222" max="222" width="9.42578125" style="144" customWidth="1"/>
    <col min="223" max="223" width="9.7109375" style="144" customWidth="1"/>
    <col min="224" max="224" width="10" style="144" customWidth="1"/>
    <col min="225" max="225" width="9" style="144" customWidth="1"/>
    <col min="226" max="226" width="8.85546875" style="144" customWidth="1"/>
    <col min="227" max="227" width="9.28515625" style="144" customWidth="1"/>
    <col min="228" max="229" width="9.5703125" style="144" customWidth="1"/>
    <col min="230" max="230" width="9.140625" style="144" customWidth="1"/>
    <col min="231" max="232" width="9.85546875" style="144" customWidth="1"/>
    <col min="233" max="233" width="9.42578125" style="144" customWidth="1"/>
    <col min="234" max="234" width="10.140625" style="144" customWidth="1"/>
    <col min="235" max="238" width="9.140625" style="144"/>
    <col min="239" max="239" width="10.7109375" style="144" bestFit="1" customWidth="1"/>
    <col min="240" max="476" width="9.140625" style="144"/>
    <col min="477" max="477" width="18.85546875" style="144" customWidth="1"/>
    <col min="478" max="478" width="9.42578125" style="144" customWidth="1"/>
    <col min="479" max="479" width="9.7109375" style="144" customWidth="1"/>
    <col min="480" max="480" width="10" style="144" customWidth="1"/>
    <col min="481" max="481" width="9" style="144" customWidth="1"/>
    <col min="482" max="482" width="8.85546875" style="144" customWidth="1"/>
    <col min="483" max="483" width="9.28515625" style="144" customWidth="1"/>
    <col min="484" max="485" width="9.5703125" style="144" customWidth="1"/>
    <col min="486" max="486" width="9.140625" style="144" customWidth="1"/>
    <col min="487" max="488" width="9.85546875" style="144" customWidth="1"/>
    <col min="489" max="489" width="9.42578125" style="144" customWidth="1"/>
    <col min="490" max="490" width="10.140625" style="144" customWidth="1"/>
    <col min="491" max="494" width="9.140625" style="144"/>
    <col min="495" max="495" width="10.7109375" style="144" bestFit="1" customWidth="1"/>
    <col min="496" max="732" width="9.140625" style="144"/>
    <col min="733" max="733" width="18.85546875" style="144" customWidth="1"/>
    <col min="734" max="734" width="9.42578125" style="144" customWidth="1"/>
    <col min="735" max="735" width="9.7109375" style="144" customWidth="1"/>
    <col min="736" max="736" width="10" style="144" customWidth="1"/>
    <col min="737" max="737" width="9" style="144" customWidth="1"/>
    <col min="738" max="738" width="8.85546875" style="144" customWidth="1"/>
    <col min="739" max="739" width="9.28515625" style="144" customWidth="1"/>
    <col min="740" max="741" width="9.5703125" style="144" customWidth="1"/>
    <col min="742" max="742" width="9.140625" style="144" customWidth="1"/>
    <col min="743" max="744" width="9.85546875" style="144" customWidth="1"/>
    <col min="745" max="745" width="9.42578125" style="144" customWidth="1"/>
    <col min="746" max="746" width="10.140625" style="144" customWidth="1"/>
    <col min="747" max="750" width="9.140625" style="144"/>
    <col min="751" max="751" width="10.7109375" style="144" bestFit="1" customWidth="1"/>
    <col min="752" max="988" width="9.140625" style="144"/>
    <col min="989" max="989" width="18.85546875" style="144" customWidth="1"/>
    <col min="990" max="990" width="9.42578125" style="144" customWidth="1"/>
    <col min="991" max="991" width="9.7109375" style="144" customWidth="1"/>
    <col min="992" max="992" width="10" style="144" customWidth="1"/>
    <col min="993" max="993" width="9" style="144" customWidth="1"/>
    <col min="994" max="994" width="8.85546875" style="144" customWidth="1"/>
    <col min="995" max="995" width="9.28515625" style="144" customWidth="1"/>
    <col min="996" max="997" width="9.5703125" style="144" customWidth="1"/>
    <col min="998" max="998" width="9.140625" style="144" customWidth="1"/>
    <col min="999" max="1000" width="9.85546875" style="144" customWidth="1"/>
    <col min="1001" max="1001" width="9.42578125" style="144" customWidth="1"/>
    <col min="1002" max="1002" width="10.140625" style="144" customWidth="1"/>
    <col min="1003" max="1006" width="9.140625" style="144"/>
    <col min="1007" max="1007" width="10.7109375" style="144" bestFit="1" customWidth="1"/>
    <col min="1008" max="1244" width="9.140625" style="144"/>
    <col min="1245" max="1245" width="18.85546875" style="144" customWidth="1"/>
    <col min="1246" max="1246" width="9.42578125" style="144" customWidth="1"/>
    <col min="1247" max="1247" width="9.7109375" style="144" customWidth="1"/>
    <col min="1248" max="1248" width="10" style="144" customWidth="1"/>
    <col min="1249" max="1249" width="9" style="144" customWidth="1"/>
    <col min="1250" max="1250" width="8.85546875" style="144" customWidth="1"/>
    <col min="1251" max="1251" width="9.28515625" style="144" customWidth="1"/>
    <col min="1252" max="1253" width="9.5703125" style="144" customWidth="1"/>
    <col min="1254" max="1254" width="9.140625" style="144" customWidth="1"/>
    <col min="1255" max="1256" width="9.85546875" style="144" customWidth="1"/>
    <col min="1257" max="1257" width="9.42578125" style="144" customWidth="1"/>
    <col min="1258" max="1258" width="10.140625" style="144" customWidth="1"/>
    <col min="1259" max="1262" width="9.140625" style="144"/>
    <col min="1263" max="1263" width="10.7109375" style="144" bestFit="1" customWidth="1"/>
    <col min="1264" max="1500" width="9.140625" style="144"/>
    <col min="1501" max="1501" width="18.85546875" style="144" customWidth="1"/>
    <col min="1502" max="1502" width="9.42578125" style="144" customWidth="1"/>
    <col min="1503" max="1503" width="9.7109375" style="144" customWidth="1"/>
    <col min="1504" max="1504" width="10" style="144" customWidth="1"/>
    <col min="1505" max="1505" width="9" style="144" customWidth="1"/>
    <col min="1506" max="1506" width="8.85546875" style="144" customWidth="1"/>
    <col min="1507" max="1507" width="9.28515625" style="144" customWidth="1"/>
    <col min="1508" max="1509" width="9.5703125" style="144" customWidth="1"/>
    <col min="1510" max="1510" width="9.140625" style="144" customWidth="1"/>
    <col min="1511" max="1512" width="9.85546875" style="144" customWidth="1"/>
    <col min="1513" max="1513" width="9.42578125" style="144" customWidth="1"/>
    <col min="1514" max="1514" width="10.140625" style="144" customWidth="1"/>
    <col min="1515" max="1518" width="9.140625" style="144"/>
    <col min="1519" max="1519" width="10.7109375" style="144" bestFit="1" customWidth="1"/>
    <col min="1520" max="1756" width="9.140625" style="144"/>
    <col min="1757" max="1757" width="18.85546875" style="144" customWidth="1"/>
    <col min="1758" max="1758" width="9.42578125" style="144" customWidth="1"/>
    <col min="1759" max="1759" width="9.7109375" style="144" customWidth="1"/>
    <col min="1760" max="1760" width="10" style="144" customWidth="1"/>
    <col min="1761" max="1761" width="9" style="144" customWidth="1"/>
    <col min="1762" max="1762" width="8.85546875" style="144" customWidth="1"/>
    <col min="1763" max="1763" width="9.28515625" style="144" customWidth="1"/>
    <col min="1764" max="1765" width="9.5703125" style="144" customWidth="1"/>
    <col min="1766" max="1766" width="9.140625" style="144" customWidth="1"/>
    <col min="1767" max="1768" width="9.85546875" style="144" customWidth="1"/>
    <col min="1769" max="1769" width="9.42578125" style="144" customWidth="1"/>
    <col min="1770" max="1770" width="10.140625" style="144" customWidth="1"/>
    <col min="1771" max="1774" width="9.140625" style="144"/>
    <col min="1775" max="1775" width="10.7109375" style="144" bestFit="1" customWidth="1"/>
    <col min="1776" max="2012" width="9.140625" style="144"/>
    <col min="2013" max="2013" width="18.85546875" style="144" customWidth="1"/>
    <col min="2014" max="2014" width="9.42578125" style="144" customWidth="1"/>
    <col min="2015" max="2015" width="9.7109375" style="144" customWidth="1"/>
    <col min="2016" max="2016" width="10" style="144" customWidth="1"/>
    <col min="2017" max="2017" width="9" style="144" customWidth="1"/>
    <col min="2018" max="2018" width="8.85546875" style="144" customWidth="1"/>
    <col min="2019" max="2019" width="9.28515625" style="144" customWidth="1"/>
    <col min="2020" max="2021" width="9.5703125" style="144" customWidth="1"/>
    <col min="2022" max="2022" width="9.140625" style="144" customWidth="1"/>
    <col min="2023" max="2024" width="9.85546875" style="144" customWidth="1"/>
    <col min="2025" max="2025" width="9.42578125" style="144" customWidth="1"/>
    <col min="2026" max="2026" width="10.140625" style="144" customWidth="1"/>
    <col min="2027" max="2030" width="9.140625" style="144"/>
    <col min="2031" max="2031" width="10.7109375" style="144" bestFit="1" customWidth="1"/>
    <col min="2032" max="2268" width="9.140625" style="144"/>
    <col min="2269" max="2269" width="18.85546875" style="144" customWidth="1"/>
    <col min="2270" max="2270" width="9.42578125" style="144" customWidth="1"/>
    <col min="2271" max="2271" width="9.7109375" style="144" customWidth="1"/>
    <col min="2272" max="2272" width="10" style="144" customWidth="1"/>
    <col min="2273" max="2273" width="9" style="144" customWidth="1"/>
    <col min="2274" max="2274" width="8.85546875" style="144" customWidth="1"/>
    <col min="2275" max="2275" width="9.28515625" style="144" customWidth="1"/>
    <col min="2276" max="2277" width="9.5703125" style="144" customWidth="1"/>
    <col min="2278" max="2278" width="9.140625" style="144" customWidth="1"/>
    <col min="2279" max="2280" width="9.85546875" style="144" customWidth="1"/>
    <col min="2281" max="2281" width="9.42578125" style="144" customWidth="1"/>
    <col min="2282" max="2282" width="10.140625" style="144" customWidth="1"/>
    <col min="2283" max="2286" width="9.140625" style="144"/>
    <col min="2287" max="2287" width="10.7109375" style="144" bestFit="1" customWidth="1"/>
    <col min="2288" max="2524" width="9.140625" style="144"/>
    <col min="2525" max="2525" width="18.85546875" style="144" customWidth="1"/>
    <col min="2526" max="2526" width="9.42578125" style="144" customWidth="1"/>
    <col min="2527" max="2527" width="9.7109375" style="144" customWidth="1"/>
    <col min="2528" max="2528" width="10" style="144" customWidth="1"/>
    <col min="2529" max="2529" width="9" style="144" customWidth="1"/>
    <col min="2530" max="2530" width="8.85546875" style="144" customWidth="1"/>
    <col min="2531" max="2531" width="9.28515625" style="144" customWidth="1"/>
    <col min="2532" max="2533" width="9.5703125" style="144" customWidth="1"/>
    <col min="2534" max="2534" width="9.140625" style="144" customWidth="1"/>
    <col min="2535" max="2536" width="9.85546875" style="144" customWidth="1"/>
    <col min="2537" max="2537" width="9.42578125" style="144" customWidth="1"/>
    <col min="2538" max="2538" width="10.140625" style="144" customWidth="1"/>
    <col min="2539" max="2542" width="9.140625" style="144"/>
    <col min="2543" max="2543" width="10.7109375" style="144" bestFit="1" customWidth="1"/>
    <col min="2544" max="2780" width="9.140625" style="144"/>
    <col min="2781" max="2781" width="18.85546875" style="144" customWidth="1"/>
    <col min="2782" max="2782" width="9.42578125" style="144" customWidth="1"/>
    <col min="2783" max="2783" width="9.7109375" style="144" customWidth="1"/>
    <col min="2784" max="2784" width="10" style="144" customWidth="1"/>
    <col min="2785" max="2785" width="9" style="144" customWidth="1"/>
    <col min="2786" max="2786" width="8.85546875" style="144" customWidth="1"/>
    <col min="2787" max="2787" width="9.28515625" style="144" customWidth="1"/>
    <col min="2788" max="2789" width="9.5703125" style="144" customWidth="1"/>
    <col min="2790" max="2790" width="9.140625" style="144" customWidth="1"/>
    <col min="2791" max="2792" width="9.85546875" style="144" customWidth="1"/>
    <col min="2793" max="2793" width="9.42578125" style="144" customWidth="1"/>
    <col min="2794" max="2794" width="10.140625" style="144" customWidth="1"/>
    <col min="2795" max="2798" width="9.140625" style="144"/>
    <col min="2799" max="2799" width="10.7109375" style="144" bestFit="1" customWidth="1"/>
    <col min="2800" max="3036" width="9.140625" style="144"/>
    <col min="3037" max="3037" width="18.85546875" style="144" customWidth="1"/>
    <col min="3038" max="3038" width="9.42578125" style="144" customWidth="1"/>
    <col min="3039" max="3039" width="9.7109375" style="144" customWidth="1"/>
    <col min="3040" max="3040" width="10" style="144" customWidth="1"/>
    <col min="3041" max="3041" width="9" style="144" customWidth="1"/>
    <col min="3042" max="3042" width="8.85546875" style="144" customWidth="1"/>
    <col min="3043" max="3043" width="9.28515625" style="144" customWidth="1"/>
    <col min="3044" max="3045" width="9.5703125" style="144" customWidth="1"/>
    <col min="3046" max="3046" width="9.140625" style="144" customWidth="1"/>
    <col min="3047" max="3048" width="9.85546875" style="144" customWidth="1"/>
    <col min="3049" max="3049" width="9.42578125" style="144" customWidth="1"/>
    <col min="3050" max="3050" width="10.140625" style="144" customWidth="1"/>
    <col min="3051" max="3054" width="9.140625" style="144"/>
    <col min="3055" max="3055" width="10.7109375" style="144" bestFit="1" customWidth="1"/>
    <col min="3056" max="3292" width="9.140625" style="144"/>
    <col min="3293" max="3293" width="18.85546875" style="144" customWidth="1"/>
    <col min="3294" max="3294" width="9.42578125" style="144" customWidth="1"/>
    <col min="3295" max="3295" width="9.7109375" style="144" customWidth="1"/>
    <col min="3296" max="3296" width="10" style="144" customWidth="1"/>
    <col min="3297" max="3297" width="9" style="144" customWidth="1"/>
    <col min="3298" max="3298" width="8.85546875" style="144" customWidth="1"/>
    <col min="3299" max="3299" width="9.28515625" style="144" customWidth="1"/>
    <col min="3300" max="3301" width="9.5703125" style="144" customWidth="1"/>
    <col min="3302" max="3302" width="9.140625" style="144" customWidth="1"/>
    <col min="3303" max="3304" width="9.85546875" style="144" customWidth="1"/>
    <col min="3305" max="3305" width="9.42578125" style="144" customWidth="1"/>
    <col min="3306" max="3306" width="10.140625" style="144" customWidth="1"/>
    <col min="3307" max="3310" width="9.140625" style="144"/>
    <col min="3311" max="3311" width="10.7109375" style="144" bestFit="1" customWidth="1"/>
    <col min="3312" max="3548" width="9.140625" style="144"/>
    <col min="3549" max="3549" width="18.85546875" style="144" customWidth="1"/>
    <col min="3550" max="3550" width="9.42578125" style="144" customWidth="1"/>
    <col min="3551" max="3551" width="9.7109375" style="144" customWidth="1"/>
    <col min="3552" max="3552" width="10" style="144" customWidth="1"/>
    <col min="3553" max="3553" width="9" style="144" customWidth="1"/>
    <col min="3554" max="3554" width="8.85546875" style="144" customWidth="1"/>
    <col min="3555" max="3555" width="9.28515625" style="144" customWidth="1"/>
    <col min="3556" max="3557" width="9.5703125" style="144" customWidth="1"/>
    <col min="3558" max="3558" width="9.140625" style="144" customWidth="1"/>
    <col min="3559" max="3560" width="9.85546875" style="144" customWidth="1"/>
    <col min="3561" max="3561" width="9.42578125" style="144" customWidth="1"/>
    <col min="3562" max="3562" width="10.140625" style="144" customWidth="1"/>
    <col min="3563" max="3566" width="9.140625" style="144"/>
    <col min="3567" max="3567" width="10.7109375" style="144" bestFit="1" customWidth="1"/>
    <col min="3568" max="3804" width="9.140625" style="144"/>
    <col min="3805" max="3805" width="18.85546875" style="144" customWidth="1"/>
    <col min="3806" max="3806" width="9.42578125" style="144" customWidth="1"/>
    <col min="3807" max="3807" width="9.7109375" style="144" customWidth="1"/>
    <col min="3808" max="3808" width="10" style="144" customWidth="1"/>
    <col min="3809" max="3809" width="9" style="144" customWidth="1"/>
    <col min="3810" max="3810" width="8.85546875" style="144" customWidth="1"/>
    <col min="3811" max="3811" width="9.28515625" style="144" customWidth="1"/>
    <col min="3812" max="3813" width="9.5703125" style="144" customWidth="1"/>
    <col min="3814" max="3814" width="9.140625" style="144" customWidth="1"/>
    <col min="3815" max="3816" width="9.85546875" style="144" customWidth="1"/>
    <col min="3817" max="3817" width="9.42578125" style="144" customWidth="1"/>
    <col min="3818" max="3818" width="10.140625" style="144" customWidth="1"/>
    <col min="3819" max="3822" width="9.140625" style="144"/>
    <col min="3823" max="3823" width="10.7109375" style="144" bestFit="1" customWidth="1"/>
    <col min="3824" max="4060" width="9.140625" style="144"/>
    <col min="4061" max="4061" width="18.85546875" style="144" customWidth="1"/>
    <col min="4062" max="4062" width="9.42578125" style="144" customWidth="1"/>
    <col min="4063" max="4063" width="9.7109375" style="144" customWidth="1"/>
    <col min="4064" max="4064" width="10" style="144" customWidth="1"/>
    <col min="4065" max="4065" width="9" style="144" customWidth="1"/>
    <col min="4066" max="4066" width="8.85546875" style="144" customWidth="1"/>
    <col min="4067" max="4067" width="9.28515625" style="144" customWidth="1"/>
    <col min="4068" max="4069" width="9.5703125" style="144" customWidth="1"/>
    <col min="4070" max="4070" width="9.140625" style="144" customWidth="1"/>
    <col min="4071" max="4072" width="9.85546875" style="144" customWidth="1"/>
    <col min="4073" max="4073" width="9.42578125" style="144" customWidth="1"/>
    <col min="4074" max="4074" width="10.140625" style="144" customWidth="1"/>
    <col min="4075" max="4078" width="9.140625" style="144"/>
    <col min="4079" max="4079" width="10.7109375" style="144" bestFit="1" customWidth="1"/>
    <col min="4080" max="4316" width="9.140625" style="144"/>
    <col min="4317" max="4317" width="18.85546875" style="144" customWidth="1"/>
    <col min="4318" max="4318" width="9.42578125" style="144" customWidth="1"/>
    <col min="4319" max="4319" width="9.7109375" style="144" customWidth="1"/>
    <col min="4320" max="4320" width="10" style="144" customWidth="1"/>
    <col min="4321" max="4321" width="9" style="144" customWidth="1"/>
    <col min="4322" max="4322" width="8.85546875" style="144" customWidth="1"/>
    <col min="4323" max="4323" width="9.28515625" style="144" customWidth="1"/>
    <col min="4324" max="4325" width="9.5703125" style="144" customWidth="1"/>
    <col min="4326" max="4326" width="9.140625" style="144" customWidth="1"/>
    <col min="4327" max="4328" width="9.85546875" style="144" customWidth="1"/>
    <col min="4329" max="4329" width="9.42578125" style="144" customWidth="1"/>
    <col min="4330" max="4330" width="10.140625" style="144" customWidth="1"/>
    <col min="4331" max="4334" width="9.140625" style="144"/>
    <col min="4335" max="4335" width="10.7109375" style="144" bestFit="1" customWidth="1"/>
    <col min="4336" max="4572" width="9.140625" style="144"/>
    <col min="4573" max="4573" width="18.85546875" style="144" customWidth="1"/>
    <col min="4574" max="4574" width="9.42578125" style="144" customWidth="1"/>
    <col min="4575" max="4575" width="9.7109375" style="144" customWidth="1"/>
    <col min="4576" max="4576" width="10" style="144" customWidth="1"/>
    <col min="4577" max="4577" width="9" style="144" customWidth="1"/>
    <col min="4578" max="4578" width="8.85546875" style="144" customWidth="1"/>
    <col min="4579" max="4579" width="9.28515625" style="144" customWidth="1"/>
    <col min="4580" max="4581" width="9.5703125" style="144" customWidth="1"/>
    <col min="4582" max="4582" width="9.140625" style="144" customWidth="1"/>
    <col min="4583" max="4584" width="9.85546875" style="144" customWidth="1"/>
    <col min="4585" max="4585" width="9.42578125" style="144" customWidth="1"/>
    <col min="4586" max="4586" width="10.140625" style="144" customWidth="1"/>
    <col min="4587" max="4590" width="9.140625" style="144"/>
    <col min="4591" max="4591" width="10.7109375" style="144" bestFit="1" customWidth="1"/>
    <col min="4592" max="4828" width="9.140625" style="144"/>
    <col min="4829" max="4829" width="18.85546875" style="144" customWidth="1"/>
    <col min="4830" max="4830" width="9.42578125" style="144" customWidth="1"/>
    <col min="4831" max="4831" width="9.7109375" style="144" customWidth="1"/>
    <col min="4832" max="4832" width="10" style="144" customWidth="1"/>
    <col min="4833" max="4833" width="9" style="144" customWidth="1"/>
    <col min="4834" max="4834" width="8.85546875" style="144" customWidth="1"/>
    <col min="4835" max="4835" width="9.28515625" style="144" customWidth="1"/>
    <col min="4836" max="4837" width="9.5703125" style="144" customWidth="1"/>
    <col min="4838" max="4838" width="9.140625" style="144" customWidth="1"/>
    <col min="4839" max="4840" width="9.85546875" style="144" customWidth="1"/>
    <col min="4841" max="4841" width="9.42578125" style="144" customWidth="1"/>
    <col min="4842" max="4842" width="10.140625" style="144" customWidth="1"/>
    <col min="4843" max="4846" width="9.140625" style="144"/>
    <col min="4847" max="4847" width="10.7109375" style="144" bestFit="1" customWidth="1"/>
    <col min="4848" max="5084" width="9.140625" style="144"/>
    <col min="5085" max="5085" width="18.85546875" style="144" customWidth="1"/>
    <col min="5086" max="5086" width="9.42578125" style="144" customWidth="1"/>
    <col min="5087" max="5087" width="9.7109375" style="144" customWidth="1"/>
    <col min="5088" max="5088" width="10" style="144" customWidth="1"/>
    <col min="5089" max="5089" width="9" style="144" customWidth="1"/>
    <col min="5090" max="5090" width="8.85546875" style="144" customWidth="1"/>
    <col min="5091" max="5091" width="9.28515625" style="144" customWidth="1"/>
    <col min="5092" max="5093" width="9.5703125" style="144" customWidth="1"/>
    <col min="5094" max="5094" width="9.140625" style="144" customWidth="1"/>
    <col min="5095" max="5096" width="9.85546875" style="144" customWidth="1"/>
    <col min="5097" max="5097" width="9.42578125" style="144" customWidth="1"/>
    <col min="5098" max="5098" width="10.140625" style="144" customWidth="1"/>
    <col min="5099" max="5102" width="9.140625" style="144"/>
    <col min="5103" max="5103" width="10.7109375" style="144" bestFit="1" customWidth="1"/>
    <col min="5104" max="5340" width="9.140625" style="144"/>
    <col min="5341" max="5341" width="18.85546875" style="144" customWidth="1"/>
    <col min="5342" max="5342" width="9.42578125" style="144" customWidth="1"/>
    <col min="5343" max="5343" width="9.7109375" style="144" customWidth="1"/>
    <col min="5344" max="5344" width="10" style="144" customWidth="1"/>
    <col min="5345" max="5345" width="9" style="144" customWidth="1"/>
    <col min="5346" max="5346" width="8.85546875" style="144" customWidth="1"/>
    <col min="5347" max="5347" width="9.28515625" style="144" customWidth="1"/>
    <col min="5348" max="5349" width="9.5703125" style="144" customWidth="1"/>
    <col min="5350" max="5350" width="9.140625" style="144" customWidth="1"/>
    <col min="5351" max="5352" width="9.85546875" style="144" customWidth="1"/>
    <col min="5353" max="5353" width="9.42578125" style="144" customWidth="1"/>
    <col min="5354" max="5354" width="10.140625" style="144" customWidth="1"/>
    <col min="5355" max="5358" width="9.140625" style="144"/>
    <col min="5359" max="5359" width="10.7109375" style="144" bestFit="1" customWidth="1"/>
    <col min="5360" max="5596" width="9.140625" style="144"/>
    <col min="5597" max="5597" width="18.85546875" style="144" customWidth="1"/>
    <col min="5598" max="5598" width="9.42578125" style="144" customWidth="1"/>
    <col min="5599" max="5599" width="9.7109375" style="144" customWidth="1"/>
    <col min="5600" max="5600" width="10" style="144" customWidth="1"/>
    <col min="5601" max="5601" width="9" style="144" customWidth="1"/>
    <col min="5602" max="5602" width="8.85546875" style="144" customWidth="1"/>
    <col min="5603" max="5603" width="9.28515625" style="144" customWidth="1"/>
    <col min="5604" max="5605" width="9.5703125" style="144" customWidth="1"/>
    <col min="5606" max="5606" width="9.140625" style="144" customWidth="1"/>
    <col min="5607" max="5608" width="9.85546875" style="144" customWidth="1"/>
    <col min="5609" max="5609" width="9.42578125" style="144" customWidth="1"/>
    <col min="5610" max="5610" width="10.140625" style="144" customWidth="1"/>
    <col min="5611" max="5614" width="9.140625" style="144"/>
    <col min="5615" max="5615" width="10.7109375" style="144" bestFit="1" customWidth="1"/>
    <col min="5616" max="5852" width="9.140625" style="144"/>
    <col min="5853" max="5853" width="18.85546875" style="144" customWidth="1"/>
    <col min="5854" max="5854" width="9.42578125" style="144" customWidth="1"/>
    <col min="5855" max="5855" width="9.7109375" style="144" customWidth="1"/>
    <col min="5856" max="5856" width="10" style="144" customWidth="1"/>
    <col min="5857" max="5857" width="9" style="144" customWidth="1"/>
    <col min="5858" max="5858" width="8.85546875" style="144" customWidth="1"/>
    <col min="5859" max="5859" width="9.28515625" style="144" customWidth="1"/>
    <col min="5860" max="5861" width="9.5703125" style="144" customWidth="1"/>
    <col min="5862" max="5862" width="9.140625" style="144" customWidth="1"/>
    <col min="5863" max="5864" width="9.85546875" style="144" customWidth="1"/>
    <col min="5865" max="5865" width="9.42578125" style="144" customWidth="1"/>
    <col min="5866" max="5866" width="10.140625" style="144" customWidth="1"/>
    <col min="5867" max="5870" width="9.140625" style="144"/>
    <col min="5871" max="5871" width="10.7109375" style="144" bestFit="1" customWidth="1"/>
    <col min="5872" max="6108" width="9.140625" style="144"/>
    <col min="6109" max="6109" width="18.85546875" style="144" customWidth="1"/>
    <col min="6110" max="6110" width="9.42578125" style="144" customWidth="1"/>
    <col min="6111" max="6111" width="9.7109375" style="144" customWidth="1"/>
    <col min="6112" max="6112" width="10" style="144" customWidth="1"/>
    <col min="6113" max="6113" width="9" style="144" customWidth="1"/>
    <col min="6114" max="6114" width="8.85546875" style="144" customWidth="1"/>
    <col min="6115" max="6115" width="9.28515625" style="144" customWidth="1"/>
    <col min="6116" max="6117" width="9.5703125" style="144" customWidth="1"/>
    <col min="6118" max="6118" width="9.140625" style="144" customWidth="1"/>
    <col min="6119" max="6120" width="9.85546875" style="144" customWidth="1"/>
    <col min="6121" max="6121" width="9.42578125" style="144" customWidth="1"/>
    <col min="6122" max="6122" width="10.140625" style="144" customWidth="1"/>
    <col min="6123" max="6126" width="9.140625" style="144"/>
    <col min="6127" max="6127" width="10.7109375" style="144" bestFit="1" customWidth="1"/>
    <col min="6128" max="6364" width="9.140625" style="144"/>
    <col min="6365" max="6365" width="18.85546875" style="144" customWidth="1"/>
    <col min="6366" max="6366" width="9.42578125" style="144" customWidth="1"/>
    <col min="6367" max="6367" width="9.7109375" style="144" customWidth="1"/>
    <col min="6368" max="6368" width="10" style="144" customWidth="1"/>
    <col min="6369" max="6369" width="9" style="144" customWidth="1"/>
    <col min="6370" max="6370" width="8.85546875" style="144" customWidth="1"/>
    <col min="6371" max="6371" width="9.28515625" style="144" customWidth="1"/>
    <col min="6372" max="6373" width="9.5703125" style="144" customWidth="1"/>
    <col min="6374" max="6374" width="9.140625" style="144" customWidth="1"/>
    <col min="6375" max="6376" width="9.85546875" style="144" customWidth="1"/>
    <col min="6377" max="6377" width="9.42578125" style="144" customWidth="1"/>
    <col min="6378" max="6378" width="10.140625" style="144" customWidth="1"/>
    <col min="6379" max="6382" width="9.140625" style="144"/>
    <col min="6383" max="6383" width="10.7109375" style="144" bestFit="1" customWidth="1"/>
    <col min="6384" max="6620" width="9.140625" style="144"/>
    <col min="6621" max="6621" width="18.85546875" style="144" customWidth="1"/>
    <col min="6622" max="6622" width="9.42578125" style="144" customWidth="1"/>
    <col min="6623" max="6623" width="9.7109375" style="144" customWidth="1"/>
    <col min="6624" max="6624" width="10" style="144" customWidth="1"/>
    <col min="6625" max="6625" width="9" style="144" customWidth="1"/>
    <col min="6626" max="6626" width="8.85546875" style="144" customWidth="1"/>
    <col min="6627" max="6627" width="9.28515625" style="144" customWidth="1"/>
    <col min="6628" max="6629" width="9.5703125" style="144" customWidth="1"/>
    <col min="6630" max="6630" width="9.140625" style="144" customWidth="1"/>
    <col min="6631" max="6632" width="9.85546875" style="144" customWidth="1"/>
    <col min="6633" max="6633" width="9.42578125" style="144" customWidth="1"/>
    <col min="6634" max="6634" width="10.140625" style="144" customWidth="1"/>
    <col min="6635" max="6638" width="9.140625" style="144"/>
    <col min="6639" max="6639" width="10.7109375" style="144" bestFit="1" customWidth="1"/>
    <col min="6640" max="6876" width="9.140625" style="144"/>
    <col min="6877" max="6877" width="18.85546875" style="144" customWidth="1"/>
    <col min="6878" max="6878" width="9.42578125" style="144" customWidth="1"/>
    <col min="6879" max="6879" width="9.7109375" style="144" customWidth="1"/>
    <col min="6880" max="6880" width="10" style="144" customWidth="1"/>
    <col min="6881" max="6881" width="9" style="144" customWidth="1"/>
    <col min="6882" max="6882" width="8.85546875" style="144" customWidth="1"/>
    <col min="6883" max="6883" width="9.28515625" style="144" customWidth="1"/>
    <col min="6884" max="6885" width="9.5703125" style="144" customWidth="1"/>
    <col min="6886" max="6886" width="9.140625" style="144" customWidth="1"/>
    <col min="6887" max="6888" width="9.85546875" style="144" customWidth="1"/>
    <col min="6889" max="6889" width="9.42578125" style="144" customWidth="1"/>
    <col min="6890" max="6890" width="10.140625" style="144" customWidth="1"/>
    <col min="6891" max="6894" width="9.140625" style="144"/>
    <col min="6895" max="6895" width="10.7109375" style="144" bestFit="1" customWidth="1"/>
    <col min="6896" max="7132" width="9.140625" style="144"/>
    <col min="7133" max="7133" width="18.85546875" style="144" customWidth="1"/>
    <col min="7134" max="7134" width="9.42578125" style="144" customWidth="1"/>
    <col min="7135" max="7135" width="9.7109375" style="144" customWidth="1"/>
    <col min="7136" max="7136" width="10" style="144" customWidth="1"/>
    <col min="7137" max="7137" width="9" style="144" customWidth="1"/>
    <col min="7138" max="7138" width="8.85546875" style="144" customWidth="1"/>
    <col min="7139" max="7139" width="9.28515625" style="144" customWidth="1"/>
    <col min="7140" max="7141" width="9.5703125" style="144" customWidth="1"/>
    <col min="7142" max="7142" width="9.140625" style="144" customWidth="1"/>
    <col min="7143" max="7144" width="9.85546875" style="144" customWidth="1"/>
    <col min="7145" max="7145" width="9.42578125" style="144" customWidth="1"/>
    <col min="7146" max="7146" width="10.140625" style="144" customWidth="1"/>
    <col min="7147" max="7150" width="9.140625" style="144"/>
    <col min="7151" max="7151" width="10.7109375" style="144" bestFit="1" customWidth="1"/>
    <col min="7152" max="7388" width="9.140625" style="144"/>
    <col min="7389" max="7389" width="18.85546875" style="144" customWidth="1"/>
    <col min="7390" max="7390" width="9.42578125" style="144" customWidth="1"/>
    <col min="7391" max="7391" width="9.7109375" style="144" customWidth="1"/>
    <col min="7392" max="7392" width="10" style="144" customWidth="1"/>
    <col min="7393" max="7393" width="9" style="144" customWidth="1"/>
    <col min="7394" max="7394" width="8.85546875" style="144" customWidth="1"/>
    <col min="7395" max="7395" width="9.28515625" style="144" customWidth="1"/>
    <col min="7396" max="7397" width="9.5703125" style="144" customWidth="1"/>
    <col min="7398" max="7398" width="9.140625" style="144" customWidth="1"/>
    <col min="7399" max="7400" width="9.85546875" style="144" customWidth="1"/>
    <col min="7401" max="7401" width="9.42578125" style="144" customWidth="1"/>
    <col min="7402" max="7402" width="10.140625" style="144" customWidth="1"/>
    <col min="7403" max="7406" width="9.140625" style="144"/>
    <col min="7407" max="7407" width="10.7109375" style="144" bestFit="1" customWidth="1"/>
    <col min="7408" max="7644" width="9.140625" style="144"/>
    <col min="7645" max="7645" width="18.85546875" style="144" customWidth="1"/>
    <col min="7646" max="7646" width="9.42578125" style="144" customWidth="1"/>
    <col min="7647" max="7647" width="9.7109375" style="144" customWidth="1"/>
    <col min="7648" max="7648" width="10" style="144" customWidth="1"/>
    <col min="7649" max="7649" width="9" style="144" customWidth="1"/>
    <col min="7650" max="7650" width="8.85546875" style="144" customWidth="1"/>
    <col min="7651" max="7651" width="9.28515625" style="144" customWidth="1"/>
    <col min="7652" max="7653" width="9.5703125" style="144" customWidth="1"/>
    <col min="7654" max="7654" width="9.140625" style="144" customWidth="1"/>
    <col min="7655" max="7656" width="9.85546875" style="144" customWidth="1"/>
    <col min="7657" max="7657" width="9.42578125" style="144" customWidth="1"/>
    <col min="7658" max="7658" width="10.140625" style="144" customWidth="1"/>
    <col min="7659" max="7662" width="9.140625" style="144"/>
    <col min="7663" max="7663" width="10.7109375" style="144" bestFit="1" customWidth="1"/>
    <col min="7664" max="7900" width="9.140625" style="144"/>
    <col min="7901" max="7901" width="18.85546875" style="144" customWidth="1"/>
    <col min="7902" max="7902" width="9.42578125" style="144" customWidth="1"/>
    <col min="7903" max="7903" width="9.7109375" style="144" customWidth="1"/>
    <col min="7904" max="7904" width="10" style="144" customWidth="1"/>
    <col min="7905" max="7905" width="9" style="144" customWidth="1"/>
    <col min="7906" max="7906" width="8.85546875" style="144" customWidth="1"/>
    <col min="7907" max="7907" width="9.28515625" style="144" customWidth="1"/>
    <col min="7908" max="7909" width="9.5703125" style="144" customWidth="1"/>
    <col min="7910" max="7910" width="9.140625" style="144" customWidth="1"/>
    <col min="7911" max="7912" width="9.85546875" style="144" customWidth="1"/>
    <col min="7913" max="7913" width="9.42578125" style="144" customWidth="1"/>
    <col min="7914" max="7914" width="10.140625" style="144" customWidth="1"/>
    <col min="7915" max="7918" width="9.140625" style="144"/>
    <col min="7919" max="7919" width="10.7109375" style="144" bestFit="1" customWidth="1"/>
    <col min="7920" max="8156" width="9.140625" style="144"/>
    <col min="8157" max="8157" width="18.85546875" style="144" customWidth="1"/>
    <col min="8158" max="8158" width="9.42578125" style="144" customWidth="1"/>
    <col min="8159" max="8159" width="9.7109375" style="144" customWidth="1"/>
    <col min="8160" max="8160" width="10" style="144" customWidth="1"/>
    <col min="8161" max="8161" width="9" style="144" customWidth="1"/>
    <col min="8162" max="8162" width="8.85546875" style="144" customWidth="1"/>
    <col min="8163" max="8163" width="9.28515625" style="144" customWidth="1"/>
    <col min="8164" max="8165" width="9.5703125" style="144" customWidth="1"/>
    <col min="8166" max="8166" width="9.140625" style="144" customWidth="1"/>
    <col min="8167" max="8168" width="9.85546875" style="144" customWidth="1"/>
    <col min="8169" max="8169" width="9.42578125" style="144" customWidth="1"/>
    <col min="8170" max="8170" width="10.140625" style="144" customWidth="1"/>
    <col min="8171" max="8174" width="9.140625" style="144"/>
    <col min="8175" max="8175" width="10.7109375" style="144" bestFit="1" customWidth="1"/>
    <col min="8176" max="8412" width="9.140625" style="144"/>
    <col min="8413" max="8413" width="18.85546875" style="144" customWidth="1"/>
    <col min="8414" max="8414" width="9.42578125" style="144" customWidth="1"/>
    <col min="8415" max="8415" width="9.7109375" style="144" customWidth="1"/>
    <col min="8416" max="8416" width="10" style="144" customWidth="1"/>
    <col min="8417" max="8417" width="9" style="144" customWidth="1"/>
    <col min="8418" max="8418" width="8.85546875" style="144" customWidth="1"/>
    <col min="8419" max="8419" width="9.28515625" style="144" customWidth="1"/>
    <col min="8420" max="8421" width="9.5703125" style="144" customWidth="1"/>
    <col min="8422" max="8422" width="9.140625" style="144" customWidth="1"/>
    <col min="8423" max="8424" width="9.85546875" style="144" customWidth="1"/>
    <col min="8425" max="8425" width="9.42578125" style="144" customWidth="1"/>
    <col min="8426" max="8426" width="10.140625" style="144" customWidth="1"/>
    <col min="8427" max="8430" width="9.140625" style="144"/>
    <col min="8431" max="8431" width="10.7109375" style="144" bestFit="1" customWidth="1"/>
    <col min="8432" max="8668" width="9.140625" style="144"/>
    <col min="8669" max="8669" width="18.85546875" style="144" customWidth="1"/>
    <col min="8670" max="8670" width="9.42578125" style="144" customWidth="1"/>
    <col min="8671" max="8671" width="9.7109375" style="144" customWidth="1"/>
    <col min="8672" max="8672" width="10" style="144" customWidth="1"/>
    <col min="8673" max="8673" width="9" style="144" customWidth="1"/>
    <col min="8674" max="8674" width="8.85546875" style="144" customWidth="1"/>
    <col min="8675" max="8675" width="9.28515625" style="144" customWidth="1"/>
    <col min="8676" max="8677" width="9.5703125" style="144" customWidth="1"/>
    <col min="8678" max="8678" width="9.140625" style="144" customWidth="1"/>
    <col min="8679" max="8680" width="9.85546875" style="144" customWidth="1"/>
    <col min="8681" max="8681" width="9.42578125" style="144" customWidth="1"/>
    <col min="8682" max="8682" width="10.140625" style="144" customWidth="1"/>
    <col min="8683" max="8686" width="9.140625" style="144"/>
    <col min="8687" max="8687" width="10.7109375" style="144" bestFit="1" customWidth="1"/>
    <col min="8688" max="8924" width="9.140625" style="144"/>
    <col min="8925" max="8925" width="18.85546875" style="144" customWidth="1"/>
    <col min="8926" max="8926" width="9.42578125" style="144" customWidth="1"/>
    <col min="8927" max="8927" width="9.7109375" style="144" customWidth="1"/>
    <col min="8928" max="8928" width="10" style="144" customWidth="1"/>
    <col min="8929" max="8929" width="9" style="144" customWidth="1"/>
    <col min="8930" max="8930" width="8.85546875" style="144" customWidth="1"/>
    <col min="8931" max="8931" width="9.28515625" style="144" customWidth="1"/>
    <col min="8932" max="8933" width="9.5703125" style="144" customWidth="1"/>
    <col min="8934" max="8934" width="9.140625" style="144" customWidth="1"/>
    <col min="8935" max="8936" width="9.85546875" style="144" customWidth="1"/>
    <col min="8937" max="8937" width="9.42578125" style="144" customWidth="1"/>
    <col min="8938" max="8938" width="10.140625" style="144" customWidth="1"/>
    <col min="8939" max="8942" width="9.140625" style="144"/>
    <col min="8943" max="8943" width="10.7109375" style="144" bestFit="1" customWidth="1"/>
    <col min="8944" max="9180" width="9.140625" style="144"/>
    <col min="9181" max="9181" width="18.85546875" style="144" customWidth="1"/>
    <col min="9182" max="9182" width="9.42578125" style="144" customWidth="1"/>
    <col min="9183" max="9183" width="9.7109375" style="144" customWidth="1"/>
    <col min="9184" max="9184" width="10" style="144" customWidth="1"/>
    <col min="9185" max="9185" width="9" style="144" customWidth="1"/>
    <col min="9186" max="9186" width="8.85546875" style="144" customWidth="1"/>
    <col min="9187" max="9187" width="9.28515625" style="144" customWidth="1"/>
    <col min="9188" max="9189" width="9.5703125" style="144" customWidth="1"/>
    <col min="9190" max="9190" width="9.140625" style="144" customWidth="1"/>
    <col min="9191" max="9192" width="9.85546875" style="144" customWidth="1"/>
    <col min="9193" max="9193" width="9.42578125" style="144" customWidth="1"/>
    <col min="9194" max="9194" width="10.140625" style="144" customWidth="1"/>
    <col min="9195" max="9198" width="9.140625" style="144"/>
    <col min="9199" max="9199" width="10.7109375" style="144" bestFit="1" customWidth="1"/>
    <col min="9200" max="9436" width="9.140625" style="144"/>
    <col min="9437" max="9437" width="18.85546875" style="144" customWidth="1"/>
    <col min="9438" max="9438" width="9.42578125" style="144" customWidth="1"/>
    <col min="9439" max="9439" width="9.7109375" style="144" customWidth="1"/>
    <col min="9440" max="9440" width="10" style="144" customWidth="1"/>
    <col min="9441" max="9441" width="9" style="144" customWidth="1"/>
    <col min="9442" max="9442" width="8.85546875" style="144" customWidth="1"/>
    <col min="9443" max="9443" width="9.28515625" style="144" customWidth="1"/>
    <col min="9444" max="9445" width="9.5703125" style="144" customWidth="1"/>
    <col min="9446" max="9446" width="9.140625" style="144" customWidth="1"/>
    <col min="9447" max="9448" width="9.85546875" style="144" customWidth="1"/>
    <col min="9449" max="9449" width="9.42578125" style="144" customWidth="1"/>
    <col min="9450" max="9450" width="10.140625" style="144" customWidth="1"/>
    <col min="9451" max="9454" width="9.140625" style="144"/>
    <col min="9455" max="9455" width="10.7109375" style="144" bestFit="1" customWidth="1"/>
    <col min="9456" max="9692" width="9.140625" style="144"/>
    <col min="9693" max="9693" width="18.85546875" style="144" customWidth="1"/>
    <col min="9694" max="9694" width="9.42578125" style="144" customWidth="1"/>
    <col min="9695" max="9695" width="9.7109375" style="144" customWidth="1"/>
    <col min="9696" max="9696" width="10" style="144" customWidth="1"/>
    <col min="9697" max="9697" width="9" style="144" customWidth="1"/>
    <col min="9698" max="9698" width="8.85546875" style="144" customWidth="1"/>
    <col min="9699" max="9699" width="9.28515625" style="144" customWidth="1"/>
    <col min="9700" max="9701" width="9.5703125" style="144" customWidth="1"/>
    <col min="9702" max="9702" width="9.140625" style="144" customWidth="1"/>
    <col min="9703" max="9704" width="9.85546875" style="144" customWidth="1"/>
    <col min="9705" max="9705" width="9.42578125" style="144" customWidth="1"/>
    <col min="9706" max="9706" width="10.140625" style="144" customWidth="1"/>
    <col min="9707" max="9710" width="9.140625" style="144"/>
    <col min="9711" max="9711" width="10.7109375" style="144" bestFit="1" customWidth="1"/>
    <col min="9712" max="9948" width="9.140625" style="144"/>
    <col min="9949" max="9949" width="18.85546875" style="144" customWidth="1"/>
    <col min="9950" max="9950" width="9.42578125" style="144" customWidth="1"/>
    <col min="9951" max="9951" width="9.7109375" style="144" customWidth="1"/>
    <col min="9952" max="9952" width="10" style="144" customWidth="1"/>
    <col min="9953" max="9953" width="9" style="144" customWidth="1"/>
    <col min="9954" max="9954" width="8.85546875" style="144" customWidth="1"/>
    <col min="9955" max="9955" width="9.28515625" style="144" customWidth="1"/>
    <col min="9956" max="9957" width="9.5703125" style="144" customWidth="1"/>
    <col min="9958" max="9958" width="9.140625" style="144" customWidth="1"/>
    <col min="9959" max="9960" width="9.85546875" style="144" customWidth="1"/>
    <col min="9961" max="9961" width="9.42578125" style="144" customWidth="1"/>
    <col min="9962" max="9962" width="10.140625" style="144" customWidth="1"/>
    <col min="9963" max="9966" width="9.140625" style="144"/>
    <col min="9967" max="9967" width="10.7109375" style="144" bestFit="1" customWidth="1"/>
    <col min="9968" max="10204" width="9.140625" style="144"/>
    <col min="10205" max="10205" width="18.85546875" style="144" customWidth="1"/>
    <col min="10206" max="10206" width="9.42578125" style="144" customWidth="1"/>
    <col min="10207" max="10207" width="9.7109375" style="144" customWidth="1"/>
    <col min="10208" max="10208" width="10" style="144" customWidth="1"/>
    <col min="10209" max="10209" width="9" style="144" customWidth="1"/>
    <col min="10210" max="10210" width="8.85546875" style="144" customWidth="1"/>
    <col min="10211" max="10211" width="9.28515625" style="144" customWidth="1"/>
    <col min="10212" max="10213" width="9.5703125" style="144" customWidth="1"/>
    <col min="10214" max="10214" width="9.140625" style="144" customWidth="1"/>
    <col min="10215" max="10216" width="9.85546875" style="144" customWidth="1"/>
    <col min="10217" max="10217" width="9.42578125" style="144" customWidth="1"/>
    <col min="10218" max="10218" width="10.140625" style="144" customWidth="1"/>
    <col min="10219" max="10222" width="9.140625" style="144"/>
    <col min="10223" max="10223" width="10.7109375" style="144" bestFit="1" customWidth="1"/>
    <col min="10224" max="10460" width="9.140625" style="144"/>
    <col min="10461" max="10461" width="18.85546875" style="144" customWidth="1"/>
    <col min="10462" max="10462" width="9.42578125" style="144" customWidth="1"/>
    <col min="10463" max="10463" width="9.7109375" style="144" customWidth="1"/>
    <col min="10464" max="10464" width="10" style="144" customWidth="1"/>
    <col min="10465" max="10465" width="9" style="144" customWidth="1"/>
    <col min="10466" max="10466" width="8.85546875" style="144" customWidth="1"/>
    <col min="10467" max="10467" width="9.28515625" style="144" customWidth="1"/>
    <col min="10468" max="10469" width="9.5703125" style="144" customWidth="1"/>
    <col min="10470" max="10470" width="9.140625" style="144" customWidth="1"/>
    <col min="10471" max="10472" width="9.85546875" style="144" customWidth="1"/>
    <col min="10473" max="10473" width="9.42578125" style="144" customWidth="1"/>
    <col min="10474" max="10474" width="10.140625" style="144" customWidth="1"/>
    <col min="10475" max="10478" width="9.140625" style="144"/>
    <col min="10479" max="10479" width="10.7109375" style="144" bestFit="1" customWidth="1"/>
    <col min="10480" max="10716" width="9.140625" style="144"/>
    <col min="10717" max="10717" width="18.85546875" style="144" customWidth="1"/>
    <col min="10718" max="10718" width="9.42578125" style="144" customWidth="1"/>
    <col min="10719" max="10719" width="9.7109375" style="144" customWidth="1"/>
    <col min="10720" max="10720" width="10" style="144" customWidth="1"/>
    <col min="10721" max="10721" width="9" style="144" customWidth="1"/>
    <col min="10722" max="10722" width="8.85546875" style="144" customWidth="1"/>
    <col min="10723" max="10723" width="9.28515625" style="144" customWidth="1"/>
    <col min="10724" max="10725" width="9.5703125" style="144" customWidth="1"/>
    <col min="10726" max="10726" width="9.140625" style="144" customWidth="1"/>
    <col min="10727" max="10728" width="9.85546875" style="144" customWidth="1"/>
    <col min="10729" max="10729" width="9.42578125" style="144" customWidth="1"/>
    <col min="10730" max="10730" width="10.140625" style="144" customWidth="1"/>
    <col min="10731" max="10734" width="9.140625" style="144"/>
    <col min="10735" max="10735" width="10.7109375" style="144" bestFit="1" customWidth="1"/>
    <col min="10736" max="10972" width="9.140625" style="144"/>
    <col min="10973" max="10973" width="18.85546875" style="144" customWidth="1"/>
    <col min="10974" max="10974" width="9.42578125" style="144" customWidth="1"/>
    <col min="10975" max="10975" width="9.7109375" style="144" customWidth="1"/>
    <col min="10976" max="10976" width="10" style="144" customWidth="1"/>
    <col min="10977" max="10977" width="9" style="144" customWidth="1"/>
    <col min="10978" max="10978" width="8.85546875" style="144" customWidth="1"/>
    <col min="10979" max="10979" width="9.28515625" style="144" customWidth="1"/>
    <col min="10980" max="10981" width="9.5703125" style="144" customWidth="1"/>
    <col min="10982" max="10982" width="9.140625" style="144" customWidth="1"/>
    <col min="10983" max="10984" width="9.85546875" style="144" customWidth="1"/>
    <col min="10985" max="10985" width="9.42578125" style="144" customWidth="1"/>
    <col min="10986" max="10986" width="10.140625" style="144" customWidth="1"/>
    <col min="10987" max="10990" width="9.140625" style="144"/>
    <col min="10991" max="10991" width="10.7109375" style="144" bestFit="1" customWidth="1"/>
    <col min="10992" max="11228" width="9.140625" style="144"/>
    <col min="11229" max="11229" width="18.85546875" style="144" customWidth="1"/>
    <col min="11230" max="11230" width="9.42578125" style="144" customWidth="1"/>
    <col min="11231" max="11231" width="9.7109375" style="144" customWidth="1"/>
    <col min="11232" max="11232" width="10" style="144" customWidth="1"/>
    <col min="11233" max="11233" width="9" style="144" customWidth="1"/>
    <col min="11234" max="11234" width="8.85546875" style="144" customWidth="1"/>
    <col min="11235" max="11235" width="9.28515625" style="144" customWidth="1"/>
    <col min="11236" max="11237" width="9.5703125" style="144" customWidth="1"/>
    <col min="11238" max="11238" width="9.140625" style="144" customWidth="1"/>
    <col min="11239" max="11240" width="9.85546875" style="144" customWidth="1"/>
    <col min="11241" max="11241" width="9.42578125" style="144" customWidth="1"/>
    <col min="11242" max="11242" width="10.140625" style="144" customWidth="1"/>
    <col min="11243" max="11246" width="9.140625" style="144"/>
    <col min="11247" max="11247" width="10.7109375" style="144" bestFit="1" customWidth="1"/>
    <col min="11248" max="11484" width="9.140625" style="144"/>
    <col min="11485" max="11485" width="18.85546875" style="144" customWidth="1"/>
    <col min="11486" max="11486" width="9.42578125" style="144" customWidth="1"/>
    <col min="11487" max="11487" width="9.7109375" style="144" customWidth="1"/>
    <col min="11488" max="11488" width="10" style="144" customWidth="1"/>
    <col min="11489" max="11489" width="9" style="144" customWidth="1"/>
    <col min="11490" max="11490" width="8.85546875" style="144" customWidth="1"/>
    <col min="11491" max="11491" width="9.28515625" style="144" customWidth="1"/>
    <col min="11492" max="11493" width="9.5703125" style="144" customWidth="1"/>
    <col min="11494" max="11494" width="9.140625" style="144" customWidth="1"/>
    <col min="11495" max="11496" width="9.85546875" style="144" customWidth="1"/>
    <col min="11497" max="11497" width="9.42578125" style="144" customWidth="1"/>
    <col min="11498" max="11498" width="10.140625" style="144" customWidth="1"/>
    <col min="11499" max="11502" width="9.140625" style="144"/>
    <col min="11503" max="11503" width="10.7109375" style="144" bestFit="1" customWidth="1"/>
    <col min="11504" max="11740" width="9.140625" style="144"/>
    <col min="11741" max="11741" width="18.85546875" style="144" customWidth="1"/>
    <col min="11742" max="11742" width="9.42578125" style="144" customWidth="1"/>
    <col min="11743" max="11743" width="9.7109375" style="144" customWidth="1"/>
    <col min="11744" max="11744" width="10" style="144" customWidth="1"/>
    <col min="11745" max="11745" width="9" style="144" customWidth="1"/>
    <col min="11746" max="11746" width="8.85546875" style="144" customWidth="1"/>
    <col min="11747" max="11747" width="9.28515625" style="144" customWidth="1"/>
    <col min="11748" max="11749" width="9.5703125" style="144" customWidth="1"/>
    <col min="11750" max="11750" width="9.140625" style="144" customWidth="1"/>
    <col min="11751" max="11752" width="9.85546875" style="144" customWidth="1"/>
    <col min="11753" max="11753" width="9.42578125" style="144" customWidth="1"/>
    <col min="11754" max="11754" width="10.140625" style="144" customWidth="1"/>
    <col min="11755" max="11758" width="9.140625" style="144"/>
    <col min="11759" max="11759" width="10.7109375" style="144" bestFit="1" customWidth="1"/>
    <col min="11760" max="11996" width="9.140625" style="144"/>
    <col min="11997" max="11997" width="18.85546875" style="144" customWidth="1"/>
    <col min="11998" max="11998" width="9.42578125" style="144" customWidth="1"/>
    <col min="11999" max="11999" width="9.7109375" style="144" customWidth="1"/>
    <col min="12000" max="12000" width="10" style="144" customWidth="1"/>
    <col min="12001" max="12001" width="9" style="144" customWidth="1"/>
    <col min="12002" max="12002" width="8.85546875" style="144" customWidth="1"/>
    <col min="12003" max="12003" width="9.28515625" style="144" customWidth="1"/>
    <col min="12004" max="12005" width="9.5703125" style="144" customWidth="1"/>
    <col min="12006" max="12006" width="9.140625" style="144" customWidth="1"/>
    <col min="12007" max="12008" width="9.85546875" style="144" customWidth="1"/>
    <col min="12009" max="12009" width="9.42578125" style="144" customWidth="1"/>
    <col min="12010" max="12010" width="10.140625" style="144" customWidth="1"/>
    <col min="12011" max="12014" width="9.140625" style="144"/>
    <col min="12015" max="12015" width="10.7109375" style="144" bestFit="1" customWidth="1"/>
    <col min="12016" max="12252" width="9.140625" style="144"/>
    <col min="12253" max="12253" width="18.85546875" style="144" customWidth="1"/>
    <col min="12254" max="12254" width="9.42578125" style="144" customWidth="1"/>
    <col min="12255" max="12255" width="9.7109375" style="144" customWidth="1"/>
    <col min="12256" max="12256" width="10" style="144" customWidth="1"/>
    <col min="12257" max="12257" width="9" style="144" customWidth="1"/>
    <col min="12258" max="12258" width="8.85546875" style="144" customWidth="1"/>
    <col min="12259" max="12259" width="9.28515625" style="144" customWidth="1"/>
    <col min="12260" max="12261" width="9.5703125" style="144" customWidth="1"/>
    <col min="12262" max="12262" width="9.140625" style="144" customWidth="1"/>
    <col min="12263" max="12264" width="9.85546875" style="144" customWidth="1"/>
    <col min="12265" max="12265" width="9.42578125" style="144" customWidth="1"/>
    <col min="12266" max="12266" width="10.140625" style="144" customWidth="1"/>
    <col min="12267" max="12270" width="9.140625" style="144"/>
    <col min="12271" max="12271" width="10.7109375" style="144" bestFit="1" customWidth="1"/>
    <col min="12272" max="12508" width="9.140625" style="144"/>
    <col min="12509" max="12509" width="18.85546875" style="144" customWidth="1"/>
    <col min="12510" max="12510" width="9.42578125" style="144" customWidth="1"/>
    <col min="12511" max="12511" width="9.7109375" style="144" customWidth="1"/>
    <col min="12512" max="12512" width="10" style="144" customWidth="1"/>
    <col min="12513" max="12513" width="9" style="144" customWidth="1"/>
    <col min="12514" max="12514" width="8.85546875" style="144" customWidth="1"/>
    <col min="12515" max="12515" width="9.28515625" style="144" customWidth="1"/>
    <col min="12516" max="12517" width="9.5703125" style="144" customWidth="1"/>
    <col min="12518" max="12518" width="9.140625" style="144" customWidth="1"/>
    <col min="12519" max="12520" width="9.85546875" style="144" customWidth="1"/>
    <col min="12521" max="12521" width="9.42578125" style="144" customWidth="1"/>
    <col min="12522" max="12522" width="10.140625" style="144" customWidth="1"/>
    <col min="12523" max="12526" width="9.140625" style="144"/>
    <col min="12527" max="12527" width="10.7109375" style="144" bestFit="1" customWidth="1"/>
    <col min="12528" max="12764" width="9.140625" style="144"/>
    <col min="12765" max="12765" width="18.85546875" style="144" customWidth="1"/>
    <col min="12766" max="12766" width="9.42578125" style="144" customWidth="1"/>
    <col min="12767" max="12767" width="9.7109375" style="144" customWidth="1"/>
    <col min="12768" max="12768" width="10" style="144" customWidth="1"/>
    <col min="12769" max="12769" width="9" style="144" customWidth="1"/>
    <col min="12770" max="12770" width="8.85546875" style="144" customWidth="1"/>
    <col min="12771" max="12771" width="9.28515625" style="144" customWidth="1"/>
    <col min="12772" max="12773" width="9.5703125" style="144" customWidth="1"/>
    <col min="12774" max="12774" width="9.140625" style="144" customWidth="1"/>
    <col min="12775" max="12776" width="9.85546875" style="144" customWidth="1"/>
    <col min="12777" max="12777" width="9.42578125" style="144" customWidth="1"/>
    <col min="12778" max="12778" width="10.140625" style="144" customWidth="1"/>
    <col min="12779" max="12782" width="9.140625" style="144"/>
    <col min="12783" max="12783" width="10.7109375" style="144" bestFit="1" customWidth="1"/>
    <col min="12784" max="13020" width="9.140625" style="144"/>
    <col min="13021" max="13021" width="18.85546875" style="144" customWidth="1"/>
    <col min="13022" max="13022" width="9.42578125" style="144" customWidth="1"/>
    <col min="13023" max="13023" width="9.7109375" style="144" customWidth="1"/>
    <col min="13024" max="13024" width="10" style="144" customWidth="1"/>
    <col min="13025" max="13025" width="9" style="144" customWidth="1"/>
    <col min="13026" max="13026" width="8.85546875" style="144" customWidth="1"/>
    <col min="13027" max="13027" width="9.28515625" style="144" customWidth="1"/>
    <col min="13028" max="13029" width="9.5703125" style="144" customWidth="1"/>
    <col min="13030" max="13030" width="9.140625" style="144" customWidth="1"/>
    <col min="13031" max="13032" width="9.85546875" style="144" customWidth="1"/>
    <col min="13033" max="13033" width="9.42578125" style="144" customWidth="1"/>
    <col min="13034" max="13034" width="10.140625" style="144" customWidth="1"/>
    <col min="13035" max="13038" width="9.140625" style="144"/>
    <col min="13039" max="13039" width="10.7109375" style="144" bestFit="1" customWidth="1"/>
    <col min="13040" max="13276" width="9.140625" style="144"/>
    <col min="13277" max="13277" width="18.85546875" style="144" customWidth="1"/>
    <col min="13278" max="13278" width="9.42578125" style="144" customWidth="1"/>
    <col min="13279" max="13279" width="9.7109375" style="144" customWidth="1"/>
    <col min="13280" max="13280" width="10" style="144" customWidth="1"/>
    <col min="13281" max="13281" width="9" style="144" customWidth="1"/>
    <col min="13282" max="13282" width="8.85546875" style="144" customWidth="1"/>
    <col min="13283" max="13283" width="9.28515625" style="144" customWidth="1"/>
    <col min="13284" max="13285" width="9.5703125" style="144" customWidth="1"/>
    <col min="13286" max="13286" width="9.140625" style="144" customWidth="1"/>
    <col min="13287" max="13288" width="9.85546875" style="144" customWidth="1"/>
    <col min="13289" max="13289" width="9.42578125" style="144" customWidth="1"/>
    <col min="13290" max="13290" width="10.140625" style="144" customWidth="1"/>
    <col min="13291" max="13294" width="9.140625" style="144"/>
    <col min="13295" max="13295" width="10.7109375" style="144" bestFit="1" customWidth="1"/>
    <col min="13296" max="13532" width="9.140625" style="144"/>
    <col min="13533" max="13533" width="18.85546875" style="144" customWidth="1"/>
    <col min="13534" max="13534" width="9.42578125" style="144" customWidth="1"/>
    <col min="13535" max="13535" width="9.7109375" style="144" customWidth="1"/>
    <col min="13536" max="13536" width="10" style="144" customWidth="1"/>
    <col min="13537" max="13537" width="9" style="144" customWidth="1"/>
    <col min="13538" max="13538" width="8.85546875" style="144" customWidth="1"/>
    <col min="13539" max="13539" width="9.28515625" style="144" customWidth="1"/>
    <col min="13540" max="13541" width="9.5703125" style="144" customWidth="1"/>
    <col min="13542" max="13542" width="9.140625" style="144" customWidth="1"/>
    <col min="13543" max="13544" width="9.85546875" style="144" customWidth="1"/>
    <col min="13545" max="13545" width="9.42578125" style="144" customWidth="1"/>
    <col min="13546" max="13546" width="10.140625" style="144" customWidth="1"/>
    <col min="13547" max="13550" width="9.140625" style="144"/>
    <col min="13551" max="13551" width="10.7109375" style="144" bestFit="1" customWidth="1"/>
    <col min="13552" max="13788" width="9.140625" style="144"/>
    <col min="13789" max="13789" width="18.85546875" style="144" customWidth="1"/>
    <col min="13790" max="13790" width="9.42578125" style="144" customWidth="1"/>
    <col min="13791" max="13791" width="9.7109375" style="144" customWidth="1"/>
    <col min="13792" max="13792" width="10" style="144" customWidth="1"/>
    <col min="13793" max="13793" width="9" style="144" customWidth="1"/>
    <col min="13794" max="13794" width="8.85546875" style="144" customWidth="1"/>
    <col min="13795" max="13795" width="9.28515625" style="144" customWidth="1"/>
    <col min="13796" max="13797" width="9.5703125" style="144" customWidth="1"/>
    <col min="13798" max="13798" width="9.140625" style="144" customWidth="1"/>
    <col min="13799" max="13800" width="9.85546875" style="144" customWidth="1"/>
    <col min="13801" max="13801" width="9.42578125" style="144" customWidth="1"/>
    <col min="13802" max="13802" width="10.140625" style="144" customWidth="1"/>
    <col min="13803" max="13806" width="9.140625" style="144"/>
    <col min="13807" max="13807" width="10.7109375" style="144" bestFit="1" customWidth="1"/>
    <col min="13808" max="14044" width="9.140625" style="144"/>
    <col min="14045" max="14045" width="18.85546875" style="144" customWidth="1"/>
    <col min="14046" max="14046" width="9.42578125" style="144" customWidth="1"/>
    <col min="14047" max="14047" width="9.7109375" style="144" customWidth="1"/>
    <col min="14048" max="14048" width="10" style="144" customWidth="1"/>
    <col min="14049" max="14049" width="9" style="144" customWidth="1"/>
    <col min="14050" max="14050" width="8.85546875" style="144" customWidth="1"/>
    <col min="14051" max="14051" width="9.28515625" style="144" customWidth="1"/>
    <col min="14052" max="14053" width="9.5703125" style="144" customWidth="1"/>
    <col min="14054" max="14054" width="9.140625" style="144" customWidth="1"/>
    <col min="14055" max="14056" width="9.85546875" style="144" customWidth="1"/>
    <col min="14057" max="14057" width="9.42578125" style="144" customWidth="1"/>
    <col min="14058" max="14058" width="10.140625" style="144" customWidth="1"/>
    <col min="14059" max="14062" width="9.140625" style="144"/>
    <col min="14063" max="14063" width="10.7109375" style="144" bestFit="1" customWidth="1"/>
    <col min="14064" max="14300" width="9.140625" style="144"/>
    <col min="14301" max="14301" width="18.85546875" style="144" customWidth="1"/>
    <col min="14302" max="14302" width="9.42578125" style="144" customWidth="1"/>
    <col min="14303" max="14303" width="9.7109375" style="144" customWidth="1"/>
    <col min="14304" max="14304" width="10" style="144" customWidth="1"/>
    <col min="14305" max="14305" width="9" style="144" customWidth="1"/>
    <col min="14306" max="14306" width="8.85546875" style="144" customWidth="1"/>
    <col min="14307" max="14307" width="9.28515625" style="144" customWidth="1"/>
    <col min="14308" max="14309" width="9.5703125" style="144" customWidth="1"/>
    <col min="14310" max="14310" width="9.140625" style="144" customWidth="1"/>
    <col min="14311" max="14312" width="9.85546875" style="144" customWidth="1"/>
    <col min="14313" max="14313" width="9.42578125" style="144" customWidth="1"/>
    <col min="14314" max="14314" width="10.140625" style="144" customWidth="1"/>
    <col min="14315" max="14318" width="9.140625" style="144"/>
    <col min="14319" max="14319" width="10.7109375" style="144" bestFit="1" customWidth="1"/>
    <col min="14320" max="14556" width="9.140625" style="144"/>
    <col min="14557" max="14557" width="18.85546875" style="144" customWidth="1"/>
    <col min="14558" max="14558" width="9.42578125" style="144" customWidth="1"/>
    <col min="14559" max="14559" width="9.7109375" style="144" customWidth="1"/>
    <col min="14560" max="14560" width="10" style="144" customWidth="1"/>
    <col min="14561" max="14561" width="9" style="144" customWidth="1"/>
    <col min="14562" max="14562" width="8.85546875" style="144" customWidth="1"/>
    <col min="14563" max="14563" width="9.28515625" style="144" customWidth="1"/>
    <col min="14564" max="14565" width="9.5703125" style="144" customWidth="1"/>
    <col min="14566" max="14566" width="9.140625" style="144" customWidth="1"/>
    <col min="14567" max="14568" width="9.85546875" style="144" customWidth="1"/>
    <col min="14569" max="14569" width="9.42578125" style="144" customWidth="1"/>
    <col min="14570" max="14570" width="10.140625" style="144" customWidth="1"/>
    <col min="14571" max="14574" width="9.140625" style="144"/>
    <col min="14575" max="14575" width="10.7109375" style="144" bestFit="1" customWidth="1"/>
    <col min="14576" max="14812" width="9.140625" style="144"/>
    <col min="14813" max="14813" width="18.85546875" style="144" customWidth="1"/>
    <col min="14814" max="14814" width="9.42578125" style="144" customWidth="1"/>
    <col min="14815" max="14815" width="9.7109375" style="144" customWidth="1"/>
    <col min="14816" max="14816" width="10" style="144" customWidth="1"/>
    <col min="14817" max="14817" width="9" style="144" customWidth="1"/>
    <col min="14818" max="14818" width="8.85546875" style="144" customWidth="1"/>
    <col min="14819" max="14819" width="9.28515625" style="144" customWidth="1"/>
    <col min="14820" max="14821" width="9.5703125" style="144" customWidth="1"/>
    <col min="14822" max="14822" width="9.140625" style="144" customWidth="1"/>
    <col min="14823" max="14824" width="9.85546875" style="144" customWidth="1"/>
    <col min="14825" max="14825" width="9.42578125" style="144" customWidth="1"/>
    <col min="14826" max="14826" width="10.140625" style="144" customWidth="1"/>
    <col min="14827" max="14830" width="9.140625" style="144"/>
    <col min="14831" max="14831" width="10.7109375" style="144" bestFit="1" customWidth="1"/>
    <col min="14832" max="15068" width="9.140625" style="144"/>
    <col min="15069" max="15069" width="18.85546875" style="144" customWidth="1"/>
    <col min="15070" max="15070" width="9.42578125" style="144" customWidth="1"/>
    <col min="15071" max="15071" width="9.7109375" style="144" customWidth="1"/>
    <col min="15072" max="15072" width="10" style="144" customWidth="1"/>
    <col min="15073" max="15073" width="9" style="144" customWidth="1"/>
    <col min="15074" max="15074" width="8.85546875" style="144" customWidth="1"/>
    <col min="15075" max="15075" width="9.28515625" style="144" customWidth="1"/>
    <col min="15076" max="15077" width="9.5703125" style="144" customWidth="1"/>
    <col min="15078" max="15078" width="9.140625" style="144" customWidth="1"/>
    <col min="15079" max="15080" width="9.85546875" style="144" customWidth="1"/>
    <col min="15081" max="15081" width="9.42578125" style="144" customWidth="1"/>
    <col min="15082" max="15082" width="10.140625" style="144" customWidth="1"/>
    <col min="15083" max="15086" width="9.140625" style="144"/>
    <col min="15087" max="15087" width="10.7109375" style="144" bestFit="1" customWidth="1"/>
    <col min="15088" max="15324" width="9.140625" style="144"/>
    <col min="15325" max="15325" width="18.85546875" style="144" customWidth="1"/>
    <col min="15326" max="15326" width="9.42578125" style="144" customWidth="1"/>
    <col min="15327" max="15327" width="9.7109375" style="144" customWidth="1"/>
    <col min="15328" max="15328" width="10" style="144" customWidth="1"/>
    <col min="15329" max="15329" width="9" style="144" customWidth="1"/>
    <col min="15330" max="15330" width="8.85546875" style="144" customWidth="1"/>
    <col min="15331" max="15331" width="9.28515625" style="144" customWidth="1"/>
    <col min="15332" max="15333" width="9.5703125" style="144" customWidth="1"/>
    <col min="15334" max="15334" width="9.140625" style="144" customWidth="1"/>
    <col min="15335" max="15336" width="9.85546875" style="144" customWidth="1"/>
    <col min="15337" max="15337" width="9.42578125" style="144" customWidth="1"/>
    <col min="15338" max="15338" width="10.140625" style="144" customWidth="1"/>
    <col min="15339" max="15342" width="9.140625" style="144"/>
    <col min="15343" max="15343" width="10.7109375" style="144" bestFit="1" customWidth="1"/>
    <col min="15344" max="15580" width="9.140625" style="144"/>
    <col min="15581" max="15581" width="18.85546875" style="144" customWidth="1"/>
    <col min="15582" max="15582" width="9.42578125" style="144" customWidth="1"/>
    <col min="15583" max="15583" width="9.7109375" style="144" customWidth="1"/>
    <col min="15584" max="15584" width="10" style="144" customWidth="1"/>
    <col min="15585" max="15585" width="9" style="144" customWidth="1"/>
    <col min="15586" max="15586" width="8.85546875" style="144" customWidth="1"/>
    <col min="15587" max="15587" width="9.28515625" style="144" customWidth="1"/>
    <col min="15588" max="15589" width="9.5703125" style="144" customWidth="1"/>
    <col min="15590" max="15590" width="9.140625" style="144" customWidth="1"/>
    <col min="15591" max="15592" width="9.85546875" style="144" customWidth="1"/>
    <col min="15593" max="15593" width="9.42578125" style="144" customWidth="1"/>
    <col min="15594" max="15594" width="10.140625" style="144" customWidth="1"/>
    <col min="15595" max="15598" width="9.140625" style="144"/>
    <col min="15599" max="15599" width="10.7109375" style="144" bestFit="1" customWidth="1"/>
    <col min="15600" max="15836" width="9.140625" style="144"/>
    <col min="15837" max="15837" width="18.85546875" style="144" customWidth="1"/>
    <col min="15838" max="15838" width="9.42578125" style="144" customWidth="1"/>
    <col min="15839" max="15839" width="9.7109375" style="144" customWidth="1"/>
    <col min="15840" max="15840" width="10" style="144" customWidth="1"/>
    <col min="15841" max="15841" width="9" style="144" customWidth="1"/>
    <col min="15842" max="15842" width="8.85546875" style="144" customWidth="1"/>
    <col min="15843" max="15843" width="9.28515625" style="144" customWidth="1"/>
    <col min="15844" max="15845" width="9.5703125" style="144" customWidth="1"/>
    <col min="15846" max="15846" width="9.140625" style="144" customWidth="1"/>
    <col min="15847" max="15848" width="9.85546875" style="144" customWidth="1"/>
    <col min="15849" max="15849" width="9.42578125" style="144" customWidth="1"/>
    <col min="15850" max="15850" width="10.140625" style="144" customWidth="1"/>
    <col min="15851" max="15854" width="9.140625" style="144"/>
    <col min="15855" max="15855" width="10.7109375" style="144" bestFit="1" customWidth="1"/>
    <col min="15856" max="16092" width="9.140625" style="144"/>
    <col min="16093" max="16093" width="18.85546875" style="144" customWidth="1"/>
    <col min="16094" max="16094" width="9.42578125" style="144" customWidth="1"/>
    <col min="16095" max="16095" width="9.7109375" style="144" customWidth="1"/>
    <col min="16096" max="16096" width="10" style="144" customWidth="1"/>
    <col min="16097" max="16097" width="9" style="144" customWidth="1"/>
    <col min="16098" max="16098" width="8.85546875" style="144" customWidth="1"/>
    <col min="16099" max="16099" width="9.28515625" style="144" customWidth="1"/>
    <col min="16100" max="16101" width="9.5703125" style="144" customWidth="1"/>
    <col min="16102" max="16102" width="9.140625" style="144" customWidth="1"/>
    <col min="16103" max="16104" width="9.85546875" style="144" customWidth="1"/>
    <col min="16105" max="16105" width="9.42578125" style="144" customWidth="1"/>
    <col min="16106" max="16106" width="10.140625" style="144" customWidth="1"/>
    <col min="16107" max="16110" width="9.140625" style="144"/>
    <col min="16111" max="16111" width="10.7109375" style="144" bestFit="1" customWidth="1"/>
    <col min="16112" max="16384" width="9.140625" style="144"/>
  </cols>
  <sheetData>
    <row r="1" spans="1:42" ht="23.25" customHeight="1">
      <c r="A1" s="442" t="s">
        <v>183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</row>
    <row r="2" spans="1:42" ht="14.25" customHeight="1">
      <c r="A2" s="442" t="s">
        <v>200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</row>
    <row r="3" spans="1:42" ht="16.5" customHeight="1">
      <c r="A3" s="442" t="s">
        <v>182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4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P4" s="87" t="s">
        <v>102</v>
      </c>
    </row>
    <row r="5" spans="1:42" ht="12.75" customHeight="1">
      <c r="A5" s="446"/>
      <c r="B5" s="443" t="s">
        <v>113</v>
      </c>
      <c r="C5" s="443"/>
      <c r="D5" s="444"/>
      <c r="E5" s="443" t="s">
        <v>59</v>
      </c>
      <c r="F5" s="443"/>
      <c r="G5" s="444"/>
      <c r="H5" s="443"/>
      <c r="I5" s="443"/>
      <c r="J5" s="444"/>
      <c r="K5" s="443" t="s">
        <v>123</v>
      </c>
      <c r="L5" s="443"/>
      <c r="M5" s="444"/>
      <c r="N5" s="443" t="s">
        <v>60</v>
      </c>
      <c r="O5" s="444"/>
      <c r="P5" s="445"/>
    </row>
    <row r="6" spans="1:42" ht="36.75" customHeight="1">
      <c r="A6" s="446"/>
      <c r="B6" s="443"/>
      <c r="C6" s="444"/>
      <c r="D6" s="444"/>
      <c r="E6" s="443" t="s">
        <v>58</v>
      </c>
      <c r="F6" s="444"/>
      <c r="G6" s="444"/>
      <c r="H6" s="443" t="s">
        <v>57</v>
      </c>
      <c r="I6" s="444"/>
      <c r="J6" s="444"/>
      <c r="K6" s="443"/>
      <c r="L6" s="444"/>
      <c r="M6" s="444"/>
      <c r="N6" s="444"/>
      <c r="O6" s="444"/>
      <c r="P6" s="445"/>
    </row>
    <row r="7" spans="1:42" ht="39" customHeight="1">
      <c r="A7" s="446"/>
      <c r="B7" s="372" t="s">
        <v>142</v>
      </c>
      <c r="C7" s="372" t="s">
        <v>112</v>
      </c>
      <c r="D7" s="198" t="s">
        <v>143</v>
      </c>
      <c r="E7" s="372" t="s">
        <v>142</v>
      </c>
      <c r="F7" s="372" t="s">
        <v>112</v>
      </c>
      <c r="G7" s="198" t="s">
        <v>143</v>
      </c>
      <c r="H7" s="372" t="s">
        <v>142</v>
      </c>
      <c r="I7" s="372" t="s">
        <v>112</v>
      </c>
      <c r="J7" s="198" t="s">
        <v>143</v>
      </c>
      <c r="K7" s="372" t="s">
        <v>142</v>
      </c>
      <c r="L7" s="372" t="s">
        <v>112</v>
      </c>
      <c r="M7" s="198" t="s">
        <v>143</v>
      </c>
      <c r="N7" s="372" t="s">
        <v>142</v>
      </c>
      <c r="O7" s="372" t="s">
        <v>112</v>
      </c>
      <c r="P7" s="217" t="s">
        <v>143</v>
      </c>
      <c r="Q7" s="219"/>
      <c r="R7" s="219"/>
      <c r="S7" s="219"/>
      <c r="T7" s="219"/>
      <c r="U7" s="219"/>
    </row>
    <row r="8" spans="1:42">
      <c r="A8" s="310" t="s">
        <v>64</v>
      </c>
      <c r="B8" s="311">
        <v>4571060</v>
      </c>
      <c r="C8" s="311">
        <v>4449512</v>
      </c>
      <c r="D8" s="312">
        <v>102.7</v>
      </c>
      <c r="E8" s="311">
        <v>900882</v>
      </c>
      <c r="F8" s="311">
        <v>862525</v>
      </c>
      <c r="G8" s="312">
        <v>104.4</v>
      </c>
      <c r="H8" s="311">
        <v>3670178</v>
      </c>
      <c r="I8" s="311">
        <v>3586987</v>
      </c>
      <c r="J8" s="312">
        <v>102.3</v>
      </c>
      <c r="K8" s="311">
        <v>3694180</v>
      </c>
      <c r="L8" s="311">
        <v>3601858</v>
      </c>
      <c r="M8" s="312">
        <v>102.6</v>
      </c>
      <c r="N8" s="311">
        <v>8265240</v>
      </c>
      <c r="O8" s="311">
        <v>8051370</v>
      </c>
      <c r="P8" s="312">
        <v>102.7</v>
      </c>
      <c r="Q8" s="312"/>
      <c r="R8" s="311"/>
      <c r="S8" s="312"/>
      <c r="T8" s="269"/>
      <c r="U8" s="311"/>
      <c r="V8" s="312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</row>
    <row r="9" spans="1:42">
      <c r="A9" s="313" t="s">
        <v>65</v>
      </c>
      <c r="B9" s="311">
        <v>469513</v>
      </c>
      <c r="C9" s="311">
        <v>464396</v>
      </c>
      <c r="D9" s="312">
        <v>101.1</v>
      </c>
      <c r="E9" s="311">
        <v>35028</v>
      </c>
      <c r="F9" s="311">
        <v>34345</v>
      </c>
      <c r="G9" s="312">
        <v>102</v>
      </c>
      <c r="H9" s="311">
        <v>434485</v>
      </c>
      <c r="I9" s="311">
        <v>430051</v>
      </c>
      <c r="J9" s="312">
        <v>101</v>
      </c>
      <c r="K9" s="311">
        <v>302503</v>
      </c>
      <c r="L9" s="311">
        <v>309880</v>
      </c>
      <c r="M9" s="312">
        <v>97.6</v>
      </c>
      <c r="N9" s="311">
        <v>772016</v>
      </c>
      <c r="O9" s="311">
        <v>774276</v>
      </c>
      <c r="P9" s="312">
        <v>99.7</v>
      </c>
      <c r="Q9" s="312"/>
      <c r="R9" s="311"/>
      <c r="S9" s="312"/>
      <c r="T9" s="269"/>
      <c r="U9" s="311"/>
      <c r="V9" s="312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</row>
    <row r="10" spans="1:42">
      <c r="A10" s="313" t="s">
        <v>66</v>
      </c>
      <c r="B10" s="311">
        <v>203746</v>
      </c>
      <c r="C10" s="311">
        <v>202711</v>
      </c>
      <c r="D10" s="312">
        <v>100.5</v>
      </c>
      <c r="E10" s="311">
        <v>127678</v>
      </c>
      <c r="F10" s="311">
        <v>121993</v>
      </c>
      <c r="G10" s="312">
        <v>104.7</v>
      </c>
      <c r="H10" s="311">
        <v>76068</v>
      </c>
      <c r="I10" s="311">
        <v>80718</v>
      </c>
      <c r="J10" s="312">
        <v>94.2</v>
      </c>
      <c r="K10" s="311">
        <v>168566</v>
      </c>
      <c r="L10" s="311">
        <v>176683</v>
      </c>
      <c r="M10" s="312">
        <v>95.4</v>
      </c>
      <c r="N10" s="311">
        <v>372312</v>
      </c>
      <c r="O10" s="311">
        <v>379394</v>
      </c>
      <c r="P10" s="312">
        <v>98.1</v>
      </c>
      <c r="Q10" s="312"/>
      <c r="R10" s="311"/>
      <c r="S10" s="312"/>
      <c r="T10" s="269"/>
      <c r="U10" s="311"/>
      <c r="V10" s="312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1:42">
      <c r="A11" s="313" t="s">
        <v>67</v>
      </c>
      <c r="B11" s="311">
        <v>380795</v>
      </c>
      <c r="C11" s="311">
        <v>382943</v>
      </c>
      <c r="D11" s="312">
        <v>99.4</v>
      </c>
      <c r="E11" s="311">
        <v>43316</v>
      </c>
      <c r="F11" s="311">
        <v>60251</v>
      </c>
      <c r="G11" s="312">
        <v>71.900000000000006</v>
      </c>
      <c r="H11" s="311">
        <v>337479</v>
      </c>
      <c r="I11" s="311">
        <v>322692</v>
      </c>
      <c r="J11" s="312">
        <v>104.6</v>
      </c>
      <c r="K11" s="311">
        <v>195879</v>
      </c>
      <c r="L11" s="311">
        <v>189957</v>
      </c>
      <c r="M11" s="312">
        <v>103.1</v>
      </c>
      <c r="N11" s="311">
        <v>576674</v>
      </c>
      <c r="O11" s="311">
        <v>572900</v>
      </c>
      <c r="P11" s="312">
        <v>100.7</v>
      </c>
      <c r="Q11" s="312"/>
      <c r="R11" s="311"/>
      <c r="S11" s="312"/>
      <c r="T11" s="269"/>
      <c r="U11" s="311"/>
      <c r="V11" s="312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</row>
    <row r="12" spans="1:42">
      <c r="A12" s="313" t="s">
        <v>68</v>
      </c>
      <c r="B12" s="311">
        <v>377456</v>
      </c>
      <c r="C12" s="311">
        <v>334425</v>
      </c>
      <c r="D12" s="312">
        <v>112.9</v>
      </c>
      <c r="E12" s="311">
        <v>66996</v>
      </c>
      <c r="F12" s="311">
        <v>64699</v>
      </c>
      <c r="G12" s="312">
        <v>103.6</v>
      </c>
      <c r="H12" s="311">
        <v>310460</v>
      </c>
      <c r="I12" s="311">
        <v>269726</v>
      </c>
      <c r="J12" s="312">
        <v>115.1</v>
      </c>
      <c r="K12" s="311">
        <v>308561</v>
      </c>
      <c r="L12" s="311">
        <v>238944</v>
      </c>
      <c r="M12" s="312">
        <v>129.1</v>
      </c>
      <c r="N12" s="311">
        <v>686017</v>
      </c>
      <c r="O12" s="311">
        <v>573369</v>
      </c>
      <c r="P12" s="312">
        <v>119.6</v>
      </c>
      <c r="Q12" s="312"/>
      <c r="R12" s="311"/>
      <c r="S12" s="312"/>
      <c r="T12" s="269"/>
      <c r="U12" s="311"/>
      <c r="V12" s="312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</row>
    <row r="13" spans="1:42">
      <c r="A13" s="313" t="s">
        <v>69</v>
      </c>
      <c r="B13" s="311">
        <v>129240</v>
      </c>
      <c r="C13" s="311">
        <v>116600</v>
      </c>
      <c r="D13" s="312">
        <v>110.8</v>
      </c>
      <c r="E13" s="311">
        <v>3245</v>
      </c>
      <c r="F13" s="311">
        <v>2859</v>
      </c>
      <c r="G13" s="312">
        <v>113.5</v>
      </c>
      <c r="H13" s="311">
        <v>125995</v>
      </c>
      <c r="I13" s="311">
        <v>113741</v>
      </c>
      <c r="J13" s="312">
        <v>110.8</v>
      </c>
      <c r="K13" s="311">
        <v>107512</v>
      </c>
      <c r="L13" s="311">
        <v>104070</v>
      </c>
      <c r="M13" s="312">
        <v>103.3</v>
      </c>
      <c r="N13" s="311">
        <v>236752</v>
      </c>
      <c r="O13" s="311">
        <v>220670</v>
      </c>
      <c r="P13" s="312">
        <v>107.3</v>
      </c>
      <c r="Q13" s="312"/>
      <c r="R13" s="311"/>
      <c r="S13" s="312"/>
      <c r="T13" s="269"/>
      <c r="U13" s="311"/>
      <c r="V13" s="312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</row>
    <row r="14" spans="1:42">
      <c r="A14" s="313" t="s">
        <v>70</v>
      </c>
      <c r="B14" s="311">
        <v>736326</v>
      </c>
      <c r="C14" s="311">
        <v>672755</v>
      </c>
      <c r="D14" s="312">
        <v>109.4</v>
      </c>
      <c r="E14" s="311">
        <v>112016</v>
      </c>
      <c r="F14" s="311">
        <v>91578</v>
      </c>
      <c r="G14" s="312">
        <v>122.3</v>
      </c>
      <c r="H14" s="311">
        <v>624310</v>
      </c>
      <c r="I14" s="311">
        <v>581177</v>
      </c>
      <c r="J14" s="312">
        <v>107.4</v>
      </c>
      <c r="K14" s="311">
        <v>248658</v>
      </c>
      <c r="L14" s="311">
        <v>246773</v>
      </c>
      <c r="M14" s="312">
        <v>100.8</v>
      </c>
      <c r="N14" s="311">
        <v>984984</v>
      </c>
      <c r="O14" s="311">
        <v>919528</v>
      </c>
      <c r="P14" s="312">
        <v>107.1</v>
      </c>
      <c r="Q14" s="312"/>
      <c r="R14" s="311"/>
      <c r="S14" s="312"/>
      <c r="T14" s="269"/>
      <c r="U14" s="311"/>
      <c r="V14" s="312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</row>
    <row r="15" spans="1:42">
      <c r="A15" s="313" t="s">
        <v>71</v>
      </c>
      <c r="B15" s="311">
        <v>223321</v>
      </c>
      <c r="C15" s="311">
        <v>242849</v>
      </c>
      <c r="D15" s="312">
        <v>92</v>
      </c>
      <c r="E15" s="311">
        <v>22387</v>
      </c>
      <c r="F15" s="311">
        <v>20109</v>
      </c>
      <c r="G15" s="312">
        <v>111.3</v>
      </c>
      <c r="H15" s="311">
        <v>200934</v>
      </c>
      <c r="I15" s="311">
        <v>222740</v>
      </c>
      <c r="J15" s="312">
        <v>90.2</v>
      </c>
      <c r="K15" s="311">
        <v>202915</v>
      </c>
      <c r="L15" s="311">
        <v>228863</v>
      </c>
      <c r="M15" s="312">
        <v>88.7</v>
      </c>
      <c r="N15" s="311">
        <v>426236</v>
      </c>
      <c r="O15" s="311">
        <v>471712</v>
      </c>
      <c r="P15" s="312">
        <v>90.4</v>
      </c>
      <c r="Q15" s="312"/>
      <c r="R15" s="311"/>
      <c r="S15" s="312"/>
      <c r="T15" s="269"/>
      <c r="U15" s="311"/>
      <c r="V15" s="312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</row>
    <row r="16" spans="1:42">
      <c r="A16" s="313" t="s">
        <v>72</v>
      </c>
      <c r="B16" s="311">
        <v>291889</v>
      </c>
      <c r="C16" s="311">
        <v>272151</v>
      </c>
      <c r="D16" s="312">
        <v>107.3</v>
      </c>
      <c r="E16" s="311">
        <v>32285</v>
      </c>
      <c r="F16" s="311">
        <v>34437</v>
      </c>
      <c r="G16" s="312">
        <v>93.8</v>
      </c>
      <c r="H16" s="311">
        <v>259604</v>
      </c>
      <c r="I16" s="311">
        <v>237714</v>
      </c>
      <c r="J16" s="312">
        <v>109.2</v>
      </c>
      <c r="K16" s="311">
        <v>255580</v>
      </c>
      <c r="L16" s="311">
        <v>226558</v>
      </c>
      <c r="M16" s="312">
        <v>112.8</v>
      </c>
      <c r="N16" s="311">
        <v>547469</v>
      </c>
      <c r="O16" s="311">
        <v>498709</v>
      </c>
      <c r="P16" s="312">
        <v>109.8</v>
      </c>
      <c r="Q16" s="312"/>
      <c r="R16" s="311"/>
      <c r="S16" s="312"/>
      <c r="T16" s="269"/>
      <c r="U16" s="311"/>
      <c r="V16" s="312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</row>
    <row r="17" spans="1:36" ht="14.25" customHeight="1">
      <c r="A17" s="313" t="s">
        <v>73</v>
      </c>
      <c r="B17" s="311">
        <v>263456</v>
      </c>
      <c r="C17" s="311">
        <v>261966</v>
      </c>
      <c r="D17" s="312">
        <v>100.6</v>
      </c>
      <c r="E17" s="311">
        <v>19585</v>
      </c>
      <c r="F17" s="311">
        <v>25065</v>
      </c>
      <c r="G17" s="312">
        <v>78.099999999999994</v>
      </c>
      <c r="H17" s="311">
        <v>243871</v>
      </c>
      <c r="I17" s="311">
        <v>236901</v>
      </c>
      <c r="J17" s="312">
        <v>102.9</v>
      </c>
      <c r="K17" s="311">
        <v>151134</v>
      </c>
      <c r="L17" s="311">
        <v>161871</v>
      </c>
      <c r="M17" s="312">
        <v>93.4</v>
      </c>
      <c r="N17" s="311">
        <v>414590</v>
      </c>
      <c r="O17" s="311">
        <v>423837</v>
      </c>
      <c r="P17" s="312">
        <v>97.8</v>
      </c>
      <c r="Q17" s="312"/>
      <c r="R17" s="311"/>
      <c r="S17" s="312"/>
      <c r="T17" s="269"/>
      <c r="U17" s="311"/>
      <c r="V17" s="312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</row>
    <row r="18" spans="1:36" ht="14.25" customHeight="1">
      <c r="A18" s="313" t="s">
        <v>74</v>
      </c>
      <c r="B18" s="311">
        <v>236504</v>
      </c>
      <c r="C18" s="311">
        <v>229829</v>
      </c>
      <c r="D18" s="312">
        <v>102.9</v>
      </c>
      <c r="E18" s="311">
        <v>110390</v>
      </c>
      <c r="F18" s="311">
        <v>102642</v>
      </c>
      <c r="G18" s="312">
        <v>107.5</v>
      </c>
      <c r="H18" s="311">
        <v>126114</v>
      </c>
      <c r="I18" s="311">
        <v>127187</v>
      </c>
      <c r="J18" s="312">
        <v>99.2</v>
      </c>
      <c r="K18" s="311">
        <v>158814</v>
      </c>
      <c r="L18" s="311">
        <v>162540</v>
      </c>
      <c r="M18" s="312">
        <v>97.7</v>
      </c>
      <c r="N18" s="311">
        <v>395318</v>
      </c>
      <c r="O18" s="311">
        <v>392369</v>
      </c>
      <c r="P18" s="312">
        <v>100.8</v>
      </c>
      <c r="Q18" s="312"/>
      <c r="R18" s="311"/>
      <c r="S18" s="312"/>
      <c r="T18" s="269"/>
      <c r="U18" s="311"/>
      <c r="V18" s="312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</row>
    <row r="19" spans="1:36" ht="14.25" customHeight="1">
      <c r="A19" s="313" t="s">
        <v>75</v>
      </c>
      <c r="B19" s="311">
        <v>172168</v>
      </c>
      <c r="C19" s="311">
        <v>171303</v>
      </c>
      <c r="D19" s="312">
        <v>100.5</v>
      </c>
      <c r="E19" s="311">
        <v>6701</v>
      </c>
      <c r="F19" s="311">
        <v>8081</v>
      </c>
      <c r="G19" s="312">
        <v>82.9</v>
      </c>
      <c r="H19" s="311">
        <v>165467</v>
      </c>
      <c r="I19" s="311">
        <v>163222</v>
      </c>
      <c r="J19" s="312">
        <v>101.4</v>
      </c>
      <c r="K19" s="311">
        <v>237505</v>
      </c>
      <c r="L19" s="311">
        <v>237340</v>
      </c>
      <c r="M19" s="312">
        <v>100.1</v>
      </c>
      <c r="N19" s="311">
        <v>409673</v>
      </c>
      <c r="O19" s="311">
        <v>408643</v>
      </c>
      <c r="P19" s="312">
        <v>100.3</v>
      </c>
      <c r="Q19" s="312"/>
      <c r="R19" s="311"/>
      <c r="S19" s="312"/>
      <c r="T19" s="269"/>
      <c r="U19" s="311"/>
      <c r="V19" s="312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</row>
    <row r="20" spans="1:36" ht="14.25" customHeight="1">
      <c r="A20" s="313" t="s">
        <v>76</v>
      </c>
      <c r="B20" s="311">
        <v>9837</v>
      </c>
      <c r="C20" s="311">
        <v>7572</v>
      </c>
      <c r="D20" s="312">
        <v>129.9</v>
      </c>
      <c r="E20" s="311">
        <v>232</v>
      </c>
      <c r="F20" s="311">
        <v>239</v>
      </c>
      <c r="G20" s="312">
        <v>97.1</v>
      </c>
      <c r="H20" s="311">
        <v>9605</v>
      </c>
      <c r="I20" s="311">
        <v>7333</v>
      </c>
      <c r="J20" s="312">
        <v>131</v>
      </c>
      <c r="K20" s="311">
        <v>11147</v>
      </c>
      <c r="L20" s="311">
        <v>10884</v>
      </c>
      <c r="M20" s="312">
        <v>102.4</v>
      </c>
      <c r="N20" s="311">
        <v>20984</v>
      </c>
      <c r="O20" s="311">
        <v>18456</v>
      </c>
      <c r="P20" s="312">
        <v>113.7</v>
      </c>
      <c r="Q20" s="312"/>
      <c r="R20" s="311"/>
      <c r="S20" s="312"/>
      <c r="T20" s="269"/>
      <c r="U20" s="311"/>
      <c r="V20" s="312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</row>
    <row r="21" spans="1:36" ht="14.25" customHeight="1">
      <c r="A21" s="313" t="s">
        <v>77</v>
      </c>
      <c r="B21" s="311">
        <v>293599</v>
      </c>
      <c r="C21" s="311">
        <v>290134</v>
      </c>
      <c r="D21" s="312">
        <v>101.2</v>
      </c>
      <c r="E21" s="311">
        <v>76063</v>
      </c>
      <c r="F21" s="311">
        <v>68897</v>
      </c>
      <c r="G21" s="312">
        <v>110.4</v>
      </c>
      <c r="H21" s="311">
        <v>217536</v>
      </c>
      <c r="I21" s="311">
        <v>221237</v>
      </c>
      <c r="J21" s="312">
        <v>98.3</v>
      </c>
      <c r="K21" s="311">
        <v>162700</v>
      </c>
      <c r="L21" s="311">
        <v>161134</v>
      </c>
      <c r="M21" s="312">
        <v>101</v>
      </c>
      <c r="N21" s="311">
        <v>456299</v>
      </c>
      <c r="O21" s="311">
        <v>451268</v>
      </c>
      <c r="P21" s="312">
        <v>101.1</v>
      </c>
      <c r="Q21" s="312"/>
      <c r="R21" s="311"/>
      <c r="S21" s="312"/>
      <c r="T21" s="269"/>
      <c r="U21" s="311"/>
      <c r="V21" s="312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</row>
    <row r="22" spans="1:36" ht="14.25" customHeight="1">
      <c r="A22" s="313" t="s">
        <v>78</v>
      </c>
      <c r="B22" s="311">
        <v>167634</v>
      </c>
      <c r="C22" s="311">
        <v>164211</v>
      </c>
      <c r="D22" s="312">
        <v>102.1</v>
      </c>
      <c r="E22" s="311">
        <v>119907</v>
      </c>
      <c r="F22" s="311">
        <v>112312</v>
      </c>
      <c r="G22" s="312">
        <v>106.8</v>
      </c>
      <c r="H22" s="311">
        <v>47727</v>
      </c>
      <c r="I22" s="311">
        <v>51899</v>
      </c>
      <c r="J22" s="312">
        <v>92</v>
      </c>
      <c r="K22" s="311">
        <v>98115</v>
      </c>
      <c r="L22" s="311">
        <v>102181</v>
      </c>
      <c r="M22" s="312">
        <v>96</v>
      </c>
      <c r="N22" s="311">
        <v>265749</v>
      </c>
      <c r="O22" s="311">
        <v>266392</v>
      </c>
      <c r="P22" s="312">
        <v>99.8</v>
      </c>
      <c r="Q22" s="312"/>
      <c r="R22" s="311"/>
      <c r="S22" s="312"/>
      <c r="T22" s="269"/>
      <c r="U22" s="311"/>
      <c r="V22" s="312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</row>
    <row r="23" spans="1:36" ht="14.25" customHeight="1">
      <c r="A23" s="313" t="s">
        <v>117</v>
      </c>
      <c r="B23" s="301">
        <v>279103</v>
      </c>
      <c r="C23" s="301">
        <v>298466</v>
      </c>
      <c r="D23" s="302">
        <v>93.5</v>
      </c>
      <c r="E23" s="301">
        <v>84297</v>
      </c>
      <c r="F23" s="301">
        <v>76094</v>
      </c>
      <c r="G23" s="302">
        <v>110.8</v>
      </c>
      <c r="H23" s="301">
        <v>194806</v>
      </c>
      <c r="I23" s="301">
        <v>222372</v>
      </c>
      <c r="J23" s="302">
        <v>87.6</v>
      </c>
      <c r="K23" s="301">
        <v>785628</v>
      </c>
      <c r="L23" s="301">
        <v>731893</v>
      </c>
      <c r="M23" s="302">
        <v>107.3</v>
      </c>
      <c r="N23" s="301">
        <v>1064731</v>
      </c>
      <c r="O23" s="301">
        <v>1030359</v>
      </c>
      <c r="P23" s="302">
        <v>103.3</v>
      </c>
      <c r="Q23" s="302"/>
      <c r="R23" s="311"/>
      <c r="S23" s="312"/>
      <c r="T23" s="269"/>
      <c r="U23" s="311"/>
      <c r="V23" s="312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</row>
    <row r="24" spans="1:36" ht="14.25" customHeight="1">
      <c r="A24" s="313" t="s">
        <v>80</v>
      </c>
      <c r="B24" s="311">
        <v>105302</v>
      </c>
      <c r="C24" s="311">
        <v>113953</v>
      </c>
      <c r="D24" s="312">
        <v>92.4</v>
      </c>
      <c r="E24" s="311">
        <v>1382</v>
      </c>
      <c r="F24" s="311">
        <v>1800</v>
      </c>
      <c r="G24" s="312">
        <v>76.8</v>
      </c>
      <c r="H24" s="311">
        <v>103920</v>
      </c>
      <c r="I24" s="311">
        <v>112153</v>
      </c>
      <c r="J24" s="312">
        <v>92.7</v>
      </c>
      <c r="K24" s="311">
        <v>42839</v>
      </c>
      <c r="L24" s="311">
        <v>44283</v>
      </c>
      <c r="M24" s="312">
        <v>96.7</v>
      </c>
      <c r="N24" s="311">
        <v>148141</v>
      </c>
      <c r="O24" s="311">
        <v>158236</v>
      </c>
      <c r="P24" s="312">
        <v>93.6</v>
      </c>
      <c r="Q24" s="312"/>
      <c r="R24" s="311"/>
      <c r="S24" s="312"/>
      <c r="T24" s="269"/>
      <c r="U24" s="311"/>
      <c r="V24" s="312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</row>
    <row r="25" spans="1:36">
      <c r="A25" s="313" t="s">
        <v>81</v>
      </c>
      <c r="B25" s="311">
        <v>216215</v>
      </c>
      <c r="C25" s="311">
        <v>208880</v>
      </c>
      <c r="D25" s="312">
        <v>103.5</v>
      </c>
      <c r="E25" s="311">
        <v>30850</v>
      </c>
      <c r="F25" s="311">
        <v>28316</v>
      </c>
      <c r="G25" s="312">
        <v>108.9</v>
      </c>
      <c r="H25" s="311">
        <v>185365</v>
      </c>
      <c r="I25" s="311">
        <v>180564</v>
      </c>
      <c r="J25" s="312">
        <v>102.7</v>
      </c>
      <c r="K25" s="311">
        <v>172565</v>
      </c>
      <c r="L25" s="311">
        <v>173430</v>
      </c>
      <c r="M25" s="312">
        <v>99.5</v>
      </c>
      <c r="N25" s="311">
        <v>388780</v>
      </c>
      <c r="O25" s="311">
        <v>382310</v>
      </c>
      <c r="P25" s="312">
        <v>101.7</v>
      </c>
      <c r="Q25" s="312"/>
      <c r="R25" s="311"/>
      <c r="S25" s="312"/>
      <c r="T25" s="269"/>
      <c r="U25" s="311"/>
      <c r="V25" s="312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</row>
    <row r="26" spans="1:36">
      <c r="A26" s="313" t="s">
        <v>82</v>
      </c>
      <c r="B26" s="314" t="s">
        <v>150</v>
      </c>
      <c r="C26" s="314" t="s">
        <v>150</v>
      </c>
      <c r="D26" s="314" t="s">
        <v>150</v>
      </c>
      <c r="E26" s="314" t="s">
        <v>150</v>
      </c>
      <c r="F26" s="314" t="s">
        <v>150</v>
      </c>
      <c r="G26" s="314" t="s">
        <v>150</v>
      </c>
      <c r="H26" s="314" t="s">
        <v>150</v>
      </c>
      <c r="I26" s="311" t="s">
        <v>150</v>
      </c>
      <c r="J26" s="314" t="s">
        <v>150</v>
      </c>
      <c r="K26" s="311">
        <v>208</v>
      </c>
      <c r="L26" s="311">
        <v>120</v>
      </c>
      <c r="M26" s="312">
        <v>173.3</v>
      </c>
      <c r="N26" s="311">
        <v>208</v>
      </c>
      <c r="O26" s="311">
        <v>120</v>
      </c>
      <c r="P26" s="312">
        <v>173.3</v>
      </c>
      <c r="Q26" s="312"/>
      <c r="R26" s="311"/>
      <c r="S26" s="312"/>
      <c r="T26" s="269"/>
      <c r="U26" s="311"/>
      <c r="V26" s="312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</row>
    <row r="27" spans="1:36">
      <c r="A27" s="313" t="s">
        <v>83</v>
      </c>
      <c r="B27" s="314" t="s">
        <v>150</v>
      </c>
      <c r="C27" s="314" t="s">
        <v>150</v>
      </c>
      <c r="D27" s="314" t="s">
        <v>150</v>
      </c>
      <c r="E27" s="314" t="s">
        <v>150</v>
      </c>
      <c r="F27" s="314" t="s">
        <v>150</v>
      </c>
      <c r="G27" s="314" t="s">
        <v>150</v>
      </c>
      <c r="H27" s="314" t="s">
        <v>150</v>
      </c>
      <c r="I27" s="314" t="s">
        <v>150</v>
      </c>
      <c r="J27" s="314" t="s">
        <v>150</v>
      </c>
      <c r="K27" s="311">
        <v>1968</v>
      </c>
      <c r="L27" s="311">
        <v>2304</v>
      </c>
      <c r="M27" s="312">
        <v>85.4</v>
      </c>
      <c r="N27" s="311">
        <v>1968</v>
      </c>
      <c r="O27" s="311">
        <v>2304</v>
      </c>
      <c r="P27" s="312">
        <v>85.4</v>
      </c>
      <c r="Q27" s="312"/>
      <c r="R27" s="311"/>
      <c r="S27" s="312"/>
      <c r="T27" s="269"/>
      <c r="U27" s="311"/>
      <c r="V27" s="312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</row>
    <row r="28" spans="1:36">
      <c r="A28" s="315" t="s">
        <v>84</v>
      </c>
      <c r="B28" s="316">
        <v>14956</v>
      </c>
      <c r="C28" s="316">
        <v>14368</v>
      </c>
      <c r="D28" s="317">
        <v>104.1</v>
      </c>
      <c r="E28" s="316">
        <v>8524</v>
      </c>
      <c r="F28" s="316">
        <v>8808</v>
      </c>
      <c r="G28" s="317">
        <v>96.8</v>
      </c>
      <c r="H28" s="316">
        <v>6432</v>
      </c>
      <c r="I28" s="316">
        <v>5560</v>
      </c>
      <c r="J28" s="317">
        <v>115.7</v>
      </c>
      <c r="K28" s="316">
        <v>81383</v>
      </c>
      <c r="L28" s="316">
        <v>92150</v>
      </c>
      <c r="M28" s="317">
        <v>88.3</v>
      </c>
      <c r="N28" s="316">
        <v>96339</v>
      </c>
      <c r="O28" s="316">
        <v>106518</v>
      </c>
      <c r="P28" s="317">
        <v>90.4</v>
      </c>
      <c r="Q28" s="312"/>
      <c r="R28" s="311"/>
      <c r="S28" s="312"/>
      <c r="T28" s="269"/>
      <c r="U28" s="311"/>
      <c r="V28" s="312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</row>
    <row r="29" spans="1:36">
      <c r="A29" s="71"/>
      <c r="B29" s="71"/>
      <c r="C29" s="71"/>
      <c r="D29" s="71"/>
      <c r="E29" s="71"/>
      <c r="F29" s="71"/>
      <c r="G29" s="71"/>
      <c r="H29" s="71"/>
      <c r="I29" s="71"/>
      <c r="J29" s="73"/>
      <c r="K29" s="71"/>
      <c r="L29" s="318"/>
      <c r="M29" s="73"/>
      <c r="N29" s="150"/>
      <c r="O29" s="137"/>
      <c r="P29" s="137"/>
      <c r="Q29" s="137"/>
    </row>
    <row r="30" spans="1:36" ht="14.25" customHeight="1">
      <c r="A30" s="447" t="s">
        <v>134</v>
      </c>
      <c r="B30" s="447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</row>
    <row r="31" spans="1:36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O31" s="150"/>
      <c r="P31" s="89" t="s">
        <v>102</v>
      </c>
    </row>
    <row r="32" spans="1:36" ht="15.75" customHeight="1">
      <c r="A32" s="409"/>
      <c r="B32" s="399" t="s">
        <v>113</v>
      </c>
      <c r="C32" s="399"/>
      <c r="D32" s="399"/>
      <c r="E32" s="400" t="s">
        <v>59</v>
      </c>
      <c r="F32" s="401"/>
      <c r="G32" s="401"/>
      <c r="H32" s="401"/>
      <c r="I32" s="401"/>
      <c r="J32" s="401"/>
      <c r="K32" s="403" t="s">
        <v>123</v>
      </c>
      <c r="L32" s="404"/>
      <c r="M32" s="405"/>
      <c r="N32" s="399" t="s">
        <v>60</v>
      </c>
      <c r="O32" s="399"/>
      <c r="P32" s="400"/>
    </row>
    <row r="33" spans="1:22" ht="35.25" customHeight="1">
      <c r="A33" s="409"/>
      <c r="B33" s="399"/>
      <c r="C33" s="399"/>
      <c r="D33" s="399"/>
      <c r="E33" s="399" t="s">
        <v>58</v>
      </c>
      <c r="F33" s="399"/>
      <c r="G33" s="399"/>
      <c r="H33" s="399" t="s">
        <v>57</v>
      </c>
      <c r="I33" s="399"/>
      <c r="J33" s="399"/>
      <c r="K33" s="406"/>
      <c r="L33" s="407"/>
      <c r="M33" s="408"/>
      <c r="N33" s="399"/>
      <c r="O33" s="399"/>
      <c r="P33" s="400"/>
    </row>
    <row r="34" spans="1:22" ht="40.5" customHeight="1">
      <c r="A34" s="409"/>
      <c r="B34" s="372" t="s">
        <v>142</v>
      </c>
      <c r="C34" s="372" t="s">
        <v>112</v>
      </c>
      <c r="D34" s="198" t="s">
        <v>143</v>
      </c>
      <c r="E34" s="372" t="s">
        <v>142</v>
      </c>
      <c r="F34" s="372" t="s">
        <v>112</v>
      </c>
      <c r="G34" s="198" t="s">
        <v>143</v>
      </c>
      <c r="H34" s="372" t="s">
        <v>142</v>
      </c>
      <c r="I34" s="372" t="s">
        <v>112</v>
      </c>
      <c r="J34" s="198" t="s">
        <v>143</v>
      </c>
      <c r="K34" s="372" t="s">
        <v>142</v>
      </c>
      <c r="L34" s="372" t="s">
        <v>112</v>
      </c>
      <c r="M34" s="198" t="s">
        <v>143</v>
      </c>
      <c r="N34" s="372" t="s">
        <v>142</v>
      </c>
      <c r="O34" s="372" t="s">
        <v>112</v>
      </c>
      <c r="P34" s="217" t="s">
        <v>143</v>
      </c>
      <c r="Q34" s="128"/>
      <c r="R34" s="128"/>
      <c r="S34" s="128"/>
      <c r="T34" s="219"/>
      <c r="U34" s="128"/>
    </row>
    <row r="35" spans="1:22">
      <c r="A35" s="49" t="s">
        <v>64</v>
      </c>
      <c r="B35" s="318">
        <v>2411171</v>
      </c>
      <c r="C35" s="318">
        <v>2370339</v>
      </c>
      <c r="D35" s="319">
        <v>101.7</v>
      </c>
      <c r="E35" s="318">
        <v>356745</v>
      </c>
      <c r="F35" s="318">
        <v>354388</v>
      </c>
      <c r="G35" s="319">
        <v>100.7</v>
      </c>
      <c r="H35" s="318">
        <v>2054426</v>
      </c>
      <c r="I35" s="318">
        <v>2015951</v>
      </c>
      <c r="J35" s="319">
        <v>101.9</v>
      </c>
      <c r="K35" s="318">
        <v>2092264</v>
      </c>
      <c r="L35" s="318">
        <v>2048653</v>
      </c>
      <c r="M35" s="319">
        <v>102.1</v>
      </c>
      <c r="N35" s="318">
        <v>4503435</v>
      </c>
      <c r="O35" s="318">
        <v>4418992</v>
      </c>
      <c r="P35" s="319">
        <v>101.9</v>
      </c>
      <c r="Q35" s="311"/>
      <c r="R35" s="312"/>
      <c r="S35" s="311"/>
      <c r="T35" s="269"/>
      <c r="U35" s="312"/>
      <c r="V35" s="312"/>
    </row>
    <row r="36" spans="1:22">
      <c r="A36" s="143" t="s">
        <v>65</v>
      </c>
      <c r="B36" s="318">
        <v>252806</v>
      </c>
      <c r="C36" s="318">
        <v>253535</v>
      </c>
      <c r="D36" s="319">
        <v>99.7</v>
      </c>
      <c r="E36" s="318">
        <v>14185</v>
      </c>
      <c r="F36" s="318">
        <v>13499</v>
      </c>
      <c r="G36" s="319">
        <v>105.1</v>
      </c>
      <c r="H36" s="318">
        <v>238621</v>
      </c>
      <c r="I36" s="318">
        <v>240036</v>
      </c>
      <c r="J36" s="319">
        <v>99.4</v>
      </c>
      <c r="K36" s="318">
        <v>156053</v>
      </c>
      <c r="L36" s="318">
        <v>164301</v>
      </c>
      <c r="M36" s="319">
        <v>95</v>
      </c>
      <c r="N36" s="320">
        <v>408859</v>
      </c>
      <c r="O36" s="320">
        <v>417836</v>
      </c>
      <c r="P36" s="319">
        <v>97.9</v>
      </c>
      <c r="Q36" s="311"/>
      <c r="R36" s="312"/>
      <c r="S36" s="311"/>
      <c r="T36" s="269"/>
      <c r="U36" s="312"/>
      <c r="V36" s="312"/>
    </row>
    <row r="37" spans="1:22">
      <c r="A37" s="148" t="s">
        <v>66</v>
      </c>
      <c r="B37" s="318">
        <v>86796</v>
      </c>
      <c r="C37" s="318">
        <v>90632</v>
      </c>
      <c r="D37" s="319">
        <v>95.8</v>
      </c>
      <c r="E37" s="318">
        <v>43265</v>
      </c>
      <c r="F37" s="318">
        <v>42898</v>
      </c>
      <c r="G37" s="319">
        <v>100.9</v>
      </c>
      <c r="H37" s="318">
        <v>43531</v>
      </c>
      <c r="I37" s="318">
        <v>47734</v>
      </c>
      <c r="J37" s="319">
        <v>91.2</v>
      </c>
      <c r="K37" s="318">
        <v>95378</v>
      </c>
      <c r="L37" s="318">
        <v>98362</v>
      </c>
      <c r="M37" s="319">
        <v>97</v>
      </c>
      <c r="N37" s="320">
        <v>182174</v>
      </c>
      <c r="O37" s="320">
        <v>188994</v>
      </c>
      <c r="P37" s="319">
        <v>96.4</v>
      </c>
      <c r="Q37" s="311"/>
      <c r="R37" s="312"/>
      <c r="S37" s="311"/>
      <c r="T37" s="269"/>
      <c r="U37" s="312"/>
      <c r="V37" s="312"/>
    </row>
    <row r="38" spans="1:22">
      <c r="A38" s="148" t="s">
        <v>67</v>
      </c>
      <c r="B38" s="318">
        <v>233026</v>
      </c>
      <c r="C38" s="318">
        <v>224558</v>
      </c>
      <c r="D38" s="319">
        <v>103.8</v>
      </c>
      <c r="E38" s="318">
        <v>20178</v>
      </c>
      <c r="F38" s="318">
        <v>26196</v>
      </c>
      <c r="G38" s="319">
        <v>77</v>
      </c>
      <c r="H38" s="318">
        <v>212848</v>
      </c>
      <c r="I38" s="318">
        <v>198362</v>
      </c>
      <c r="J38" s="319">
        <v>107.3</v>
      </c>
      <c r="K38" s="318">
        <v>126569</v>
      </c>
      <c r="L38" s="318">
        <v>125879</v>
      </c>
      <c r="M38" s="319">
        <v>100.5</v>
      </c>
      <c r="N38" s="320">
        <v>359595</v>
      </c>
      <c r="O38" s="320">
        <v>350437</v>
      </c>
      <c r="P38" s="319">
        <v>102.6</v>
      </c>
      <c r="Q38" s="311"/>
      <c r="R38" s="312"/>
      <c r="S38" s="311"/>
      <c r="T38" s="269"/>
      <c r="U38" s="312"/>
      <c r="V38" s="312"/>
    </row>
    <row r="39" spans="1:22">
      <c r="A39" s="148" t="s">
        <v>68</v>
      </c>
      <c r="B39" s="318">
        <v>186432</v>
      </c>
      <c r="C39" s="318">
        <v>194652</v>
      </c>
      <c r="D39" s="319">
        <v>95.8</v>
      </c>
      <c r="E39" s="318">
        <v>30934</v>
      </c>
      <c r="F39" s="318">
        <v>27024</v>
      </c>
      <c r="G39" s="319">
        <v>114.5</v>
      </c>
      <c r="H39" s="318">
        <v>155498</v>
      </c>
      <c r="I39" s="318">
        <v>167628</v>
      </c>
      <c r="J39" s="319">
        <v>92.8</v>
      </c>
      <c r="K39" s="318">
        <v>155966</v>
      </c>
      <c r="L39" s="318">
        <v>154387</v>
      </c>
      <c r="M39" s="319">
        <v>101</v>
      </c>
      <c r="N39" s="320">
        <v>342398</v>
      </c>
      <c r="O39" s="320">
        <v>349039</v>
      </c>
      <c r="P39" s="319">
        <v>98.1</v>
      </c>
      <c r="Q39" s="311"/>
      <c r="R39" s="312"/>
      <c r="S39" s="311"/>
      <c r="T39" s="269"/>
      <c r="U39" s="312"/>
      <c r="V39" s="312"/>
    </row>
    <row r="40" spans="1:22">
      <c r="A40" s="148" t="s">
        <v>69</v>
      </c>
      <c r="B40" s="318">
        <v>62742</v>
      </c>
      <c r="C40" s="318">
        <v>57070</v>
      </c>
      <c r="D40" s="319">
        <v>109.9</v>
      </c>
      <c r="E40" s="318">
        <v>2320</v>
      </c>
      <c r="F40" s="318">
        <v>1827</v>
      </c>
      <c r="G40" s="319">
        <v>127</v>
      </c>
      <c r="H40" s="318">
        <v>60422</v>
      </c>
      <c r="I40" s="318">
        <v>55243</v>
      </c>
      <c r="J40" s="319">
        <v>109.4</v>
      </c>
      <c r="K40" s="318">
        <v>64515</v>
      </c>
      <c r="L40" s="318">
        <v>54683</v>
      </c>
      <c r="M40" s="319">
        <v>118</v>
      </c>
      <c r="N40" s="320">
        <v>127257</v>
      </c>
      <c r="O40" s="320">
        <v>111753</v>
      </c>
      <c r="P40" s="319">
        <v>113.9</v>
      </c>
      <c r="Q40" s="311"/>
      <c r="R40" s="312"/>
      <c r="S40" s="311"/>
      <c r="T40" s="269"/>
      <c r="U40" s="312"/>
      <c r="V40" s="312"/>
    </row>
    <row r="41" spans="1:22">
      <c r="A41" s="148" t="s">
        <v>70</v>
      </c>
      <c r="B41" s="318">
        <v>382246</v>
      </c>
      <c r="C41" s="318">
        <v>353857</v>
      </c>
      <c r="D41" s="319">
        <v>108</v>
      </c>
      <c r="E41" s="318">
        <v>44723</v>
      </c>
      <c r="F41" s="318">
        <v>43314</v>
      </c>
      <c r="G41" s="319">
        <v>103.3</v>
      </c>
      <c r="H41" s="318">
        <v>337523</v>
      </c>
      <c r="I41" s="318">
        <v>310543</v>
      </c>
      <c r="J41" s="319">
        <v>108.7</v>
      </c>
      <c r="K41" s="318">
        <v>125125</v>
      </c>
      <c r="L41" s="318">
        <v>121062</v>
      </c>
      <c r="M41" s="319">
        <v>103.4</v>
      </c>
      <c r="N41" s="320">
        <v>507371</v>
      </c>
      <c r="O41" s="320">
        <v>474919</v>
      </c>
      <c r="P41" s="319">
        <v>106.8</v>
      </c>
      <c r="Q41" s="311"/>
      <c r="R41" s="312"/>
      <c r="S41" s="311"/>
      <c r="T41" s="269"/>
      <c r="U41" s="312"/>
      <c r="V41" s="312"/>
    </row>
    <row r="42" spans="1:22">
      <c r="A42" s="148" t="s">
        <v>71</v>
      </c>
      <c r="B42" s="318">
        <v>107363</v>
      </c>
      <c r="C42" s="318">
        <v>114112</v>
      </c>
      <c r="D42" s="319">
        <v>94.1</v>
      </c>
      <c r="E42" s="318">
        <v>9333</v>
      </c>
      <c r="F42" s="318">
        <v>9730</v>
      </c>
      <c r="G42" s="319">
        <v>95.9</v>
      </c>
      <c r="H42" s="318">
        <v>98030</v>
      </c>
      <c r="I42" s="318">
        <v>104382</v>
      </c>
      <c r="J42" s="319">
        <v>93.9</v>
      </c>
      <c r="K42" s="318">
        <v>110771</v>
      </c>
      <c r="L42" s="318">
        <v>114089</v>
      </c>
      <c r="M42" s="319">
        <v>97.1</v>
      </c>
      <c r="N42" s="320">
        <v>218134</v>
      </c>
      <c r="O42" s="320">
        <v>228201</v>
      </c>
      <c r="P42" s="319">
        <v>95.6</v>
      </c>
      <c r="Q42" s="311"/>
      <c r="R42" s="312"/>
      <c r="S42" s="311"/>
      <c r="T42" s="269"/>
      <c r="U42" s="312"/>
      <c r="V42" s="312"/>
    </row>
    <row r="43" spans="1:22">
      <c r="A43" s="148" t="s">
        <v>72</v>
      </c>
      <c r="B43" s="318">
        <v>129434</v>
      </c>
      <c r="C43" s="318">
        <v>112869</v>
      </c>
      <c r="D43" s="319">
        <v>114.7</v>
      </c>
      <c r="E43" s="318">
        <v>13747</v>
      </c>
      <c r="F43" s="318">
        <v>13746</v>
      </c>
      <c r="G43" s="319">
        <v>100</v>
      </c>
      <c r="H43" s="318">
        <v>115687</v>
      </c>
      <c r="I43" s="318">
        <v>99123</v>
      </c>
      <c r="J43" s="319">
        <v>116.7</v>
      </c>
      <c r="K43" s="318">
        <v>127600</v>
      </c>
      <c r="L43" s="318">
        <v>102041</v>
      </c>
      <c r="M43" s="319">
        <v>125</v>
      </c>
      <c r="N43" s="320">
        <v>257034</v>
      </c>
      <c r="O43" s="320">
        <v>214910</v>
      </c>
      <c r="P43" s="319">
        <v>119.6</v>
      </c>
      <c r="Q43" s="311"/>
      <c r="R43" s="312"/>
      <c r="S43" s="311"/>
      <c r="T43" s="269"/>
      <c r="U43" s="312"/>
      <c r="V43" s="312"/>
    </row>
    <row r="44" spans="1:22">
      <c r="A44" s="148" t="s">
        <v>73</v>
      </c>
      <c r="B44" s="318">
        <v>158846</v>
      </c>
      <c r="C44" s="318">
        <v>158473</v>
      </c>
      <c r="D44" s="319">
        <v>100.2</v>
      </c>
      <c r="E44" s="318">
        <v>10399</v>
      </c>
      <c r="F44" s="318">
        <v>11287</v>
      </c>
      <c r="G44" s="319">
        <v>92.1</v>
      </c>
      <c r="H44" s="318">
        <v>148447</v>
      </c>
      <c r="I44" s="318">
        <v>147186</v>
      </c>
      <c r="J44" s="319">
        <v>100.9</v>
      </c>
      <c r="K44" s="318">
        <v>94753</v>
      </c>
      <c r="L44" s="318">
        <v>97330</v>
      </c>
      <c r="M44" s="319">
        <v>97.4</v>
      </c>
      <c r="N44" s="320">
        <v>253599</v>
      </c>
      <c r="O44" s="320">
        <v>255803</v>
      </c>
      <c r="P44" s="319">
        <v>99.1</v>
      </c>
      <c r="Q44" s="311"/>
      <c r="R44" s="312"/>
      <c r="S44" s="311"/>
      <c r="T44" s="269"/>
      <c r="U44" s="312"/>
      <c r="V44" s="312"/>
    </row>
    <row r="45" spans="1:22">
      <c r="A45" s="148" t="s">
        <v>74</v>
      </c>
      <c r="B45" s="318">
        <v>114410</v>
      </c>
      <c r="C45" s="318">
        <v>109953</v>
      </c>
      <c r="D45" s="319">
        <v>104.1</v>
      </c>
      <c r="E45" s="318">
        <v>41498</v>
      </c>
      <c r="F45" s="318">
        <v>36398</v>
      </c>
      <c r="G45" s="319">
        <v>114</v>
      </c>
      <c r="H45" s="318">
        <v>72912</v>
      </c>
      <c r="I45" s="318">
        <v>73555</v>
      </c>
      <c r="J45" s="319">
        <v>99.1</v>
      </c>
      <c r="K45" s="318">
        <v>92355</v>
      </c>
      <c r="L45" s="318">
        <v>95123</v>
      </c>
      <c r="M45" s="319">
        <v>97.1</v>
      </c>
      <c r="N45" s="320">
        <v>206765</v>
      </c>
      <c r="O45" s="320">
        <v>205076</v>
      </c>
      <c r="P45" s="319">
        <v>100.8</v>
      </c>
      <c r="Q45" s="311"/>
      <c r="R45" s="312"/>
      <c r="S45" s="311"/>
      <c r="T45" s="269"/>
      <c r="U45" s="312"/>
      <c r="V45" s="312"/>
    </row>
    <row r="46" spans="1:22">
      <c r="A46" s="148" t="s">
        <v>75</v>
      </c>
      <c r="B46" s="318">
        <v>92837</v>
      </c>
      <c r="C46" s="318">
        <v>102901</v>
      </c>
      <c r="D46" s="319">
        <v>90.2</v>
      </c>
      <c r="E46" s="318">
        <v>2411</v>
      </c>
      <c r="F46" s="318">
        <v>2379</v>
      </c>
      <c r="G46" s="319">
        <v>101.3</v>
      </c>
      <c r="H46" s="318">
        <v>90426</v>
      </c>
      <c r="I46" s="318">
        <v>100522</v>
      </c>
      <c r="J46" s="319">
        <v>90</v>
      </c>
      <c r="K46" s="318">
        <v>138594</v>
      </c>
      <c r="L46" s="318">
        <v>139667</v>
      </c>
      <c r="M46" s="319">
        <v>99.2</v>
      </c>
      <c r="N46" s="320">
        <v>231431</v>
      </c>
      <c r="O46" s="320">
        <v>242568</v>
      </c>
      <c r="P46" s="319">
        <v>95.4</v>
      </c>
      <c r="Q46" s="311"/>
      <c r="R46" s="312"/>
      <c r="S46" s="311"/>
      <c r="T46" s="269"/>
      <c r="U46" s="312"/>
      <c r="V46" s="312"/>
    </row>
    <row r="47" spans="1:22">
      <c r="A47" s="148" t="s">
        <v>76</v>
      </c>
      <c r="B47" s="318">
        <v>5492</v>
      </c>
      <c r="C47" s="318">
        <v>5098</v>
      </c>
      <c r="D47" s="319">
        <v>107.7</v>
      </c>
      <c r="E47" s="318" t="s">
        <v>150</v>
      </c>
      <c r="F47" s="318" t="s">
        <v>150</v>
      </c>
      <c r="G47" s="319" t="s">
        <v>150</v>
      </c>
      <c r="H47" s="318">
        <v>5492</v>
      </c>
      <c r="I47" s="318">
        <v>5098</v>
      </c>
      <c r="J47" s="319">
        <v>107.7</v>
      </c>
      <c r="K47" s="318">
        <v>7868</v>
      </c>
      <c r="L47" s="318">
        <v>8324</v>
      </c>
      <c r="M47" s="319">
        <v>94.5</v>
      </c>
      <c r="N47" s="320">
        <v>13360</v>
      </c>
      <c r="O47" s="320">
        <v>13422</v>
      </c>
      <c r="P47" s="319">
        <v>99.5</v>
      </c>
      <c r="Q47" s="311"/>
      <c r="R47" s="312"/>
      <c r="S47" s="311"/>
      <c r="T47" s="269"/>
      <c r="U47" s="312"/>
      <c r="V47" s="312"/>
    </row>
    <row r="48" spans="1:22">
      <c r="A48" s="148" t="s">
        <v>77</v>
      </c>
      <c r="B48" s="318">
        <v>172599</v>
      </c>
      <c r="C48" s="318">
        <v>162066</v>
      </c>
      <c r="D48" s="319">
        <v>106.5</v>
      </c>
      <c r="E48" s="318">
        <v>34027</v>
      </c>
      <c r="F48" s="318">
        <v>31905</v>
      </c>
      <c r="G48" s="319">
        <v>106.7</v>
      </c>
      <c r="H48" s="318">
        <v>138572</v>
      </c>
      <c r="I48" s="318">
        <v>130161</v>
      </c>
      <c r="J48" s="319">
        <v>106.5</v>
      </c>
      <c r="K48" s="318">
        <v>99602</v>
      </c>
      <c r="L48" s="318">
        <v>93910</v>
      </c>
      <c r="M48" s="319">
        <v>106.1</v>
      </c>
      <c r="N48" s="320">
        <v>272201</v>
      </c>
      <c r="O48" s="320">
        <v>255976</v>
      </c>
      <c r="P48" s="319">
        <v>106.3</v>
      </c>
      <c r="Q48" s="311"/>
      <c r="R48" s="312"/>
      <c r="S48" s="311"/>
      <c r="T48" s="269"/>
      <c r="U48" s="312"/>
      <c r="V48" s="312"/>
    </row>
    <row r="49" spans="1:35">
      <c r="A49" s="148" t="s">
        <v>78</v>
      </c>
      <c r="B49" s="318">
        <v>78991</v>
      </c>
      <c r="C49" s="318">
        <v>79310</v>
      </c>
      <c r="D49" s="319">
        <v>99.6</v>
      </c>
      <c r="E49" s="318">
        <v>49310</v>
      </c>
      <c r="F49" s="318">
        <v>46528</v>
      </c>
      <c r="G49" s="319">
        <v>106</v>
      </c>
      <c r="H49" s="318">
        <v>29681</v>
      </c>
      <c r="I49" s="318">
        <v>32782</v>
      </c>
      <c r="J49" s="319">
        <v>90.5</v>
      </c>
      <c r="K49" s="318">
        <v>64021</v>
      </c>
      <c r="L49" s="318">
        <v>65509</v>
      </c>
      <c r="M49" s="319">
        <v>97.7</v>
      </c>
      <c r="N49" s="320">
        <v>143012</v>
      </c>
      <c r="O49" s="320">
        <v>144819</v>
      </c>
      <c r="P49" s="319">
        <v>98.8</v>
      </c>
      <c r="Q49" s="311"/>
      <c r="R49" s="312"/>
      <c r="S49" s="311"/>
      <c r="T49" s="269"/>
      <c r="U49" s="312"/>
      <c r="V49" s="312"/>
    </row>
    <row r="50" spans="1:35">
      <c r="A50" s="148" t="s">
        <v>79</v>
      </c>
      <c r="B50" s="318">
        <v>153686</v>
      </c>
      <c r="C50" s="318">
        <v>163206</v>
      </c>
      <c r="D50" s="319">
        <v>94.2</v>
      </c>
      <c r="E50" s="318">
        <v>24451</v>
      </c>
      <c r="F50" s="318">
        <v>31169</v>
      </c>
      <c r="G50" s="319">
        <v>78.400000000000006</v>
      </c>
      <c r="H50" s="318">
        <v>129235</v>
      </c>
      <c r="I50" s="318">
        <v>132037</v>
      </c>
      <c r="J50" s="319">
        <v>97.9</v>
      </c>
      <c r="K50" s="318">
        <v>468987</v>
      </c>
      <c r="L50" s="318">
        <v>454906</v>
      </c>
      <c r="M50" s="319">
        <v>103.1</v>
      </c>
      <c r="N50" s="320">
        <v>622673</v>
      </c>
      <c r="O50" s="320">
        <v>618112</v>
      </c>
      <c r="P50" s="319">
        <v>100.7</v>
      </c>
      <c r="Q50" s="311"/>
      <c r="R50" s="312"/>
      <c r="S50" s="311"/>
      <c r="T50" s="269"/>
      <c r="U50" s="312"/>
      <c r="V50" s="312"/>
    </row>
    <row r="51" spans="1:35" s="321" customFormat="1" ht="14.25">
      <c r="A51" s="143" t="s">
        <v>80</v>
      </c>
      <c r="B51" s="318">
        <v>68847</v>
      </c>
      <c r="C51" s="318">
        <v>73305</v>
      </c>
      <c r="D51" s="319">
        <v>93.9</v>
      </c>
      <c r="E51" s="318">
        <v>436</v>
      </c>
      <c r="F51" s="318">
        <v>534</v>
      </c>
      <c r="G51" s="319">
        <v>81.599999999999994</v>
      </c>
      <c r="H51" s="318">
        <v>68411</v>
      </c>
      <c r="I51" s="318">
        <v>72771</v>
      </c>
      <c r="J51" s="319">
        <v>94</v>
      </c>
      <c r="K51" s="318">
        <v>31184</v>
      </c>
      <c r="L51" s="318">
        <v>31053</v>
      </c>
      <c r="M51" s="319">
        <v>100.4</v>
      </c>
      <c r="N51" s="320">
        <v>100031</v>
      </c>
      <c r="O51" s="320">
        <v>104358</v>
      </c>
      <c r="P51" s="319">
        <v>95.9</v>
      </c>
      <c r="Q51" s="311"/>
      <c r="R51" s="312"/>
      <c r="S51" s="311"/>
      <c r="T51" s="269"/>
      <c r="U51" s="312"/>
      <c r="V51" s="312"/>
    </row>
    <row r="52" spans="1:35">
      <c r="A52" s="148" t="s">
        <v>81</v>
      </c>
      <c r="B52" s="318">
        <v>117079</v>
      </c>
      <c r="C52" s="318">
        <v>105882</v>
      </c>
      <c r="D52" s="319">
        <v>110.6</v>
      </c>
      <c r="E52" s="318">
        <v>10089</v>
      </c>
      <c r="F52" s="318">
        <v>9305</v>
      </c>
      <c r="G52" s="319">
        <v>108.4</v>
      </c>
      <c r="H52" s="318">
        <v>106990</v>
      </c>
      <c r="I52" s="318">
        <v>96577</v>
      </c>
      <c r="J52" s="319">
        <v>110.8</v>
      </c>
      <c r="K52" s="318">
        <v>104044</v>
      </c>
      <c r="L52" s="318">
        <v>94656</v>
      </c>
      <c r="M52" s="319">
        <v>109.9</v>
      </c>
      <c r="N52" s="320">
        <v>221123</v>
      </c>
      <c r="O52" s="320">
        <v>200538</v>
      </c>
      <c r="P52" s="319">
        <v>110.3</v>
      </c>
      <c r="Q52" s="311"/>
      <c r="R52" s="312"/>
      <c r="S52" s="311"/>
      <c r="T52" s="269"/>
      <c r="U52" s="312"/>
      <c r="V52" s="312"/>
    </row>
    <row r="53" spans="1:35">
      <c r="A53" s="148" t="s">
        <v>82</v>
      </c>
      <c r="B53" s="322" t="s">
        <v>150</v>
      </c>
      <c r="C53" s="318" t="s">
        <v>150</v>
      </c>
      <c r="D53" s="319" t="s">
        <v>150</v>
      </c>
      <c r="E53" s="322" t="s">
        <v>150</v>
      </c>
      <c r="F53" s="322" t="s">
        <v>150</v>
      </c>
      <c r="G53" s="319" t="s">
        <v>150</v>
      </c>
      <c r="H53" s="318" t="s">
        <v>150</v>
      </c>
      <c r="I53" s="318" t="s">
        <v>150</v>
      </c>
      <c r="J53" s="319" t="s">
        <v>150</v>
      </c>
      <c r="K53" s="318">
        <v>177</v>
      </c>
      <c r="L53" s="318">
        <v>96</v>
      </c>
      <c r="M53" s="319">
        <v>184.4</v>
      </c>
      <c r="N53" s="318">
        <v>177</v>
      </c>
      <c r="O53" s="318">
        <v>96</v>
      </c>
      <c r="P53" s="319">
        <v>184.4</v>
      </c>
      <c r="Q53" s="314"/>
      <c r="R53" s="312"/>
      <c r="S53" s="311"/>
      <c r="T53" s="269"/>
      <c r="U53" s="312"/>
      <c r="V53" s="312"/>
    </row>
    <row r="54" spans="1:35">
      <c r="A54" s="148" t="s">
        <v>83</v>
      </c>
      <c r="B54" s="318" t="s">
        <v>150</v>
      </c>
      <c r="C54" s="318" t="s">
        <v>150</v>
      </c>
      <c r="D54" s="319" t="s">
        <v>150</v>
      </c>
      <c r="E54" s="322" t="s">
        <v>150</v>
      </c>
      <c r="F54" s="318" t="s">
        <v>150</v>
      </c>
      <c r="G54" s="319" t="s">
        <v>150</v>
      </c>
      <c r="H54" s="322" t="s">
        <v>150</v>
      </c>
      <c r="I54" s="202" t="s">
        <v>150</v>
      </c>
      <c r="J54" s="319" t="s">
        <v>150</v>
      </c>
      <c r="K54" s="318">
        <v>970</v>
      </c>
      <c r="L54" s="318">
        <v>983</v>
      </c>
      <c r="M54" s="319">
        <v>98.7</v>
      </c>
      <c r="N54" s="320">
        <v>970</v>
      </c>
      <c r="O54" s="320">
        <v>983</v>
      </c>
      <c r="P54" s="319">
        <v>98.7</v>
      </c>
      <c r="Q54" s="314"/>
      <c r="R54" s="312"/>
      <c r="S54" s="311"/>
      <c r="T54" s="269"/>
      <c r="U54" s="312"/>
      <c r="V54" s="312"/>
    </row>
    <row r="55" spans="1:35">
      <c r="A55" s="149" t="s">
        <v>84</v>
      </c>
      <c r="B55" s="323">
        <v>7539</v>
      </c>
      <c r="C55" s="323">
        <v>8860</v>
      </c>
      <c r="D55" s="324">
        <v>85.1</v>
      </c>
      <c r="E55" s="323">
        <v>5439</v>
      </c>
      <c r="F55" s="323">
        <v>6649</v>
      </c>
      <c r="G55" s="324">
        <v>81.8</v>
      </c>
      <c r="H55" s="323">
        <v>2100</v>
      </c>
      <c r="I55" s="323">
        <v>2211</v>
      </c>
      <c r="J55" s="324">
        <v>95</v>
      </c>
      <c r="K55" s="323">
        <v>27732</v>
      </c>
      <c r="L55" s="323">
        <v>32292</v>
      </c>
      <c r="M55" s="324">
        <v>85.9</v>
      </c>
      <c r="N55" s="325">
        <v>35271</v>
      </c>
      <c r="O55" s="325">
        <v>41152</v>
      </c>
      <c r="P55" s="324">
        <v>85.7</v>
      </c>
      <c r="Q55" s="311"/>
      <c r="R55" s="312"/>
      <c r="S55" s="311"/>
      <c r="T55" s="269"/>
      <c r="U55" s="312"/>
      <c r="V55" s="312"/>
    </row>
    <row r="56" spans="1:35">
      <c r="A56" s="148"/>
      <c r="B56" s="318"/>
      <c r="C56" s="318"/>
      <c r="D56" s="319"/>
      <c r="E56" s="318"/>
      <c r="F56" s="318"/>
      <c r="G56" s="319"/>
      <c r="H56" s="318"/>
      <c r="I56" s="318"/>
      <c r="J56" s="319"/>
      <c r="K56" s="318"/>
      <c r="L56" s="318"/>
      <c r="M56" s="319"/>
      <c r="N56" s="318"/>
      <c r="O56" s="318"/>
      <c r="P56" s="319"/>
      <c r="Q56" s="218"/>
    </row>
    <row r="57" spans="1:35">
      <c r="A57" s="148"/>
      <c r="B57" s="318"/>
      <c r="C57" s="318"/>
      <c r="D57" s="319"/>
      <c r="E57" s="318"/>
      <c r="F57" s="318"/>
      <c r="G57" s="319"/>
      <c r="H57" s="318"/>
      <c r="I57" s="318"/>
      <c r="J57" s="319"/>
      <c r="K57" s="318"/>
      <c r="L57" s="318"/>
      <c r="M57" s="319"/>
      <c r="N57" s="318"/>
      <c r="O57" s="318"/>
      <c r="P57" s="319"/>
      <c r="Q57" s="218"/>
    </row>
    <row r="58" spans="1:35">
      <c r="A58" s="437" t="s">
        <v>181</v>
      </c>
      <c r="B58" s="437"/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437"/>
      <c r="O58" s="437"/>
      <c r="P58" s="437"/>
      <c r="Q58" s="437"/>
    </row>
    <row r="59" spans="1:35">
      <c r="A59" s="145"/>
      <c r="B59" s="143"/>
      <c r="C59" s="143"/>
      <c r="D59" s="143"/>
      <c r="E59" s="146"/>
      <c r="F59" s="146"/>
      <c r="G59" s="143"/>
      <c r="H59" s="146"/>
      <c r="I59" s="146"/>
      <c r="J59" s="143"/>
      <c r="K59" s="146"/>
      <c r="L59" s="146"/>
      <c r="M59" s="143"/>
      <c r="N59" s="143"/>
      <c r="O59" s="143"/>
      <c r="P59" s="142"/>
      <c r="Q59" s="146"/>
    </row>
    <row r="60" spans="1:35" ht="12.75" customHeight="1">
      <c r="A60" s="432"/>
      <c r="B60" s="423" t="s">
        <v>113</v>
      </c>
      <c r="C60" s="435"/>
      <c r="D60" s="435"/>
      <c r="E60" s="435"/>
      <c r="F60" s="435"/>
      <c r="G60" s="435"/>
      <c r="H60" s="435"/>
      <c r="I60" s="435"/>
      <c r="J60" s="440"/>
      <c r="K60" s="412" t="s">
        <v>59</v>
      </c>
      <c r="L60" s="412"/>
      <c r="M60" s="412"/>
      <c r="N60" s="412"/>
      <c r="O60" s="412"/>
      <c r="P60" s="412"/>
      <c r="Q60" s="412"/>
      <c r="R60" s="412"/>
      <c r="S60" s="425"/>
    </row>
    <row r="61" spans="1:35" ht="12.75" customHeight="1">
      <c r="A61" s="433"/>
      <c r="B61" s="424"/>
      <c r="C61" s="427"/>
      <c r="D61" s="427"/>
      <c r="E61" s="427"/>
      <c r="F61" s="427"/>
      <c r="G61" s="427"/>
      <c r="H61" s="427"/>
      <c r="I61" s="427"/>
      <c r="J61" s="441"/>
      <c r="K61" s="412" t="s">
        <v>58</v>
      </c>
      <c r="L61" s="412"/>
      <c r="M61" s="412"/>
      <c r="N61" s="412"/>
      <c r="O61" s="412"/>
      <c r="P61" s="412"/>
      <c r="Q61" s="412"/>
      <c r="R61" s="412"/>
      <c r="S61" s="425"/>
    </row>
    <row r="62" spans="1:35" ht="36.75" customHeight="1">
      <c r="A62" s="433"/>
      <c r="B62" s="425" t="s">
        <v>127</v>
      </c>
      <c r="C62" s="431"/>
      <c r="D62" s="428" t="s">
        <v>128</v>
      </c>
      <c r="E62" s="425" t="s">
        <v>129</v>
      </c>
      <c r="F62" s="430"/>
      <c r="G62" s="428" t="s">
        <v>130</v>
      </c>
      <c r="H62" s="412" t="s">
        <v>131</v>
      </c>
      <c r="I62" s="412"/>
      <c r="J62" s="412" t="s">
        <v>132</v>
      </c>
      <c r="K62" s="425" t="s">
        <v>127</v>
      </c>
      <c r="L62" s="431"/>
      <c r="M62" s="428" t="s">
        <v>128</v>
      </c>
      <c r="N62" s="425" t="s">
        <v>129</v>
      </c>
      <c r="O62" s="430"/>
      <c r="P62" s="428" t="s">
        <v>130</v>
      </c>
      <c r="Q62" s="425" t="s">
        <v>131</v>
      </c>
      <c r="R62" s="431"/>
      <c r="S62" s="423" t="s">
        <v>130</v>
      </c>
    </row>
    <row r="63" spans="1:35" ht="33.75" customHeight="1">
      <c r="A63" s="434"/>
      <c r="B63" s="370" t="s">
        <v>133</v>
      </c>
      <c r="C63" s="370" t="s">
        <v>134</v>
      </c>
      <c r="D63" s="429"/>
      <c r="E63" s="370" t="s">
        <v>133</v>
      </c>
      <c r="F63" s="370" t="s">
        <v>134</v>
      </c>
      <c r="G63" s="429"/>
      <c r="H63" s="370" t="s">
        <v>133</v>
      </c>
      <c r="I63" s="370" t="s">
        <v>134</v>
      </c>
      <c r="J63" s="412"/>
      <c r="K63" s="370" t="s">
        <v>133</v>
      </c>
      <c r="L63" s="370" t="s">
        <v>134</v>
      </c>
      <c r="M63" s="429"/>
      <c r="N63" s="370" t="s">
        <v>133</v>
      </c>
      <c r="O63" s="370" t="s">
        <v>134</v>
      </c>
      <c r="P63" s="429"/>
      <c r="Q63" s="371" t="s">
        <v>133</v>
      </c>
      <c r="R63" s="370" t="s">
        <v>134</v>
      </c>
      <c r="S63" s="424"/>
      <c r="T63" s="219"/>
      <c r="U63" s="128"/>
      <c r="V63" s="128"/>
      <c r="W63" s="128"/>
      <c r="X63" s="128"/>
      <c r="Y63" s="128"/>
      <c r="Z63" s="128"/>
      <c r="AA63" s="128"/>
    </row>
    <row r="64" spans="1:35">
      <c r="A64" s="147" t="s">
        <v>64</v>
      </c>
      <c r="B64" s="311">
        <v>1562339</v>
      </c>
      <c r="C64" s="311">
        <v>883226</v>
      </c>
      <c r="D64" s="312">
        <v>34.200000000000003</v>
      </c>
      <c r="E64" s="311">
        <v>1342695</v>
      </c>
      <c r="F64" s="311">
        <v>642781</v>
      </c>
      <c r="G64" s="312">
        <v>29.4</v>
      </c>
      <c r="H64" s="311">
        <v>1666026</v>
      </c>
      <c r="I64" s="311">
        <v>885164</v>
      </c>
      <c r="J64" s="312">
        <v>36.4</v>
      </c>
      <c r="K64" s="311">
        <v>312355</v>
      </c>
      <c r="L64" s="311">
        <v>135697</v>
      </c>
      <c r="M64" s="312">
        <v>34.700000000000003</v>
      </c>
      <c r="N64" s="311">
        <v>438507</v>
      </c>
      <c r="O64" s="311">
        <v>157596</v>
      </c>
      <c r="P64" s="312">
        <v>48.7</v>
      </c>
      <c r="Q64" s="311">
        <v>150020</v>
      </c>
      <c r="R64" s="311">
        <v>63452</v>
      </c>
      <c r="S64" s="312">
        <v>16.7</v>
      </c>
      <c r="T64" s="326"/>
      <c r="U64" s="311"/>
      <c r="V64" s="311"/>
      <c r="W64" s="312"/>
      <c r="X64" s="311"/>
      <c r="Y64" s="311"/>
      <c r="Z64" s="312"/>
      <c r="AA64" s="311"/>
      <c r="AB64" s="311"/>
      <c r="AC64" s="312"/>
      <c r="AD64" s="311"/>
      <c r="AE64" s="311"/>
      <c r="AF64" s="312"/>
      <c r="AG64" s="311"/>
      <c r="AH64" s="311"/>
      <c r="AI64" s="312"/>
    </row>
    <row r="65" spans="1:35">
      <c r="A65" s="143" t="s">
        <v>65</v>
      </c>
      <c r="B65" s="311">
        <v>9052</v>
      </c>
      <c r="C65" s="311">
        <v>5404</v>
      </c>
      <c r="D65" s="312">
        <v>1.9</v>
      </c>
      <c r="E65" s="311">
        <v>39663</v>
      </c>
      <c r="F65" s="311">
        <v>18665</v>
      </c>
      <c r="G65" s="312">
        <v>8.4</v>
      </c>
      <c r="H65" s="311">
        <v>420798</v>
      </c>
      <c r="I65" s="311">
        <v>228737</v>
      </c>
      <c r="J65" s="312">
        <v>89.6</v>
      </c>
      <c r="K65" s="311">
        <v>3405</v>
      </c>
      <c r="L65" s="311">
        <v>1667</v>
      </c>
      <c r="M65" s="312">
        <v>9.6999999999999993</v>
      </c>
      <c r="N65" s="311">
        <v>14642</v>
      </c>
      <c r="O65" s="311">
        <v>6450</v>
      </c>
      <c r="P65" s="312">
        <v>41.8</v>
      </c>
      <c r="Q65" s="311">
        <v>16981</v>
      </c>
      <c r="R65" s="311">
        <v>6068</v>
      </c>
      <c r="S65" s="312">
        <v>48.5</v>
      </c>
      <c r="T65" s="326"/>
      <c r="U65" s="311"/>
      <c r="V65" s="311"/>
      <c r="W65" s="312"/>
      <c r="X65" s="311"/>
      <c r="Y65" s="311"/>
      <c r="Z65" s="312"/>
      <c r="AA65" s="311"/>
      <c r="AB65" s="311"/>
      <c r="AC65" s="312"/>
      <c r="AD65" s="311"/>
      <c r="AE65" s="311"/>
      <c r="AF65" s="312"/>
      <c r="AG65" s="311"/>
      <c r="AH65" s="311"/>
      <c r="AI65" s="312"/>
    </row>
    <row r="66" spans="1:35">
      <c r="A66" s="148" t="s">
        <v>66</v>
      </c>
      <c r="B66" s="311">
        <v>79820</v>
      </c>
      <c r="C66" s="311">
        <v>39691</v>
      </c>
      <c r="D66" s="312">
        <v>39.200000000000003</v>
      </c>
      <c r="E66" s="311">
        <v>118805</v>
      </c>
      <c r="F66" s="311">
        <v>45244</v>
      </c>
      <c r="G66" s="312">
        <v>58.3</v>
      </c>
      <c r="H66" s="311">
        <v>5121</v>
      </c>
      <c r="I66" s="311">
        <v>1861</v>
      </c>
      <c r="J66" s="312">
        <v>2.5</v>
      </c>
      <c r="K66" s="311">
        <v>39127</v>
      </c>
      <c r="L66" s="311">
        <v>15616</v>
      </c>
      <c r="M66" s="312">
        <v>30.6</v>
      </c>
      <c r="N66" s="311">
        <v>84810</v>
      </c>
      <c r="O66" s="311">
        <v>26380</v>
      </c>
      <c r="P66" s="312">
        <v>66.400000000000006</v>
      </c>
      <c r="Q66" s="311">
        <v>3741</v>
      </c>
      <c r="R66" s="311">
        <v>1269</v>
      </c>
      <c r="S66" s="312">
        <v>2.9</v>
      </c>
      <c r="T66" s="326"/>
      <c r="U66" s="311"/>
      <c r="V66" s="311"/>
      <c r="W66" s="312"/>
      <c r="X66" s="311"/>
      <c r="Y66" s="311"/>
      <c r="Z66" s="312"/>
      <c r="AA66" s="311"/>
      <c r="AB66" s="311"/>
      <c r="AC66" s="312"/>
      <c r="AD66" s="311"/>
      <c r="AE66" s="311"/>
      <c r="AF66" s="312"/>
      <c r="AG66" s="311"/>
      <c r="AH66" s="311"/>
      <c r="AI66" s="312"/>
    </row>
    <row r="67" spans="1:35">
      <c r="A67" s="148" t="s">
        <v>67</v>
      </c>
      <c r="B67" s="311">
        <v>76848</v>
      </c>
      <c r="C67" s="311">
        <v>51556</v>
      </c>
      <c r="D67" s="312">
        <v>20.2</v>
      </c>
      <c r="E67" s="311">
        <v>30877</v>
      </c>
      <c r="F67" s="311">
        <v>13518</v>
      </c>
      <c r="G67" s="312">
        <v>8.1</v>
      </c>
      <c r="H67" s="311">
        <v>273070</v>
      </c>
      <c r="I67" s="311">
        <v>167952</v>
      </c>
      <c r="J67" s="312">
        <v>71.7</v>
      </c>
      <c r="K67" s="311">
        <v>8454</v>
      </c>
      <c r="L67" s="311">
        <v>3856</v>
      </c>
      <c r="M67" s="312">
        <v>19.5</v>
      </c>
      <c r="N67" s="311">
        <v>20254</v>
      </c>
      <c r="O67" s="311">
        <v>8475</v>
      </c>
      <c r="P67" s="312">
        <v>46.8</v>
      </c>
      <c r="Q67" s="311">
        <v>14608</v>
      </c>
      <c r="R67" s="311">
        <v>7847</v>
      </c>
      <c r="S67" s="312">
        <v>33.700000000000003</v>
      </c>
      <c r="T67" s="326"/>
      <c r="U67" s="311"/>
      <c r="V67" s="311"/>
      <c r="W67" s="312"/>
      <c r="X67" s="311"/>
      <c r="Y67" s="311"/>
      <c r="Z67" s="312"/>
      <c r="AA67" s="311"/>
      <c r="AB67" s="311"/>
      <c r="AC67" s="312"/>
      <c r="AD67" s="311"/>
      <c r="AE67" s="311"/>
      <c r="AF67" s="312"/>
      <c r="AG67" s="311"/>
      <c r="AH67" s="311"/>
      <c r="AI67" s="312"/>
    </row>
    <row r="68" spans="1:35">
      <c r="A68" s="148" t="s">
        <v>68</v>
      </c>
      <c r="B68" s="311">
        <v>137815</v>
      </c>
      <c r="C68" s="311">
        <v>67687</v>
      </c>
      <c r="D68" s="312">
        <v>36.5</v>
      </c>
      <c r="E68" s="311">
        <v>83754</v>
      </c>
      <c r="F68" s="311">
        <v>36610</v>
      </c>
      <c r="G68" s="312">
        <v>22.2</v>
      </c>
      <c r="H68" s="311">
        <v>155887</v>
      </c>
      <c r="I68" s="311">
        <v>82135</v>
      </c>
      <c r="J68" s="312">
        <v>41.3</v>
      </c>
      <c r="K68" s="311">
        <v>19965</v>
      </c>
      <c r="L68" s="311">
        <v>10451</v>
      </c>
      <c r="M68" s="312">
        <v>29.8</v>
      </c>
      <c r="N68" s="311">
        <v>42066</v>
      </c>
      <c r="O68" s="311">
        <v>18475</v>
      </c>
      <c r="P68" s="312">
        <v>62.8</v>
      </c>
      <c r="Q68" s="311">
        <v>4965</v>
      </c>
      <c r="R68" s="311">
        <v>2008</v>
      </c>
      <c r="S68" s="312">
        <v>7.4</v>
      </c>
      <c r="T68" s="326"/>
      <c r="U68" s="311"/>
      <c r="V68" s="311"/>
      <c r="W68" s="312"/>
      <c r="X68" s="311"/>
      <c r="Y68" s="311"/>
      <c r="Z68" s="312"/>
      <c r="AA68" s="311"/>
      <c r="AB68" s="311"/>
      <c r="AC68" s="312"/>
      <c r="AD68" s="311"/>
      <c r="AE68" s="311"/>
      <c r="AF68" s="312"/>
      <c r="AG68" s="311"/>
      <c r="AH68" s="311"/>
      <c r="AI68" s="312"/>
    </row>
    <row r="69" spans="1:35">
      <c r="A69" s="148" t="s">
        <v>69</v>
      </c>
      <c r="B69" s="311">
        <v>777</v>
      </c>
      <c r="C69" s="311">
        <v>634</v>
      </c>
      <c r="D69" s="312">
        <v>0.6</v>
      </c>
      <c r="E69" s="311">
        <v>188</v>
      </c>
      <c r="F69" s="311">
        <v>59</v>
      </c>
      <c r="G69" s="312">
        <v>0.1</v>
      </c>
      <c r="H69" s="311">
        <v>128275</v>
      </c>
      <c r="I69" s="311">
        <v>62049</v>
      </c>
      <c r="J69" s="312">
        <v>99.3</v>
      </c>
      <c r="K69" s="311">
        <v>777</v>
      </c>
      <c r="L69" s="311">
        <v>634</v>
      </c>
      <c r="M69" s="312">
        <v>23.9</v>
      </c>
      <c r="N69" s="311">
        <v>188</v>
      </c>
      <c r="O69" s="311">
        <v>59</v>
      </c>
      <c r="P69" s="312">
        <v>5.8</v>
      </c>
      <c r="Q69" s="311">
        <v>2280</v>
      </c>
      <c r="R69" s="311">
        <v>1627</v>
      </c>
      <c r="S69" s="312">
        <v>70.3</v>
      </c>
      <c r="T69" s="326"/>
      <c r="U69" s="311"/>
      <c r="V69" s="311"/>
      <c r="W69" s="312"/>
      <c r="X69" s="311"/>
      <c r="Y69" s="311"/>
      <c r="Z69" s="312"/>
      <c r="AA69" s="311"/>
      <c r="AB69" s="311"/>
      <c r="AC69" s="312"/>
      <c r="AD69" s="311"/>
      <c r="AE69" s="311"/>
      <c r="AF69" s="312"/>
      <c r="AG69" s="311"/>
      <c r="AH69" s="311"/>
      <c r="AI69" s="312"/>
    </row>
    <row r="70" spans="1:35">
      <c r="A70" s="148" t="s">
        <v>70</v>
      </c>
      <c r="B70" s="311">
        <v>6052</v>
      </c>
      <c r="C70" s="311">
        <v>3641</v>
      </c>
      <c r="D70" s="312">
        <v>0.8</v>
      </c>
      <c r="E70" s="311">
        <v>586852</v>
      </c>
      <c r="F70" s="311">
        <v>305589</v>
      </c>
      <c r="G70" s="312">
        <v>79.7</v>
      </c>
      <c r="H70" s="311">
        <v>143422</v>
      </c>
      <c r="I70" s="311">
        <v>73016</v>
      </c>
      <c r="J70" s="312">
        <v>19.5</v>
      </c>
      <c r="K70" s="311">
        <v>2937</v>
      </c>
      <c r="L70" s="311">
        <v>1387</v>
      </c>
      <c r="M70" s="312">
        <v>2.6</v>
      </c>
      <c r="N70" s="311">
        <v>53131</v>
      </c>
      <c r="O70" s="311">
        <v>17206</v>
      </c>
      <c r="P70" s="312">
        <v>47.4</v>
      </c>
      <c r="Q70" s="311">
        <v>55948</v>
      </c>
      <c r="R70" s="311">
        <v>26130</v>
      </c>
      <c r="S70" s="312">
        <v>49.9</v>
      </c>
      <c r="T70" s="326"/>
      <c r="U70" s="311"/>
      <c r="V70" s="311"/>
      <c r="W70" s="312"/>
      <c r="X70" s="311"/>
      <c r="Y70" s="311"/>
      <c r="Z70" s="312"/>
      <c r="AA70" s="311"/>
      <c r="AB70" s="311"/>
      <c r="AC70" s="312"/>
      <c r="AD70" s="311"/>
      <c r="AE70" s="311"/>
      <c r="AF70" s="312"/>
      <c r="AG70" s="311"/>
      <c r="AH70" s="311"/>
      <c r="AI70" s="312"/>
    </row>
    <row r="71" spans="1:35">
      <c r="A71" s="148" t="s">
        <v>71</v>
      </c>
      <c r="B71" s="311">
        <v>133361</v>
      </c>
      <c r="C71" s="311">
        <v>70990</v>
      </c>
      <c r="D71" s="312">
        <v>59.7</v>
      </c>
      <c r="E71" s="311">
        <v>52811</v>
      </c>
      <c r="F71" s="311">
        <v>20089</v>
      </c>
      <c r="G71" s="312">
        <v>23.6</v>
      </c>
      <c r="H71" s="311">
        <v>37149</v>
      </c>
      <c r="I71" s="311">
        <v>16284</v>
      </c>
      <c r="J71" s="312">
        <v>16.600000000000001</v>
      </c>
      <c r="K71" s="311">
        <v>2250</v>
      </c>
      <c r="L71" s="311">
        <v>1039</v>
      </c>
      <c r="M71" s="312">
        <v>10.1</v>
      </c>
      <c r="N71" s="311">
        <v>20137</v>
      </c>
      <c r="O71" s="311">
        <v>8294</v>
      </c>
      <c r="P71" s="312">
        <v>89.9</v>
      </c>
      <c r="Q71" s="314" t="s">
        <v>150</v>
      </c>
      <c r="R71" s="314" t="s">
        <v>150</v>
      </c>
      <c r="S71" s="314" t="s">
        <v>150</v>
      </c>
      <c r="T71" s="326"/>
      <c r="U71" s="311"/>
      <c r="V71" s="311"/>
      <c r="W71" s="312"/>
      <c r="X71" s="311"/>
      <c r="Y71" s="311"/>
      <c r="Z71" s="312"/>
      <c r="AA71" s="311"/>
      <c r="AB71" s="311"/>
      <c r="AC71" s="312"/>
      <c r="AD71" s="311"/>
      <c r="AE71" s="311"/>
      <c r="AF71" s="312"/>
      <c r="AG71" s="314"/>
      <c r="AH71" s="314"/>
      <c r="AI71" s="314"/>
    </row>
    <row r="72" spans="1:35">
      <c r="A72" s="148" t="s">
        <v>72</v>
      </c>
      <c r="B72" s="311">
        <v>100333</v>
      </c>
      <c r="C72" s="311">
        <v>48206</v>
      </c>
      <c r="D72" s="312">
        <v>34.4</v>
      </c>
      <c r="E72" s="311">
        <v>98747</v>
      </c>
      <c r="F72" s="311">
        <v>47841</v>
      </c>
      <c r="G72" s="312">
        <v>33.799999999999997</v>
      </c>
      <c r="H72" s="311">
        <v>92809</v>
      </c>
      <c r="I72" s="311">
        <v>33387</v>
      </c>
      <c r="J72" s="312">
        <v>31.8</v>
      </c>
      <c r="K72" s="311">
        <v>9464</v>
      </c>
      <c r="L72" s="311">
        <v>4307</v>
      </c>
      <c r="M72" s="312">
        <v>29.3</v>
      </c>
      <c r="N72" s="311">
        <v>21263</v>
      </c>
      <c r="O72" s="311">
        <v>8771</v>
      </c>
      <c r="P72" s="312">
        <v>65.900000000000006</v>
      </c>
      <c r="Q72" s="311">
        <v>1558</v>
      </c>
      <c r="R72" s="311">
        <v>669</v>
      </c>
      <c r="S72" s="312">
        <v>4.8</v>
      </c>
      <c r="T72" s="326"/>
      <c r="U72" s="311"/>
      <c r="V72" s="311"/>
      <c r="W72" s="312"/>
      <c r="X72" s="311"/>
      <c r="Y72" s="311"/>
      <c r="Z72" s="312"/>
      <c r="AA72" s="311"/>
      <c r="AB72" s="311"/>
      <c r="AC72" s="312"/>
      <c r="AD72" s="311"/>
      <c r="AE72" s="311"/>
      <c r="AF72" s="312"/>
      <c r="AG72" s="311"/>
      <c r="AH72" s="311"/>
      <c r="AI72" s="312"/>
    </row>
    <row r="73" spans="1:35">
      <c r="A73" s="148" t="s">
        <v>73</v>
      </c>
      <c r="B73" s="311">
        <v>147116</v>
      </c>
      <c r="C73" s="311">
        <v>95481</v>
      </c>
      <c r="D73" s="312">
        <v>55.8</v>
      </c>
      <c r="E73" s="311">
        <v>21938</v>
      </c>
      <c r="F73" s="311">
        <v>11338</v>
      </c>
      <c r="G73" s="312">
        <v>8.3000000000000007</v>
      </c>
      <c r="H73" s="311">
        <v>94402</v>
      </c>
      <c r="I73" s="311">
        <v>52027</v>
      </c>
      <c r="J73" s="312">
        <v>35.799999999999997</v>
      </c>
      <c r="K73" s="311">
        <v>6242</v>
      </c>
      <c r="L73" s="311">
        <v>3737</v>
      </c>
      <c r="M73" s="312">
        <v>31.9</v>
      </c>
      <c r="N73" s="311">
        <v>9735</v>
      </c>
      <c r="O73" s="311">
        <v>4911</v>
      </c>
      <c r="P73" s="312">
        <v>49.7</v>
      </c>
      <c r="Q73" s="311">
        <v>3608</v>
      </c>
      <c r="R73" s="311">
        <v>1751</v>
      </c>
      <c r="S73" s="312">
        <v>18.399999999999999</v>
      </c>
      <c r="T73" s="326"/>
      <c r="U73" s="311"/>
      <c r="V73" s="311"/>
      <c r="W73" s="312"/>
      <c r="X73" s="311"/>
      <c r="Y73" s="311"/>
      <c r="Z73" s="312"/>
      <c r="AA73" s="311"/>
      <c r="AB73" s="311"/>
      <c r="AC73" s="312"/>
      <c r="AD73" s="311"/>
      <c r="AE73" s="311"/>
      <c r="AF73" s="312"/>
      <c r="AG73" s="311"/>
      <c r="AH73" s="311"/>
      <c r="AI73" s="312"/>
    </row>
    <row r="74" spans="1:35">
      <c r="A74" s="148" t="s">
        <v>74</v>
      </c>
      <c r="B74" s="311">
        <v>116641</v>
      </c>
      <c r="C74" s="311">
        <v>59901</v>
      </c>
      <c r="D74" s="312">
        <v>49.3</v>
      </c>
      <c r="E74" s="311">
        <v>112034</v>
      </c>
      <c r="F74" s="311">
        <v>50957</v>
      </c>
      <c r="G74" s="312">
        <v>47.4</v>
      </c>
      <c r="H74" s="311">
        <v>7829</v>
      </c>
      <c r="I74" s="311">
        <v>3552</v>
      </c>
      <c r="J74" s="312">
        <v>3.3</v>
      </c>
      <c r="K74" s="311">
        <v>37044</v>
      </c>
      <c r="L74" s="311">
        <v>14110</v>
      </c>
      <c r="M74" s="312">
        <v>33.6</v>
      </c>
      <c r="N74" s="311">
        <v>68132</v>
      </c>
      <c r="O74" s="311">
        <v>25372</v>
      </c>
      <c r="P74" s="312">
        <v>61.7</v>
      </c>
      <c r="Q74" s="311">
        <v>5214</v>
      </c>
      <c r="R74" s="311">
        <v>2016</v>
      </c>
      <c r="S74" s="312">
        <v>4.7</v>
      </c>
      <c r="T74" s="326"/>
      <c r="U74" s="311"/>
      <c r="V74" s="311"/>
      <c r="W74" s="312"/>
      <c r="X74" s="311"/>
      <c r="Y74" s="311"/>
      <c r="Z74" s="312"/>
      <c r="AA74" s="311"/>
      <c r="AB74" s="311"/>
      <c r="AC74" s="312"/>
      <c r="AD74" s="311"/>
      <c r="AE74" s="311"/>
      <c r="AF74" s="312"/>
      <c r="AG74" s="311"/>
      <c r="AH74" s="311"/>
      <c r="AI74" s="312"/>
    </row>
    <row r="75" spans="1:35">
      <c r="A75" s="148" t="s">
        <v>75</v>
      </c>
      <c r="B75" s="311">
        <v>145230</v>
      </c>
      <c r="C75" s="311">
        <v>86913</v>
      </c>
      <c r="D75" s="312">
        <v>84.4</v>
      </c>
      <c r="E75" s="311">
        <v>10254</v>
      </c>
      <c r="F75" s="311">
        <v>5874</v>
      </c>
      <c r="G75" s="312">
        <v>6</v>
      </c>
      <c r="H75" s="311">
        <v>16684</v>
      </c>
      <c r="I75" s="311">
        <v>50</v>
      </c>
      <c r="J75" s="312">
        <v>9.6999999999999993</v>
      </c>
      <c r="K75" s="311">
        <v>5132</v>
      </c>
      <c r="L75" s="311">
        <v>2090</v>
      </c>
      <c r="M75" s="312">
        <v>76.599999999999994</v>
      </c>
      <c r="N75" s="311">
        <v>1493</v>
      </c>
      <c r="O75" s="311">
        <v>291</v>
      </c>
      <c r="P75" s="312">
        <v>22.3</v>
      </c>
      <c r="Q75" s="311">
        <v>76</v>
      </c>
      <c r="R75" s="311">
        <v>30</v>
      </c>
      <c r="S75" s="312">
        <v>1.1000000000000001</v>
      </c>
      <c r="T75" s="326"/>
      <c r="U75" s="311"/>
      <c r="V75" s="311"/>
      <c r="W75" s="312"/>
      <c r="X75" s="311"/>
      <c r="Y75" s="311"/>
      <c r="Z75" s="312"/>
      <c r="AA75" s="311"/>
      <c r="AB75" s="311"/>
      <c r="AC75" s="312"/>
      <c r="AD75" s="311"/>
      <c r="AE75" s="311"/>
      <c r="AF75" s="312"/>
      <c r="AG75" s="311"/>
      <c r="AH75" s="311"/>
      <c r="AI75" s="312"/>
    </row>
    <row r="76" spans="1:35">
      <c r="A76" s="148" t="s">
        <v>76</v>
      </c>
      <c r="B76" s="314" t="s">
        <v>150</v>
      </c>
      <c r="C76" s="314" t="s">
        <v>150</v>
      </c>
      <c r="D76" s="314" t="s">
        <v>150</v>
      </c>
      <c r="E76" s="311">
        <v>9837</v>
      </c>
      <c r="F76" s="311">
        <v>5492</v>
      </c>
      <c r="G76" s="312">
        <v>100</v>
      </c>
      <c r="H76" s="314" t="s">
        <v>150</v>
      </c>
      <c r="I76" s="314" t="s">
        <v>150</v>
      </c>
      <c r="J76" s="314" t="s">
        <v>150</v>
      </c>
      <c r="K76" s="314" t="s">
        <v>150</v>
      </c>
      <c r="L76" s="314" t="s">
        <v>150</v>
      </c>
      <c r="M76" s="314" t="s">
        <v>150</v>
      </c>
      <c r="N76" s="311">
        <v>232</v>
      </c>
      <c r="O76" s="314" t="s">
        <v>150</v>
      </c>
      <c r="P76" s="312">
        <v>100</v>
      </c>
      <c r="Q76" s="314" t="s">
        <v>150</v>
      </c>
      <c r="R76" s="314" t="s">
        <v>150</v>
      </c>
      <c r="S76" s="314" t="s">
        <v>150</v>
      </c>
      <c r="T76" s="327"/>
      <c r="U76" s="311"/>
      <c r="V76" s="311"/>
      <c r="W76" s="312"/>
      <c r="X76" s="314"/>
      <c r="Y76" s="314"/>
      <c r="Z76" s="314"/>
      <c r="AA76" s="314"/>
      <c r="AB76" s="314"/>
      <c r="AC76" s="314"/>
      <c r="AD76" s="311"/>
      <c r="AE76" s="314"/>
      <c r="AF76" s="312"/>
      <c r="AG76" s="314"/>
      <c r="AH76" s="314"/>
      <c r="AI76" s="314"/>
    </row>
    <row r="77" spans="1:35">
      <c r="A77" s="148" t="s">
        <v>77</v>
      </c>
      <c r="B77" s="311">
        <v>162425</v>
      </c>
      <c r="C77" s="311">
        <v>94514</v>
      </c>
      <c r="D77" s="312">
        <v>55.3</v>
      </c>
      <c r="E77" s="311">
        <v>50564</v>
      </c>
      <c r="F77" s="311">
        <v>26616</v>
      </c>
      <c r="G77" s="312">
        <v>17.2</v>
      </c>
      <c r="H77" s="311">
        <v>80610</v>
      </c>
      <c r="I77" s="311">
        <v>51469</v>
      </c>
      <c r="J77" s="312">
        <v>27.5</v>
      </c>
      <c r="K77" s="311">
        <v>44356</v>
      </c>
      <c r="L77" s="311">
        <v>19164</v>
      </c>
      <c r="M77" s="312">
        <v>58.3</v>
      </c>
      <c r="N77" s="311">
        <v>24343</v>
      </c>
      <c r="O77" s="311">
        <v>10520</v>
      </c>
      <c r="P77" s="312">
        <v>32</v>
      </c>
      <c r="Q77" s="311">
        <v>7364</v>
      </c>
      <c r="R77" s="311">
        <v>4343</v>
      </c>
      <c r="S77" s="312">
        <v>9.6999999999999993</v>
      </c>
      <c r="T77" s="326"/>
      <c r="U77" s="311"/>
      <c r="V77" s="311"/>
      <c r="W77" s="312"/>
      <c r="X77" s="311"/>
      <c r="Y77" s="311"/>
      <c r="Z77" s="312"/>
      <c r="AA77" s="311"/>
      <c r="AB77" s="311"/>
      <c r="AC77" s="312"/>
      <c r="AD77" s="311"/>
      <c r="AE77" s="311"/>
      <c r="AF77" s="312"/>
      <c r="AG77" s="311"/>
      <c r="AH77" s="311"/>
      <c r="AI77" s="312"/>
    </row>
    <row r="78" spans="1:35">
      <c r="A78" s="148" t="s">
        <v>78</v>
      </c>
      <c r="B78" s="269">
        <v>90672</v>
      </c>
      <c r="C78" s="269">
        <v>44750</v>
      </c>
      <c r="D78" s="326">
        <v>54.1</v>
      </c>
      <c r="E78" s="269">
        <v>45266</v>
      </c>
      <c r="F78" s="269">
        <v>18439</v>
      </c>
      <c r="G78" s="326">
        <v>27</v>
      </c>
      <c r="H78" s="269">
        <v>31696</v>
      </c>
      <c r="I78" s="269">
        <v>15802</v>
      </c>
      <c r="J78" s="326">
        <v>18.899999999999999</v>
      </c>
      <c r="K78" s="269">
        <v>59055</v>
      </c>
      <c r="L78" s="269">
        <v>24819</v>
      </c>
      <c r="M78" s="326">
        <v>49.3</v>
      </c>
      <c r="N78" s="269">
        <v>40645</v>
      </c>
      <c r="O78" s="269">
        <v>16340</v>
      </c>
      <c r="P78" s="326">
        <v>33.9</v>
      </c>
      <c r="Q78" s="269">
        <v>20207</v>
      </c>
      <c r="R78" s="269">
        <v>8151</v>
      </c>
      <c r="S78" s="326">
        <v>16.899999999999999</v>
      </c>
      <c r="T78" s="326"/>
      <c r="U78" s="311"/>
      <c r="V78" s="311"/>
      <c r="W78" s="312"/>
      <c r="X78" s="311"/>
      <c r="Y78" s="311"/>
      <c r="Z78" s="312"/>
      <c r="AA78" s="311"/>
      <c r="AB78" s="311"/>
      <c r="AC78" s="312"/>
      <c r="AD78" s="311"/>
      <c r="AE78" s="311"/>
      <c r="AF78" s="312"/>
      <c r="AG78" s="311"/>
      <c r="AH78" s="311"/>
      <c r="AI78" s="312"/>
    </row>
    <row r="79" spans="1:35">
      <c r="A79" s="148" t="s">
        <v>79</v>
      </c>
      <c r="B79" s="309">
        <v>230920</v>
      </c>
      <c r="C79" s="309">
        <v>140107</v>
      </c>
      <c r="D79" s="308">
        <v>82.7</v>
      </c>
      <c r="E79" s="309">
        <v>39088</v>
      </c>
      <c r="F79" s="309">
        <v>11358</v>
      </c>
      <c r="G79" s="308">
        <v>14</v>
      </c>
      <c r="H79" s="309">
        <v>9095</v>
      </c>
      <c r="I79" s="309">
        <v>2221</v>
      </c>
      <c r="J79" s="308">
        <v>3.3</v>
      </c>
      <c r="K79" s="309">
        <v>49059</v>
      </c>
      <c r="L79" s="309">
        <v>20212</v>
      </c>
      <c r="M79" s="308">
        <v>58.2</v>
      </c>
      <c r="N79" s="309">
        <v>29162</v>
      </c>
      <c r="O79" s="309">
        <v>4148</v>
      </c>
      <c r="P79" s="308">
        <v>34.6</v>
      </c>
      <c r="Q79" s="309">
        <v>6076</v>
      </c>
      <c r="R79" s="309">
        <v>91</v>
      </c>
      <c r="S79" s="308">
        <v>7.2</v>
      </c>
      <c r="T79" s="308"/>
      <c r="U79" s="301"/>
      <c r="V79" s="301"/>
      <c r="W79" s="302"/>
      <c r="X79" s="301"/>
      <c r="Y79" s="301"/>
      <c r="Z79" s="302"/>
      <c r="AA79" s="301"/>
      <c r="AB79" s="301"/>
      <c r="AC79" s="302"/>
      <c r="AD79" s="301"/>
      <c r="AE79" s="301"/>
      <c r="AF79" s="302"/>
      <c r="AG79" s="301"/>
      <c r="AH79" s="301"/>
      <c r="AI79" s="302"/>
    </row>
    <row r="80" spans="1:35">
      <c r="A80" s="143" t="s">
        <v>80</v>
      </c>
      <c r="B80" s="269">
        <v>61612</v>
      </c>
      <c r="C80" s="269">
        <v>39597</v>
      </c>
      <c r="D80" s="326">
        <v>58.5</v>
      </c>
      <c r="E80" s="269">
        <v>15758</v>
      </c>
      <c r="F80" s="269">
        <v>11094</v>
      </c>
      <c r="G80" s="326">
        <v>15</v>
      </c>
      <c r="H80" s="269">
        <v>27932</v>
      </c>
      <c r="I80" s="269">
        <v>18156</v>
      </c>
      <c r="J80" s="326">
        <v>26.5</v>
      </c>
      <c r="K80" s="269">
        <v>1013</v>
      </c>
      <c r="L80" s="269">
        <v>312</v>
      </c>
      <c r="M80" s="326">
        <v>73.3</v>
      </c>
      <c r="N80" s="269">
        <v>369</v>
      </c>
      <c r="O80" s="269">
        <v>124</v>
      </c>
      <c r="P80" s="326">
        <v>26.7</v>
      </c>
      <c r="Q80" s="327" t="s">
        <v>150</v>
      </c>
      <c r="R80" s="327" t="s">
        <v>150</v>
      </c>
      <c r="S80" s="327" t="s">
        <v>150</v>
      </c>
      <c r="T80" s="326"/>
      <c r="U80" s="311"/>
      <c r="V80" s="311"/>
      <c r="W80" s="312"/>
      <c r="X80" s="311"/>
      <c r="Y80" s="311"/>
      <c r="Z80" s="312"/>
      <c r="AA80" s="311"/>
      <c r="AB80" s="311"/>
      <c r="AC80" s="312"/>
      <c r="AD80" s="311"/>
      <c r="AE80" s="311"/>
      <c r="AF80" s="312"/>
      <c r="AG80" s="314"/>
      <c r="AH80" s="314"/>
      <c r="AI80" s="314"/>
    </row>
    <row r="81" spans="1:46">
      <c r="A81" s="148" t="s">
        <v>81</v>
      </c>
      <c r="B81" s="269">
        <v>50469</v>
      </c>
      <c r="C81" s="269">
        <v>26615</v>
      </c>
      <c r="D81" s="326">
        <v>23.3</v>
      </c>
      <c r="E81" s="269">
        <v>24499</v>
      </c>
      <c r="F81" s="269">
        <v>13998</v>
      </c>
      <c r="G81" s="326">
        <v>11.3</v>
      </c>
      <c r="H81" s="269">
        <v>141247</v>
      </c>
      <c r="I81" s="269">
        <v>76466</v>
      </c>
      <c r="J81" s="326">
        <v>65.3</v>
      </c>
      <c r="K81" s="269">
        <v>17311</v>
      </c>
      <c r="L81" s="269">
        <v>6857</v>
      </c>
      <c r="M81" s="326">
        <v>56.1</v>
      </c>
      <c r="N81" s="269">
        <v>6145</v>
      </c>
      <c r="O81" s="269">
        <v>1780</v>
      </c>
      <c r="P81" s="326">
        <v>19.899999999999999</v>
      </c>
      <c r="Q81" s="269">
        <v>7394</v>
      </c>
      <c r="R81" s="269">
        <v>1452</v>
      </c>
      <c r="S81" s="326">
        <v>24</v>
      </c>
      <c r="T81" s="326"/>
      <c r="U81" s="311"/>
      <c r="V81" s="311"/>
      <c r="W81" s="312"/>
      <c r="X81" s="311"/>
      <c r="Y81" s="311"/>
      <c r="Z81" s="312"/>
      <c r="AA81" s="311"/>
      <c r="AB81" s="311"/>
      <c r="AC81" s="312"/>
      <c r="AD81" s="311"/>
      <c r="AE81" s="311"/>
      <c r="AF81" s="312"/>
      <c r="AG81" s="311"/>
      <c r="AH81" s="311"/>
      <c r="AI81" s="312"/>
      <c r="AJ81" s="150"/>
      <c r="AK81" s="150"/>
    </row>
    <row r="82" spans="1:46">
      <c r="A82" s="149" t="s">
        <v>84</v>
      </c>
      <c r="B82" s="323">
        <v>13196</v>
      </c>
      <c r="C82" s="323">
        <v>7539</v>
      </c>
      <c r="D82" s="324">
        <v>88.2</v>
      </c>
      <c r="E82" s="323">
        <v>1760</v>
      </c>
      <c r="F82" s="323" t="s">
        <v>150</v>
      </c>
      <c r="G82" s="324">
        <v>11.8</v>
      </c>
      <c r="H82" s="323" t="s">
        <v>150</v>
      </c>
      <c r="I82" s="323" t="s">
        <v>150</v>
      </c>
      <c r="J82" s="324" t="s">
        <v>150</v>
      </c>
      <c r="K82" s="323">
        <v>6764</v>
      </c>
      <c r="L82" s="323">
        <v>5439</v>
      </c>
      <c r="M82" s="324">
        <v>79.400000000000006</v>
      </c>
      <c r="N82" s="323">
        <v>1760</v>
      </c>
      <c r="O82" s="323" t="s">
        <v>150</v>
      </c>
      <c r="P82" s="324">
        <v>20.6</v>
      </c>
      <c r="Q82" s="366" t="s">
        <v>150</v>
      </c>
      <c r="R82" s="374" t="s">
        <v>150</v>
      </c>
      <c r="S82" s="374" t="s">
        <v>150</v>
      </c>
      <c r="T82" s="326"/>
      <c r="U82" s="311"/>
      <c r="V82" s="314"/>
      <c r="W82" s="312"/>
      <c r="X82" s="314"/>
      <c r="Y82" s="314"/>
      <c r="Z82" s="314"/>
      <c r="AA82" s="311"/>
      <c r="AB82" s="311"/>
      <c r="AC82" s="312"/>
      <c r="AD82" s="311"/>
      <c r="AE82" s="314"/>
      <c r="AF82" s="312"/>
      <c r="AG82" s="314"/>
      <c r="AH82" s="314"/>
      <c r="AI82" s="314"/>
      <c r="AJ82" s="150"/>
      <c r="AK82" s="150"/>
    </row>
    <row r="83" spans="1:46">
      <c r="A83" s="148"/>
    </row>
    <row r="84" spans="1:46">
      <c r="A84" s="148"/>
      <c r="B84" s="318"/>
      <c r="C84" s="318"/>
      <c r="D84" s="319"/>
      <c r="E84" s="318"/>
      <c r="F84" s="318"/>
      <c r="G84" s="319"/>
      <c r="H84" s="318"/>
      <c r="I84" s="318"/>
      <c r="J84" s="319"/>
      <c r="K84" s="318"/>
      <c r="L84" s="318"/>
      <c r="M84" s="319"/>
      <c r="N84" s="318"/>
      <c r="O84" s="318"/>
      <c r="P84" s="319"/>
      <c r="Q84" s="218"/>
    </row>
    <row r="85" spans="1:46">
      <c r="A85" s="148"/>
      <c r="B85" s="318"/>
      <c r="C85" s="318"/>
      <c r="D85" s="329"/>
      <c r="E85" s="318"/>
      <c r="F85" s="322"/>
      <c r="G85" s="329"/>
      <c r="H85" s="318"/>
      <c r="I85" s="322"/>
      <c r="J85" s="329"/>
      <c r="K85" s="318"/>
      <c r="L85" s="318"/>
      <c r="M85" s="329"/>
      <c r="N85" s="318"/>
      <c r="O85" s="322"/>
      <c r="P85" s="329"/>
      <c r="Q85" s="322"/>
      <c r="R85" s="150"/>
      <c r="S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</row>
    <row r="86" spans="1:46" ht="12.75" customHeight="1">
      <c r="A86" s="432"/>
      <c r="B86" s="425" t="s">
        <v>59</v>
      </c>
      <c r="C86" s="436"/>
      <c r="D86" s="436"/>
      <c r="E86" s="436"/>
      <c r="F86" s="436"/>
      <c r="G86" s="436"/>
      <c r="H86" s="436"/>
      <c r="I86" s="436"/>
      <c r="J86" s="431"/>
      <c r="K86" s="423" t="s">
        <v>123</v>
      </c>
      <c r="L86" s="426"/>
      <c r="M86" s="426"/>
      <c r="N86" s="426"/>
      <c r="O86" s="426"/>
      <c r="P86" s="426"/>
      <c r="Q86" s="426"/>
      <c r="R86" s="426"/>
      <c r="S86" s="426"/>
    </row>
    <row r="87" spans="1:46" ht="12.75" customHeight="1">
      <c r="A87" s="433"/>
      <c r="B87" s="425" t="s">
        <v>57</v>
      </c>
      <c r="C87" s="436"/>
      <c r="D87" s="436"/>
      <c r="E87" s="436"/>
      <c r="F87" s="436"/>
      <c r="G87" s="436"/>
      <c r="H87" s="436"/>
      <c r="I87" s="436"/>
      <c r="J87" s="436"/>
      <c r="K87" s="424"/>
      <c r="L87" s="427"/>
      <c r="M87" s="427"/>
      <c r="N87" s="427"/>
      <c r="O87" s="427"/>
      <c r="P87" s="427"/>
      <c r="Q87" s="427"/>
      <c r="R87" s="427"/>
      <c r="S87" s="427"/>
    </row>
    <row r="88" spans="1:46" ht="29.25" customHeight="1">
      <c r="A88" s="433"/>
      <c r="B88" s="425" t="s">
        <v>127</v>
      </c>
      <c r="C88" s="431"/>
      <c r="D88" s="428" t="s">
        <v>128</v>
      </c>
      <c r="E88" s="425" t="s">
        <v>129</v>
      </c>
      <c r="F88" s="430"/>
      <c r="G88" s="428" t="s">
        <v>130</v>
      </c>
      <c r="H88" s="412" t="s">
        <v>131</v>
      </c>
      <c r="I88" s="412"/>
      <c r="J88" s="412" t="s">
        <v>132</v>
      </c>
      <c r="K88" s="425" t="s">
        <v>127</v>
      </c>
      <c r="L88" s="431"/>
      <c r="M88" s="428" t="s">
        <v>128</v>
      </c>
      <c r="N88" s="425" t="s">
        <v>129</v>
      </c>
      <c r="O88" s="430"/>
      <c r="P88" s="428" t="s">
        <v>130</v>
      </c>
      <c r="Q88" s="425" t="s">
        <v>131</v>
      </c>
      <c r="R88" s="431"/>
      <c r="S88" s="423" t="s">
        <v>130</v>
      </c>
    </row>
    <row r="89" spans="1:46" ht="42.75" customHeight="1">
      <c r="A89" s="434"/>
      <c r="B89" s="370" t="s">
        <v>133</v>
      </c>
      <c r="C89" s="370" t="s">
        <v>134</v>
      </c>
      <c r="D89" s="429"/>
      <c r="E89" s="370" t="s">
        <v>133</v>
      </c>
      <c r="F89" s="370" t="s">
        <v>134</v>
      </c>
      <c r="G89" s="429"/>
      <c r="H89" s="370" t="s">
        <v>133</v>
      </c>
      <c r="I89" s="370" t="s">
        <v>134</v>
      </c>
      <c r="J89" s="412"/>
      <c r="K89" s="370" t="s">
        <v>133</v>
      </c>
      <c r="L89" s="370" t="s">
        <v>134</v>
      </c>
      <c r="M89" s="429"/>
      <c r="N89" s="370" t="s">
        <v>133</v>
      </c>
      <c r="O89" s="370" t="s">
        <v>134</v>
      </c>
      <c r="P89" s="429"/>
      <c r="Q89" s="371" t="s">
        <v>133</v>
      </c>
      <c r="R89" s="370" t="s">
        <v>134</v>
      </c>
      <c r="S89" s="424"/>
      <c r="T89" s="219"/>
      <c r="U89" s="128"/>
      <c r="V89" s="128"/>
      <c r="W89" s="128"/>
      <c r="X89" s="128"/>
      <c r="Y89" s="128"/>
      <c r="Z89" s="128"/>
      <c r="AA89" s="128"/>
    </row>
    <row r="90" spans="1:46">
      <c r="A90" s="147" t="s">
        <v>64</v>
      </c>
      <c r="B90" s="270">
        <v>1249984</v>
      </c>
      <c r="C90" s="270">
        <v>747529</v>
      </c>
      <c r="D90" s="330">
        <v>34.1</v>
      </c>
      <c r="E90" s="270">
        <v>904188</v>
      </c>
      <c r="F90" s="270">
        <v>485185</v>
      </c>
      <c r="G90" s="330">
        <v>24.6</v>
      </c>
      <c r="H90" s="270">
        <v>1516006</v>
      </c>
      <c r="I90" s="270">
        <v>821712</v>
      </c>
      <c r="J90" s="330">
        <v>41.3</v>
      </c>
      <c r="K90" s="270">
        <v>2393122</v>
      </c>
      <c r="L90" s="270">
        <v>1421056</v>
      </c>
      <c r="M90" s="330">
        <v>64.8</v>
      </c>
      <c r="N90" s="270">
        <v>132301</v>
      </c>
      <c r="O90" s="270">
        <v>61453</v>
      </c>
      <c r="P90" s="330">
        <v>3.6</v>
      </c>
      <c r="Q90" s="270">
        <v>1168757</v>
      </c>
      <c r="R90" s="270">
        <v>609755</v>
      </c>
      <c r="S90" s="330">
        <v>31.6</v>
      </c>
      <c r="T90" s="269"/>
      <c r="U90" s="312"/>
      <c r="V90" s="311"/>
      <c r="W90" s="311"/>
      <c r="X90" s="312"/>
      <c r="Y90" s="311"/>
      <c r="Z90" s="311"/>
      <c r="AA90" s="312"/>
    </row>
    <row r="91" spans="1:46">
      <c r="A91" s="143" t="s">
        <v>65</v>
      </c>
      <c r="B91" s="269">
        <v>5647</v>
      </c>
      <c r="C91" s="269">
        <v>3737</v>
      </c>
      <c r="D91" s="326">
        <v>1.3</v>
      </c>
      <c r="E91" s="269">
        <v>25021</v>
      </c>
      <c r="F91" s="269">
        <v>12215</v>
      </c>
      <c r="G91" s="326">
        <v>5.8</v>
      </c>
      <c r="H91" s="269">
        <v>403817</v>
      </c>
      <c r="I91" s="269">
        <v>222669</v>
      </c>
      <c r="J91" s="326">
        <v>92.9</v>
      </c>
      <c r="K91" s="269">
        <v>8525</v>
      </c>
      <c r="L91" s="269">
        <v>5859</v>
      </c>
      <c r="M91" s="326">
        <v>2.8</v>
      </c>
      <c r="N91" s="269">
        <v>23</v>
      </c>
      <c r="O91" s="269">
        <v>9</v>
      </c>
      <c r="P91" s="326">
        <v>0</v>
      </c>
      <c r="Q91" s="269">
        <v>293955</v>
      </c>
      <c r="R91" s="269">
        <v>150185</v>
      </c>
      <c r="S91" s="326">
        <v>97.2</v>
      </c>
      <c r="T91" s="269"/>
      <c r="U91" s="312"/>
      <c r="V91" s="311"/>
      <c r="W91" s="311"/>
      <c r="X91" s="312"/>
      <c r="Y91" s="311"/>
      <c r="Z91" s="311"/>
      <c r="AA91" s="312"/>
    </row>
    <row r="92" spans="1:46">
      <c r="A92" s="148" t="s">
        <v>66</v>
      </c>
      <c r="B92" s="269">
        <v>40693</v>
      </c>
      <c r="C92" s="269">
        <v>24075</v>
      </c>
      <c r="D92" s="326">
        <v>53.5</v>
      </c>
      <c r="E92" s="269">
        <v>33995</v>
      </c>
      <c r="F92" s="269">
        <v>18864</v>
      </c>
      <c r="G92" s="326">
        <v>44.7</v>
      </c>
      <c r="H92" s="269">
        <v>1380</v>
      </c>
      <c r="I92" s="269">
        <v>592</v>
      </c>
      <c r="J92" s="326">
        <v>1.8</v>
      </c>
      <c r="K92" s="269">
        <v>162946</v>
      </c>
      <c r="L92" s="269">
        <v>92544</v>
      </c>
      <c r="M92" s="326">
        <v>96.7</v>
      </c>
      <c r="N92" s="269">
        <v>4970</v>
      </c>
      <c r="O92" s="269">
        <v>2826</v>
      </c>
      <c r="P92" s="326">
        <v>2.9</v>
      </c>
      <c r="Q92" s="269">
        <v>650</v>
      </c>
      <c r="R92" s="269">
        <v>8</v>
      </c>
      <c r="S92" s="326">
        <v>0.4</v>
      </c>
      <c r="T92" s="269"/>
      <c r="U92" s="312"/>
      <c r="V92" s="311"/>
      <c r="W92" s="311"/>
      <c r="X92" s="312"/>
      <c r="Y92" s="311"/>
      <c r="Z92" s="311"/>
      <c r="AA92" s="312"/>
    </row>
    <row r="93" spans="1:46">
      <c r="A93" s="148" t="s">
        <v>67</v>
      </c>
      <c r="B93" s="269">
        <v>68394</v>
      </c>
      <c r="C93" s="269">
        <v>47700</v>
      </c>
      <c r="D93" s="326">
        <v>20.3</v>
      </c>
      <c r="E93" s="269">
        <v>10623</v>
      </c>
      <c r="F93" s="269">
        <v>5043</v>
      </c>
      <c r="G93" s="326">
        <v>3.1</v>
      </c>
      <c r="H93" s="269">
        <v>258462</v>
      </c>
      <c r="I93" s="269">
        <v>160105</v>
      </c>
      <c r="J93" s="326">
        <v>76.599999999999994</v>
      </c>
      <c r="K93" s="269">
        <v>129923</v>
      </c>
      <c r="L93" s="269">
        <v>87898</v>
      </c>
      <c r="M93" s="326">
        <v>66.3</v>
      </c>
      <c r="N93" s="269">
        <v>3705</v>
      </c>
      <c r="O93" s="269">
        <v>1849</v>
      </c>
      <c r="P93" s="326">
        <v>1.9</v>
      </c>
      <c r="Q93" s="269">
        <v>62251</v>
      </c>
      <c r="R93" s="269">
        <v>36822</v>
      </c>
      <c r="S93" s="326">
        <v>31.8</v>
      </c>
      <c r="T93" s="269"/>
      <c r="U93" s="312"/>
      <c r="V93" s="311"/>
      <c r="W93" s="311"/>
      <c r="X93" s="312"/>
      <c r="Y93" s="311"/>
      <c r="Z93" s="311"/>
      <c r="AA93" s="312"/>
    </row>
    <row r="94" spans="1:46">
      <c r="A94" s="148" t="s">
        <v>68</v>
      </c>
      <c r="B94" s="269">
        <v>117850</v>
      </c>
      <c r="C94" s="269">
        <v>57236</v>
      </c>
      <c r="D94" s="326">
        <v>38</v>
      </c>
      <c r="E94" s="269">
        <v>41688</v>
      </c>
      <c r="F94" s="269">
        <v>18135</v>
      </c>
      <c r="G94" s="326">
        <v>13.4</v>
      </c>
      <c r="H94" s="269">
        <v>150922</v>
      </c>
      <c r="I94" s="269">
        <v>80127</v>
      </c>
      <c r="J94" s="326">
        <v>48.6</v>
      </c>
      <c r="K94" s="269">
        <v>128897</v>
      </c>
      <c r="L94" s="269">
        <v>67380</v>
      </c>
      <c r="M94" s="326">
        <v>41.8</v>
      </c>
      <c r="N94" s="269">
        <v>38296</v>
      </c>
      <c r="O94" s="269">
        <v>15417</v>
      </c>
      <c r="P94" s="326">
        <v>12.4</v>
      </c>
      <c r="Q94" s="269">
        <v>141368</v>
      </c>
      <c r="R94" s="269">
        <v>73169</v>
      </c>
      <c r="S94" s="326">
        <v>45.8</v>
      </c>
      <c r="T94" s="269"/>
      <c r="U94" s="312"/>
      <c r="V94" s="311"/>
      <c r="W94" s="311"/>
      <c r="X94" s="312"/>
      <c r="Y94" s="311"/>
      <c r="Z94" s="311"/>
      <c r="AA94" s="312"/>
    </row>
    <row r="95" spans="1:46">
      <c r="A95" s="148" t="s">
        <v>69</v>
      </c>
      <c r="B95" s="327" t="s">
        <v>150</v>
      </c>
      <c r="C95" s="327" t="s">
        <v>150</v>
      </c>
      <c r="D95" s="327" t="s">
        <v>150</v>
      </c>
      <c r="E95" s="327" t="s">
        <v>150</v>
      </c>
      <c r="F95" s="327" t="s">
        <v>150</v>
      </c>
      <c r="G95" s="327" t="s">
        <v>150</v>
      </c>
      <c r="H95" s="269">
        <v>125995</v>
      </c>
      <c r="I95" s="269">
        <v>60422</v>
      </c>
      <c r="J95" s="326">
        <v>100</v>
      </c>
      <c r="K95" s="327" t="s">
        <v>150</v>
      </c>
      <c r="L95" s="327" t="s">
        <v>150</v>
      </c>
      <c r="M95" s="327" t="s">
        <v>150</v>
      </c>
      <c r="N95" s="327" t="s">
        <v>150</v>
      </c>
      <c r="O95" s="327" t="s">
        <v>150</v>
      </c>
      <c r="P95" s="327" t="s">
        <v>150</v>
      </c>
      <c r="Q95" s="269">
        <v>107512</v>
      </c>
      <c r="R95" s="269">
        <v>64515</v>
      </c>
      <c r="S95" s="326">
        <v>100</v>
      </c>
      <c r="T95" s="327"/>
      <c r="U95" s="314"/>
      <c r="V95" s="314"/>
      <c r="W95" s="314"/>
      <c r="X95" s="314"/>
      <c r="Y95" s="311"/>
      <c r="Z95" s="311"/>
      <c r="AA95" s="312"/>
    </row>
    <row r="96" spans="1:46">
      <c r="A96" s="148" t="s">
        <v>70</v>
      </c>
      <c r="B96" s="269">
        <v>3115</v>
      </c>
      <c r="C96" s="269">
        <v>2254</v>
      </c>
      <c r="D96" s="326">
        <v>0.5</v>
      </c>
      <c r="E96" s="269">
        <v>533721</v>
      </c>
      <c r="F96" s="269">
        <v>288383</v>
      </c>
      <c r="G96" s="326">
        <v>85.5</v>
      </c>
      <c r="H96" s="269">
        <v>87474</v>
      </c>
      <c r="I96" s="269">
        <v>46886</v>
      </c>
      <c r="J96" s="326">
        <v>14</v>
      </c>
      <c r="K96" s="269">
        <v>334</v>
      </c>
      <c r="L96" s="269">
        <v>213</v>
      </c>
      <c r="M96" s="326">
        <v>0.1</v>
      </c>
      <c r="N96" s="269">
        <v>16921</v>
      </c>
      <c r="O96" s="269">
        <v>8335</v>
      </c>
      <c r="P96" s="326">
        <v>6.8</v>
      </c>
      <c r="Q96" s="269">
        <v>231403</v>
      </c>
      <c r="R96" s="269">
        <v>116577</v>
      </c>
      <c r="S96" s="326">
        <v>93.1</v>
      </c>
      <c r="T96" s="269"/>
      <c r="U96" s="312"/>
      <c r="V96" s="311"/>
      <c r="W96" s="311"/>
      <c r="X96" s="312"/>
      <c r="Y96" s="311"/>
      <c r="Z96" s="311"/>
      <c r="AA96" s="312"/>
    </row>
    <row r="97" spans="1:37">
      <c r="A97" s="148" t="s">
        <v>71</v>
      </c>
      <c r="B97" s="269">
        <v>131111</v>
      </c>
      <c r="C97" s="269">
        <v>69951</v>
      </c>
      <c r="D97" s="326">
        <v>65.3</v>
      </c>
      <c r="E97" s="269">
        <v>32674</v>
      </c>
      <c r="F97" s="269">
        <v>11795</v>
      </c>
      <c r="G97" s="326">
        <v>16.3</v>
      </c>
      <c r="H97" s="269">
        <v>37149</v>
      </c>
      <c r="I97" s="269">
        <v>16284</v>
      </c>
      <c r="J97" s="326">
        <v>18.5</v>
      </c>
      <c r="K97" s="269">
        <v>159458</v>
      </c>
      <c r="L97" s="269">
        <v>89596</v>
      </c>
      <c r="M97" s="326">
        <v>78.599999999999994</v>
      </c>
      <c r="N97" s="269">
        <v>15938</v>
      </c>
      <c r="O97" s="269">
        <v>6644</v>
      </c>
      <c r="P97" s="326">
        <v>7.9</v>
      </c>
      <c r="Q97" s="269">
        <v>27519</v>
      </c>
      <c r="R97" s="269">
        <v>14531</v>
      </c>
      <c r="S97" s="326">
        <v>13.6</v>
      </c>
      <c r="T97" s="269"/>
      <c r="U97" s="312"/>
      <c r="V97" s="311"/>
      <c r="W97" s="311"/>
      <c r="X97" s="312"/>
      <c r="Y97" s="311"/>
      <c r="Z97" s="311"/>
      <c r="AA97" s="312"/>
    </row>
    <row r="98" spans="1:37">
      <c r="A98" s="148" t="s">
        <v>72</v>
      </c>
      <c r="B98" s="269">
        <v>90869</v>
      </c>
      <c r="C98" s="269">
        <v>43899</v>
      </c>
      <c r="D98" s="326">
        <v>35</v>
      </c>
      <c r="E98" s="269">
        <v>77484</v>
      </c>
      <c r="F98" s="269">
        <v>39070</v>
      </c>
      <c r="G98" s="326">
        <v>29.8</v>
      </c>
      <c r="H98" s="269">
        <v>91251</v>
      </c>
      <c r="I98" s="269">
        <v>32718</v>
      </c>
      <c r="J98" s="326">
        <v>35.200000000000003</v>
      </c>
      <c r="K98" s="269">
        <v>130986</v>
      </c>
      <c r="L98" s="269">
        <v>85799</v>
      </c>
      <c r="M98" s="326">
        <v>51.3</v>
      </c>
      <c r="N98" s="269">
        <v>31065</v>
      </c>
      <c r="O98" s="269">
        <v>13742</v>
      </c>
      <c r="P98" s="326">
        <v>12.2</v>
      </c>
      <c r="Q98" s="269">
        <v>93529</v>
      </c>
      <c r="R98" s="269">
        <v>28059</v>
      </c>
      <c r="S98" s="326">
        <v>36.6</v>
      </c>
      <c r="T98" s="269"/>
      <c r="U98" s="312"/>
      <c r="V98" s="311"/>
      <c r="W98" s="311"/>
      <c r="X98" s="312"/>
      <c r="Y98" s="311"/>
      <c r="Z98" s="311"/>
      <c r="AA98" s="312"/>
    </row>
    <row r="99" spans="1:37">
      <c r="A99" s="148" t="s">
        <v>73</v>
      </c>
      <c r="B99" s="269">
        <v>140874</v>
      </c>
      <c r="C99" s="269">
        <v>91744</v>
      </c>
      <c r="D99" s="326">
        <v>57.8</v>
      </c>
      <c r="E99" s="269">
        <v>12203</v>
      </c>
      <c r="F99" s="269">
        <v>6427</v>
      </c>
      <c r="G99" s="326">
        <v>5</v>
      </c>
      <c r="H99" s="269">
        <v>90794</v>
      </c>
      <c r="I99" s="269">
        <v>50276</v>
      </c>
      <c r="J99" s="326">
        <v>37.200000000000003</v>
      </c>
      <c r="K99" s="269">
        <v>136237</v>
      </c>
      <c r="L99" s="269">
        <v>86719</v>
      </c>
      <c r="M99" s="326">
        <v>90.1</v>
      </c>
      <c r="N99" s="269">
        <v>1024</v>
      </c>
      <c r="O99" s="269">
        <v>358</v>
      </c>
      <c r="P99" s="326">
        <v>0.7</v>
      </c>
      <c r="Q99" s="269">
        <v>13873</v>
      </c>
      <c r="R99" s="269">
        <v>7676</v>
      </c>
      <c r="S99" s="326">
        <v>9.1999999999999993</v>
      </c>
      <c r="T99" s="269"/>
      <c r="U99" s="312"/>
      <c r="V99" s="311"/>
      <c r="W99" s="311"/>
      <c r="X99" s="312"/>
      <c r="Y99" s="311"/>
      <c r="Z99" s="311"/>
      <c r="AA99" s="312"/>
    </row>
    <row r="100" spans="1:37">
      <c r="A100" s="148" t="s">
        <v>74</v>
      </c>
      <c r="B100" s="269">
        <v>79597</v>
      </c>
      <c r="C100" s="269">
        <v>45791</v>
      </c>
      <c r="D100" s="326">
        <v>63.1</v>
      </c>
      <c r="E100" s="269">
        <v>43902</v>
      </c>
      <c r="F100" s="269">
        <v>25585</v>
      </c>
      <c r="G100" s="326">
        <v>34.799999999999997</v>
      </c>
      <c r="H100" s="269">
        <v>2615</v>
      </c>
      <c r="I100" s="269">
        <v>1536</v>
      </c>
      <c r="J100" s="326">
        <v>2.1</v>
      </c>
      <c r="K100" s="269">
        <v>145184</v>
      </c>
      <c r="L100" s="269">
        <v>85585</v>
      </c>
      <c r="M100" s="326">
        <v>91.4</v>
      </c>
      <c r="N100" s="269">
        <v>2126</v>
      </c>
      <c r="O100" s="269">
        <v>251</v>
      </c>
      <c r="P100" s="326">
        <v>1.3</v>
      </c>
      <c r="Q100" s="269">
        <v>11504</v>
      </c>
      <c r="R100" s="269">
        <v>6519</v>
      </c>
      <c r="S100" s="326">
        <v>7.2</v>
      </c>
      <c r="T100" s="269"/>
      <c r="U100" s="312"/>
      <c r="V100" s="311"/>
      <c r="W100" s="311"/>
      <c r="X100" s="312"/>
      <c r="Y100" s="311"/>
      <c r="Z100" s="311"/>
      <c r="AA100" s="312"/>
    </row>
    <row r="101" spans="1:37">
      <c r="A101" s="148" t="s">
        <v>75</v>
      </c>
      <c r="B101" s="269">
        <v>140098</v>
      </c>
      <c r="C101" s="269">
        <v>84823</v>
      </c>
      <c r="D101" s="326">
        <v>84.7</v>
      </c>
      <c r="E101" s="269">
        <v>8761</v>
      </c>
      <c r="F101" s="269">
        <v>5583</v>
      </c>
      <c r="G101" s="326">
        <v>5.3</v>
      </c>
      <c r="H101" s="269">
        <v>16608</v>
      </c>
      <c r="I101" s="269">
        <v>20</v>
      </c>
      <c r="J101" s="326">
        <v>10</v>
      </c>
      <c r="K101" s="269">
        <v>204621</v>
      </c>
      <c r="L101" s="269">
        <v>121367</v>
      </c>
      <c r="M101" s="326">
        <v>86.2</v>
      </c>
      <c r="N101" s="327" t="s">
        <v>150</v>
      </c>
      <c r="O101" s="327" t="s">
        <v>150</v>
      </c>
      <c r="P101" s="327" t="s">
        <v>150</v>
      </c>
      <c r="Q101" s="269">
        <v>32884</v>
      </c>
      <c r="R101" s="269">
        <v>17227</v>
      </c>
      <c r="S101" s="326">
        <v>13.8</v>
      </c>
      <c r="T101" s="269"/>
      <c r="U101" s="312"/>
      <c r="V101" s="311"/>
      <c r="W101" s="314"/>
      <c r="X101" s="312"/>
      <c r="Y101" s="311"/>
      <c r="Z101" s="311"/>
      <c r="AA101" s="312"/>
    </row>
    <row r="102" spans="1:37">
      <c r="A102" s="148" t="s">
        <v>76</v>
      </c>
      <c r="B102" s="327" t="s">
        <v>150</v>
      </c>
      <c r="C102" s="327" t="s">
        <v>150</v>
      </c>
      <c r="D102" s="327" t="s">
        <v>150</v>
      </c>
      <c r="E102" s="269">
        <v>9605</v>
      </c>
      <c r="F102" s="269">
        <v>5492</v>
      </c>
      <c r="G102" s="326">
        <v>100</v>
      </c>
      <c r="H102" s="327" t="s">
        <v>150</v>
      </c>
      <c r="I102" s="327" t="s">
        <v>150</v>
      </c>
      <c r="J102" s="327" t="s">
        <v>150</v>
      </c>
      <c r="K102" s="327" t="s">
        <v>150</v>
      </c>
      <c r="L102" s="327" t="s">
        <v>150</v>
      </c>
      <c r="M102" s="327" t="s">
        <v>150</v>
      </c>
      <c r="N102" s="269">
        <v>11147</v>
      </c>
      <c r="O102" s="269">
        <v>7868</v>
      </c>
      <c r="P102" s="326">
        <v>100</v>
      </c>
      <c r="Q102" s="327" t="s">
        <v>150</v>
      </c>
      <c r="R102" s="327" t="s">
        <v>150</v>
      </c>
      <c r="S102" s="327" t="s">
        <v>150</v>
      </c>
      <c r="T102" s="327"/>
      <c r="U102" s="314"/>
      <c r="V102" s="311"/>
      <c r="W102" s="311"/>
      <c r="X102" s="312"/>
      <c r="Y102" s="314"/>
      <c r="Z102" s="314"/>
      <c r="AA102" s="314"/>
    </row>
    <row r="103" spans="1:37">
      <c r="A103" s="148" t="s">
        <v>77</v>
      </c>
      <c r="B103" s="269">
        <v>118069</v>
      </c>
      <c r="C103" s="269">
        <v>75350</v>
      </c>
      <c r="D103" s="326">
        <v>54.3</v>
      </c>
      <c r="E103" s="269">
        <v>26221</v>
      </c>
      <c r="F103" s="269">
        <v>16096</v>
      </c>
      <c r="G103" s="326">
        <v>12.1</v>
      </c>
      <c r="H103" s="269">
        <v>73246</v>
      </c>
      <c r="I103" s="269">
        <v>47126</v>
      </c>
      <c r="J103" s="326">
        <v>33.700000000000003</v>
      </c>
      <c r="K103" s="269">
        <v>141952</v>
      </c>
      <c r="L103" s="269">
        <v>82402</v>
      </c>
      <c r="M103" s="326">
        <v>87.2</v>
      </c>
      <c r="N103" s="269">
        <v>2804</v>
      </c>
      <c r="O103" s="269">
        <v>1658</v>
      </c>
      <c r="P103" s="326">
        <v>1.7</v>
      </c>
      <c r="Q103" s="269">
        <v>17944</v>
      </c>
      <c r="R103" s="269">
        <v>15542</v>
      </c>
      <c r="S103" s="326">
        <v>11</v>
      </c>
      <c r="T103" s="269"/>
      <c r="U103" s="312"/>
      <c r="V103" s="311"/>
      <c r="W103" s="311"/>
      <c r="X103" s="312"/>
      <c r="Y103" s="311"/>
      <c r="Z103" s="311"/>
      <c r="AA103" s="312"/>
    </row>
    <row r="104" spans="1:37">
      <c r="A104" s="148" t="s">
        <v>78</v>
      </c>
      <c r="B104" s="269">
        <v>31617</v>
      </c>
      <c r="C104" s="269">
        <v>19931</v>
      </c>
      <c r="D104" s="326">
        <v>66.2</v>
      </c>
      <c r="E104" s="269">
        <v>4621</v>
      </c>
      <c r="F104" s="269">
        <v>2099</v>
      </c>
      <c r="G104" s="326">
        <v>9.6999999999999993</v>
      </c>
      <c r="H104" s="269">
        <v>11489</v>
      </c>
      <c r="I104" s="269">
        <v>7651</v>
      </c>
      <c r="J104" s="326">
        <v>24.1</v>
      </c>
      <c r="K104" s="269">
        <v>81876</v>
      </c>
      <c r="L104" s="269">
        <v>56177</v>
      </c>
      <c r="M104" s="326">
        <v>83.4</v>
      </c>
      <c r="N104" s="269">
        <v>333</v>
      </c>
      <c r="O104" s="269" t="s">
        <v>150</v>
      </c>
      <c r="P104" s="326">
        <v>0.3</v>
      </c>
      <c r="Q104" s="269">
        <v>15906</v>
      </c>
      <c r="R104" s="269">
        <v>7844</v>
      </c>
      <c r="S104" s="326">
        <v>16.2</v>
      </c>
      <c r="T104" s="269"/>
      <c r="U104" s="312"/>
      <c r="V104" s="311"/>
      <c r="W104" s="311"/>
      <c r="X104" s="312"/>
      <c r="Y104" s="311"/>
      <c r="Z104" s="311"/>
      <c r="AA104" s="312"/>
    </row>
    <row r="105" spans="1:37">
      <c r="A105" s="148" t="s">
        <v>79</v>
      </c>
      <c r="B105" s="269">
        <v>181861</v>
      </c>
      <c r="C105" s="269">
        <v>119895</v>
      </c>
      <c r="D105" s="326">
        <v>93.4</v>
      </c>
      <c r="E105" s="269">
        <v>9926</v>
      </c>
      <c r="F105" s="269">
        <v>7210</v>
      </c>
      <c r="G105" s="326">
        <v>5.0999999999999996</v>
      </c>
      <c r="H105" s="269">
        <v>3019</v>
      </c>
      <c r="I105" s="269">
        <v>2130</v>
      </c>
      <c r="J105" s="326">
        <v>1.5</v>
      </c>
      <c r="K105" s="269">
        <v>785628</v>
      </c>
      <c r="L105" s="269">
        <v>468987</v>
      </c>
      <c r="M105" s="326">
        <v>100</v>
      </c>
      <c r="N105" s="327" t="s">
        <v>150</v>
      </c>
      <c r="O105" s="327" t="s">
        <v>150</v>
      </c>
      <c r="P105" s="327" t="s">
        <v>150</v>
      </c>
      <c r="Q105" s="327" t="s">
        <v>150</v>
      </c>
      <c r="R105" s="327" t="s">
        <v>150</v>
      </c>
      <c r="S105" s="327" t="s">
        <v>150</v>
      </c>
      <c r="T105" s="269"/>
      <c r="U105" s="312"/>
      <c r="V105" s="314"/>
      <c r="W105" s="314"/>
      <c r="X105" s="314"/>
      <c r="Y105" s="314"/>
      <c r="Z105" s="314"/>
      <c r="AA105" s="314"/>
    </row>
    <row r="106" spans="1:37">
      <c r="A106" s="143" t="s">
        <v>80</v>
      </c>
      <c r="B106" s="269">
        <v>60599</v>
      </c>
      <c r="C106" s="269">
        <v>39285</v>
      </c>
      <c r="D106" s="326">
        <v>58.3</v>
      </c>
      <c r="E106" s="269">
        <v>15389</v>
      </c>
      <c r="F106" s="269">
        <v>10970</v>
      </c>
      <c r="G106" s="326">
        <v>14.8</v>
      </c>
      <c r="H106" s="269">
        <v>27932</v>
      </c>
      <c r="I106" s="269">
        <v>18156</v>
      </c>
      <c r="J106" s="326">
        <v>26.9</v>
      </c>
      <c r="K106" s="269">
        <v>34365</v>
      </c>
      <c r="L106" s="269">
        <v>25210</v>
      </c>
      <c r="M106" s="326">
        <v>80.2</v>
      </c>
      <c r="N106" s="269">
        <v>3793</v>
      </c>
      <c r="O106" s="269">
        <v>2447</v>
      </c>
      <c r="P106" s="326">
        <v>8.9</v>
      </c>
      <c r="Q106" s="269">
        <v>4681</v>
      </c>
      <c r="R106" s="269">
        <v>3527</v>
      </c>
      <c r="S106" s="326">
        <v>10.9</v>
      </c>
      <c r="T106" s="269"/>
      <c r="U106" s="312"/>
      <c r="V106" s="311"/>
      <c r="W106" s="311"/>
      <c r="X106" s="312"/>
      <c r="Y106" s="311"/>
      <c r="Z106" s="311"/>
      <c r="AA106" s="312"/>
    </row>
    <row r="107" spans="1:37">
      <c r="A107" s="148" t="s">
        <v>81</v>
      </c>
      <c r="B107" s="269">
        <v>33158</v>
      </c>
      <c r="C107" s="269">
        <v>19758</v>
      </c>
      <c r="D107" s="326">
        <v>17.899999999999999</v>
      </c>
      <c r="E107" s="269">
        <v>18354</v>
      </c>
      <c r="F107" s="269">
        <v>12218</v>
      </c>
      <c r="G107" s="326">
        <v>9.9</v>
      </c>
      <c r="H107" s="269">
        <v>133853</v>
      </c>
      <c r="I107" s="269">
        <v>75014</v>
      </c>
      <c r="J107" s="326">
        <v>72.2</v>
      </c>
      <c r="K107" s="269">
        <v>58631</v>
      </c>
      <c r="L107" s="269">
        <v>36441</v>
      </c>
      <c r="M107" s="326">
        <v>34</v>
      </c>
      <c r="N107" s="269">
        <v>156</v>
      </c>
      <c r="O107" s="269">
        <v>49</v>
      </c>
      <c r="P107" s="326">
        <v>0.1</v>
      </c>
      <c r="Q107" s="269">
        <v>113778</v>
      </c>
      <c r="R107" s="269">
        <v>67554</v>
      </c>
      <c r="S107" s="326">
        <v>65.900000000000006</v>
      </c>
      <c r="T107" s="269"/>
      <c r="U107" s="312"/>
      <c r="V107" s="311"/>
      <c r="W107" s="311"/>
      <c r="X107" s="312"/>
      <c r="Y107" s="311"/>
      <c r="Z107" s="311"/>
      <c r="AA107" s="312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</row>
    <row r="108" spans="1:37">
      <c r="A108" s="148" t="s">
        <v>82</v>
      </c>
      <c r="B108" s="327" t="s">
        <v>150</v>
      </c>
      <c r="C108" s="327" t="s">
        <v>150</v>
      </c>
      <c r="D108" s="327" t="s">
        <v>150</v>
      </c>
      <c r="E108" s="327" t="s">
        <v>150</v>
      </c>
      <c r="F108" s="327" t="s">
        <v>150</v>
      </c>
      <c r="G108" s="327" t="s">
        <v>150</v>
      </c>
      <c r="H108" s="327" t="s">
        <v>150</v>
      </c>
      <c r="I108" s="327" t="s">
        <v>150</v>
      </c>
      <c r="J108" s="327" t="s">
        <v>150</v>
      </c>
      <c r="K108" s="269">
        <v>208</v>
      </c>
      <c r="L108" s="269">
        <v>177</v>
      </c>
      <c r="M108" s="326">
        <v>100</v>
      </c>
      <c r="N108" s="327" t="s">
        <v>150</v>
      </c>
      <c r="O108" s="327" t="s">
        <v>150</v>
      </c>
      <c r="P108" s="327" t="s">
        <v>150</v>
      </c>
      <c r="Q108" s="327" t="s">
        <v>150</v>
      </c>
      <c r="R108" s="327" t="s">
        <v>150</v>
      </c>
      <c r="S108" s="327" t="s">
        <v>150</v>
      </c>
      <c r="T108" s="269"/>
      <c r="U108" s="312"/>
      <c r="V108" s="314"/>
      <c r="W108" s="314"/>
      <c r="X108" s="314"/>
      <c r="Y108" s="314"/>
      <c r="Z108" s="314"/>
      <c r="AA108" s="314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</row>
    <row r="109" spans="1:37" ht="12.75" customHeight="1">
      <c r="A109" s="148" t="s">
        <v>83</v>
      </c>
      <c r="B109" s="327" t="s">
        <v>150</v>
      </c>
      <c r="C109" s="327" t="s">
        <v>150</v>
      </c>
      <c r="D109" s="327" t="s">
        <v>150</v>
      </c>
      <c r="E109" s="327" t="s">
        <v>150</v>
      </c>
      <c r="F109" s="327" t="s">
        <v>150</v>
      </c>
      <c r="G109" s="327" t="s">
        <v>150</v>
      </c>
      <c r="H109" s="327" t="s">
        <v>150</v>
      </c>
      <c r="I109" s="327" t="s">
        <v>150</v>
      </c>
      <c r="J109" s="327" t="s">
        <v>150</v>
      </c>
      <c r="K109" s="269">
        <v>1968</v>
      </c>
      <c r="L109" s="269">
        <v>970</v>
      </c>
      <c r="M109" s="326">
        <v>100</v>
      </c>
      <c r="N109" s="327" t="s">
        <v>150</v>
      </c>
      <c r="O109" s="327" t="s">
        <v>150</v>
      </c>
      <c r="P109" s="327" t="s">
        <v>150</v>
      </c>
      <c r="Q109" s="327" t="s">
        <v>150</v>
      </c>
      <c r="R109" s="327" t="s">
        <v>150</v>
      </c>
      <c r="S109" s="327" t="s">
        <v>150</v>
      </c>
      <c r="T109" s="269"/>
      <c r="U109" s="312"/>
      <c r="V109" s="314"/>
      <c r="W109" s="314"/>
      <c r="X109" s="314"/>
      <c r="Y109" s="314"/>
      <c r="Z109" s="314"/>
      <c r="AA109" s="314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</row>
    <row r="110" spans="1:37">
      <c r="A110" s="149" t="s">
        <v>84</v>
      </c>
      <c r="B110" s="316">
        <v>6432</v>
      </c>
      <c r="C110" s="316">
        <v>2100</v>
      </c>
      <c r="D110" s="317">
        <v>100</v>
      </c>
      <c r="E110" s="328" t="s">
        <v>150</v>
      </c>
      <c r="F110" s="328" t="s">
        <v>150</v>
      </c>
      <c r="G110" s="328" t="s">
        <v>150</v>
      </c>
      <c r="H110" s="328" t="s">
        <v>150</v>
      </c>
      <c r="I110" s="328" t="s">
        <v>150</v>
      </c>
      <c r="J110" s="328" t="s">
        <v>150</v>
      </c>
      <c r="K110" s="316">
        <v>81383</v>
      </c>
      <c r="L110" s="316">
        <v>27732</v>
      </c>
      <c r="M110" s="317">
        <v>100</v>
      </c>
      <c r="N110" s="328" t="s">
        <v>150</v>
      </c>
      <c r="O110" s="328" t="s">
        <v>150</v>
      </c>
      <c r="P110" s="328" t="s">
        <v>150</v>
      </c>
      <c r="Q110" s="328" t="s">
        <v>150</v>
      </c>
      <c r="R110" s="328" t="s">
        <v>150</v>
      </c>
      <c r="S110" s="328" t="s">
        <v>150</v>
      </c>
      <c r="T110" s="269"/>
      <c r="U110" s="312"/>
      <c r="V110" s="314"/>
      <c r="W110" s="314"/>
      <c r="X110" s="314"/>
      <c r="Y110" s="314"/>
      <c r="Z110" s="314"/>
      <c r="AA110" s="314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</row>
    <row r="111" spans="1:37">
      <c r="A111" s="148"/>
      <c r="B111" s="318"/>
      <c r="C111" s="318"/>
      <c r="D111" s="319"/>
      <c r="E111" s="318"/>
      <c r="F111" s="318"/>
      <c r="G111" s="319"/>
      <c r="H111" s="318"/>
      <c r="I111" s="318"/>
      <c r="J111" s="319"/>
      <c r="K111" s="318"/>
      <c r="L111" s="318"/>
      <c r="M111" s="319"/>
      <c r="N111" s="318"/>
      <c r="O111" s="318"/>
      <c r="P111" s="319"/>
      <c r="Q111" s="218"/>
    </row>
    <row r="112" spans="1:37">
      <c r="A112" s="148"/>
      <c r="B112" s="318"/>
      <c r="C112" s="318"/>
      <c r="D112" s="319"/>
      <c r="E112" s="318"/>
      <c r="F112" s="318"/>
      <c r="G112" s="319"/>
      <c r="H112" s="318"/>
      <c r="I112" s="318"/>
      <c r="J112" s="319"/>
      <c r="K112" s="318"/>
      <c r="L112" s="318"/>
      <c r="M112" s="319"/>
      <c r="N112" s="318"/>
      <c r="O112" s="318"/>
      <c r="P112" s="319"/>
      <c r="Q112" s="218"/>
    </row>
    <row r="113" spans="1:37" ht="15" customHeight="1">
      <c r="A113" s="432"/>
      <c r="B113" s="423" t="s">
        <v>60</v>
      </c>
      <c r="C113" s="435"/>
      <c r="D113" s="435"/>
      <c r="E113" s="435"/>
      <c r="F113" s="435"/>
      <c r="G113" s="435"/>
      <c r="H113" s="435"/>
      <c r="I113" s="435"/>
      <c r="J113" s="435"/>
      <c r="K113" s="331"/>
      <c r="L113" s="331"/>
      <c r="M113" s="331"/>
      <c r="N113" s="331"/>
      <c r="O113" s="331"/>
      <c r="P113" s="331"/>
      <c r="Q113" s="331"/>
      <c r="R113" s="150"/>
      <c r="S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</row>
    <row r="114" spans="1:37" ht="15">
      <c r="A114" s="433"/>
      <c r="B114" s="424"/>
      <c r="C114" s="427"/>
      <c r="D114" s="427"/>
      <c r="E114" s="427"/>
      <c r="F114" s="427"/>
      <c r="G114" s="427"/>
      <c r="H114" s="427"/>
      <c r="I114" s="427"/>
      <c r="J114" s="427"/>
      <c r="K114" s="331"/>
      <c r="L114" s="331"/>
      <c r="M114" s="331"/>
      <c r="N114" s="331"/>
      <c r="O114" s="331"/>
      <c r="P114" s="331"/>
      <c r="Q114" s="331"/>
      <c r="R114" s="331"/>
      <c r="S114" s="331"/>
      <c r="T114" s="332"/>
      <c r="U114" s="331"/>
      <c r="V114" s="331"/>
      <c r="W114" s="331"/>
      <c r="X114" s="331"/>
      <c r="Y114" s="331"/>
      <c r="Z114" s="331"/>
      <c r="AA114" s="331"/>
      <c r="AB114" s="331"/>
      <c r="AC114" s="331"/>
      <c r="AD114" s="331"/>
      <c r="AE114" s="331"/>
      <c r="AF114" s="331"/>
      <c r="AG114" s="331"/>
      <c r="AH114" s="331"/>
      <c r="AI114" s="331"/>
      <c r="AJ114" s="331"/>
      <c r="AK114" s="331"/>
    </row>
    <row r="115" spans="1:37" ht="31.5" customHeight="1">
      <c r="A115" s="433"/>
      <c r="B115" s="425" t="s">
        <v>127</v>
      </c>
      <c r="C115" s="431"/>
      <c r="D115" s="428" t="s">
        <v>128</v>
      </c>
      <c r="E115" s="425" t="s">
        <v>129</v>
      </c>
      <c r="F115" s="430"/>
      <c r="G115" s="428" t="s">
        <v>130</v>
      </c>
      <c r="H115" s="412" t="s">
        <v>131</v>
      </c>
      <c r="I115" s="412"/>
      <c r="J115" s="425" t="s">
        <v>132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2"/>
      <c r="U115" s="331"/>
      <c r="V115" s="331"/>
      <c r="W115" s="331"/>
      <c r="X115" s="331"/>
      <c r="Y115" s="331"/>
      <c r="Z115" s="331"/>
      <c r="AA115" s="331"/>
      <c r="AB115" s="331"/>
      <c r="AC115" s="331"/>
      <c r="AD115" s="331"/>
      <c r="AE115" s="331"/>
      <c r="AF115" s="331"/>
      <c r="AG115" s="331"/>
      <c r="AH115" s="331"/>
      <c r="AI115" s="331"/>
      <c r="AJ115" s="331"/>
      <c r="AK115" s="331"/>
    </row>
    <row r="116" spans="1:37" ht="42" customHeight="1">
      <c r="A116" s="434"/>
      <c r="B116" s="370" t="s">
        <v>133</v>
      </c>
      <c r="C116" s="370" t="s">
        <v>134</v>
      </c>
      <c r="D116" s="429"/>
      <c r="E116" s="370" t="s">
        <v>133</v>
      </c>
      <c r="F116" s="370" t="s">
        <v>134</v>
      </c>
      <c r="G116" s="429"/>
      <c r="H116" s="370" t="s">
        <v>133</v>
      </c>
      <c r="I116" s="370" t="s">
        <v>134</v>
      </c>
      <c r="J116" s="425"/>
      <c r="K116" s="333"/>
      <c r="L116" s="333"/>
      <c r="M116" s="333"/>
      <c r="N116" s="333"/>
      <c r="O116" s="333"/>
      <c r="P116" s="333"/>
      <c r="Q116" s="333"/>
      <c r="R116" s="331"/>
      <c r="S116" s="331"/>
      <c r="T116" s="332"/>
      <c r="U116" s="331"/>
      <c r="V116" s="331"/>
      <c r="W116" s="331"/>
      <c r="X116" s="331"/>
      <c r="Y116" s="331"/>
      <c r="Z116" s="331"/>
      <c r="AA116" s="331"/>
      <c r="AB116" s="331"/>
      <c r="AC116" s="331"/>
      <c r="AD116" s="331"/>
      <c r="AE116" s="331"/>
      <c r="AF116" s="331"/>
      <c r="AG116" s="331"/>
      <c r="AH116" s="331"/>
      <c r="AI116" s="331"/>
      <c r="AJ116" s="331"/>
      <c r="AK116" s="331"/>
    </row>
    <row r="117" spans="1:37" ht="15">
      <c r="A117" s="147" t="s">
        <v>64</v>
      </c>
      <c r="B117" s="269">
        <v>3955461</v>
      </c>
      <c r="C117" s="269">
        <v>2304282</v>
      </c>
      <c r="D117" s="326">
        <v>47.9</v>
      </c>
      <c r="E117" s="269">
        <v>1474996</v>
      </c>
      <c r="F117" s="269">
        <v>704234</v>
      </c>
      <c r="G117" s="326">
        <v>17.8</v>
      </c>
      <c r="H117" s="269">
        <v>2834783</v>
      </c>
      <c r="I117" s="269">
        <v>1494919</v>
      </c>
      <c r="J117" s="326">
        <v>34.299999999999997</v>
      </c>
      <c r="K117" s="311"/>
      <c r="L117" s="311"/>
      <c r="M117" s="312"/>
      <c r="N117" s="311"/>
      <c r="O117" s="311"/>
      <c r="P117" s="312"/>
      <c r="Q117" s="311"/>
      <c r="R117" s="331"/>
      <c r="S117" s="331"/>
      <c r="T117" s="332"/>
      <c r="U117" s="331"/>
      <c r="V117" s="331"/>
      <c r="W117" s="331"/>
      <c r="X117" s="331"/>
      <c r="Y117" s="331"/>
      <c r="Z117" s="331"/>
      <c r="AA117" s="331"/>
      <c r="AB117" s="331"/>
      <c r="AC117" s="331"/>
      <c r="AD117" s="331"/>
      <c r="AE117" s="331"/>
      <c r="AF117" s="331"/>
      <c r="AG117" s="331"/>
      <c r="AH117" s="331"/>
      <c r="AI117" s="331"/>
      <c r="AJ117" s="331"/>
      <c r="AK117" s="331"/>
    </row>
    <row r="118" spans="1:37" ht="15">
      <c r="A118" s="143" t="s">
        <v>65</v>
      </c>
      <c r="B118" s="269">
        <v>17577</v>
      </c>
      <c r="C118" s="269">
        <v>11263</v>
      </c>
      <c r="D118" s="326">
        <v>2.2999999999999998</v>
      </c>
      <c r="E118" s="269">
        <v>39686</v>
      </c>
      <c r="F118" s="269">
        <v>18674</v>
      </c>
      <c r="G118" s="326">
        <v>5.0999999999999996</v>
      </c>
      <c r="H118" s="269">
        <v>714753</v>
      </c>
      <c r="I118" s="269">
        <v>378922</v>
      </c>
      <c r="J118" s="326">
        <v>92.6</v>
      </c>
      <c r="K118" s="311"/>
      <c r="L118" s="311"/>
      <c r="M118" s="312"/>
      <c r="N118" s="311"/>
      <c r="O118" s="311"/>
      <c r="P118" s="312"/>
      <c r="Q118" s="311"/>
      <c r="R118" s="331"/>
      <c r="S118" s="331"/>
      <c r="T118" s="332"/>
      <c r="U118" s="331"/>
      <c r="V118" s="331"/>
      <c r="W118" s="331"/>
      <c r="X118" s="331"/>
      <c r="Y118" s="331"/>
      <c r="Z118" s="331"/>
      <c r="AA118" s="331"/>
      <c r="AB118" s="331"/>
      <c r="AC118" s="331"/>
      <c r="AD118" s="331"/>
      <c r="AE118" s="331"/>
      <c r="AF118" s="331"/>
      <c r="AG118" s="331"/>
      <c r="AH118" s="331"/>
      <c r="AI118" s="331"/>
      <c r="AJ118" s="331"/>
      <c r="AK118" s="331"/>
    </row>
    <row r="119" spans="1:37" ht="15">
      <c r="A119" s="148" t="s">
        <v>66</v>
      </c>
      <c r="B119" s="269">
        <v>242766</v>
      </c>
      <c r="C119" s="269">
        <v>132235</v>
      </c>
      <c r="D119" s="326">
        <v>65.2</v>
      </c>
      <c r="E119" s="269">
        <v>123775</v>
      </c>
      <c r="F119" s="269">
        <v>48070</v>
      </c>
      <c r="G119" s="326">
        <v>33.200000000000003</v>
      </c>
      <c r="H119" s="269">
        <v>5771</v>
      </c>
      <c r="I119" s="269">
        <v>1869</v>
      </c>
      <c r="J119" s="326">
        <v>1.6</v>
      </c>
      <c r="K119" s="311"/>
      <c r="L119" s="311"/>
      <c r="M119" s="312"/>
      <c r="N119" s="311"/>
      <c r="O119" s="311"/>
      <c r="P119" s="312"/>
      <c r="Q119" s="311"/>
      <c r="R119" s="331"/>
      <c r="S119" s="331"/>
      <c r="T119" s="332"/>
      <c r="U119" s="331"/>
      <c r="V119" s="331"/>
      <c r="W119" s="331"/>
      <c r="X119" s="331"/>
      <c r="Y119" s="331"/>
      <c r="Z119" s="331"/>
      <c r="AA119" s="331"/>
      <c r="AB119" s="331"/>
      <c r="AC119" s="331"/>
      <c r="AD119" s="331"/>
      <c r="AE119" s="331"/>
      <c r="AF119" s="331"/>
      <c r="AG119" s="331"/>
      <c r="AH119" s="331"/>
      <c r="AI119" s="331"/>
      <c r="AJ119" s="331"/>
      <c r="AK119" s="331"/>
    </row>
    <row r="120" spans="1:37" ht="15">
      <c r="A120" s="148" t="s">
        <v>67</v>
      </c>
      <c r="B120" s="269">
        <v>206771</v>
      </c>
      <c r="C120" s="269">
        <v>139454</v>
      </c>
      <c r="D120" s="326">
        <v>35.9</v>
      </c>
      <c r="E120" s="269">
        <v>34582</v>
      </c>
      <c r="F120" s="269">
        <v>15367</v>
      </c>
      <c r="G120" s="326">
        <v>6</v>
      </c>
      <c r="H120" s="269">
        <v>335321</v>
      </c>
      <c r="I120" s="269">
        <v>204774</v>
      </c>
      <c r="J120" s="326">
        <v>58.1</v>
      </c>
      <c r="K120" s="311"/>
      <c r="L120" s="311"/>
      <c r="M120" s="312"/>
      <c r="N120" s="311"/>
      <c r="O120" s="311"/>
      <c r="P120" s="312"/>
      <c r="Q120" s="311"/>
      <c r="R120" s="331"/>
      <c r="S120" s="331"/>
      <c r="T120" s="332"/>
      <c r="U120" s="331"/>
      <c r="V120" s="331"/>
      <c r="W120" s="331"/>
      <c r="X120" s="331"/>
      <c r="Y120" s="331"/>
      <c r="Z120" s="331"/>
      <c r="AA120" s="331"/>
      <c r="AB120" s="331"/>
      <c r="AC120" s="331"/>
      <c r="AD120" s="331"/>
      <c r="AE120" s="331"/>
      <c r="AF120" s="331"/>
      <c r="AG120" s="331"/>
      <c r="AH120" s="331"/>
      <c r="AI120" s="331"/>
      <c r="AJ120" s="331"/>
      <c r="AK120" s="331"/>
    </row>
    <row r="121" spans="1:37" ht="15">
      <c r="A121" s="148" t="s">
        <v>68</v>
      </c>
      <c r="B121" s="269">
        <v>266712</v>
      </c>
      <c r="C121" s="269">
        <v>135067</v>
      </c>
      <c r="D121" s="326">
        <v>38.9</v>
      </c>
      <c r="E121" s="269">
        <v>122050</v>
      </c>
      <c r="F121" s="269">
        <v>52027</v>
      </c>
      <c r="G121" s="326">
        <v>17.8</v>
      </c>
      <c r="H121" s="269">
        <v>297255</v>
      </c>
      <c r="I121" s="269">
        <v>155304</v>
      </c>
      <c r="J121" s="326">
        <v>43.3</v>
      </c>
      <c r="K121" s="311"/>
      <c r="L121" s="311"/>
      <c r="M121" s="312"/>
      <c r="N121" s="311"/>
      <c r="O121" s="311"/>
      <c r="P121" s="312"/>
      <c r="Q121" s="311"/>
      <c r="R121" s="331"/>
      <c r="S121" s="331"/>
      <c r="T121" s="332"/>
      <c r="U121" s="331"/>
      <c r="V121" s="331"/>
      <c r="W121" s="331"/>
      <c r="X121" s="331"/>
      <c r="Y121" s="331"/>
      <c r="Z121" s="331"/>
      <c r="AA121" s="331"/>
      <c r="AB121" s="331"/>
      <c r="AC121" s="331"/>
      <c r="AD121" s="331"/>
      <c r="AE121" s="331"/>
      <c r="AF121" s="331"/>
      <c r="AG121" s="331"/>
      <c r="AH121" s="331"/>
      <c r="AI121" s="331"/>
      <c r="AJ121" s="331"/>
      <c r="AK121" s="331"/>
    </row>
    <row r="122" spans="1:37" ht="15">
      <c r="A122" s="148" t="s">
        <v>69</v>
      </c>
      <c r="B122" s="269">
        <v>777</v>
      </c>
      <c r="C122" s="269">
        <v>634</v>
      </c>
      <c r="D122" s="326">
        <v>0.3</v>
      </c>
      <c r="E122" s="269">
        <v>188</v>
      </c>
      <c r="F122" s="269">
        <v>59</v>
      </c>
      <c r="G122" s="326">
        <v>0.1</v>
      </c>
      <c r="H122" s="269">
        <v>235787</v>
      </c>
      <c r="I122" s="269">
        <v>126564</v>
      </c>
      <c r="J122" s="326">
        <v>99.6</v>
      </c>
      <c r="K122" s="311"/>
      <c r="L122" s="311"/>
      <c r="M122" s="312"/>
      <c r="N122" s="311"/>
      <c r="O122" s="311"/>
      <c r="P122" s="312"/>
      <c r="Q122" s="311"/>
      <c r="R122" s="331"/>
      <c r="S122" s="331"/>
      <c r="T122" s="332"/>
      <c r="U122" s="331"/>
      <c r="V122" s="331"/>
      <c r="W122" s="331"/>
      <c r="X122" s="331"/>
      <c r="Y122" s="331"/>
      <c r="Z122" s="331"/>
      <c r="AA122" s="331"/>
      <c r="AB122" s="331"/>
      <c r="AC122" s="331"/>
      <c r="AD122" s="331"/>
      <c r="AE122" s="331"/>
      <c r="AF122" s="331"/>
      <c r="AG122" s="331"/>
      <c r="AH122" s="331"/>
      <c r="AI122" s="331"/>
      <c r="AJ122" s="331"/>
      <c r="AK122" s="331"/>
    </row>
    <row r="123" spans="1:37">
      <c r="A123" s="148" t="s">
        <v>70</v>
      </c>
      <c r="B123" s="269">
        <v>6386</v>
      </c>
      <c r="C123" s="269">
        <v>3854</v>
      </c>
      <c r="D123" s="326">
        <v>0.6</v>
      </c>
      <c r="E123" s="269">
        <v>603773</v>
      </c>
      <c r="F123" s="269">
        <v>313924</v>
      </c>
      <c r="G123" s="326">
        <v>61.3</v>
      </c>
      <c r="H123" s="269">
        <v>374825</v>
      </c>
      <c r="I123" s="269">
        <v>189593</v>
      </c>
      <c r="J123" s="326">
        <v>38.1</v>
      </c>
      <c r="K123" s="311"/>
      <c r="L123" s="311"/>
      <c r="M123" s="312"/>
      <c r="N123" s="311"/>
      <c r="O123" s="311"/>
      <c r="P123" s="312"/>
      <c r="Q123" s="311"/>
    </row>
    <row r="124" spans="1:37">
      <c r="A124" s="148" t="s">
        <v>71</v>
      </c>
      <c r="B124" s="269">
        <v>292819</v>
      </c>
      <c r="C124" s="269">
        <v>160586</v>
      </c>
      <c r="D124" s="326">
        <v>68.7</v>
      </c>
      <c r="E124" s="269">
        <v>68749</v>
      </c>
      <c r="F124" s="269">
        <v>26733</v>
      </c>
      <c r="G124" s="326">
        <v>16.100000000000001</v>
      </c>
      <c r="H124" s="269">
        <v>64668</v>
      </c>
      <c r="I124" s="269">
        <v>30815</v>
      </c>
      <c r="J124" s="326">
        <v>15.2</v>
      </c>
      <c r="K124" s="311"/>
      <c r="L124" s="311"/>
      <c r="M124" s="312"/>
      <c r="N124" s="311"/>
      <c r="O124" s="311"/>
      <c r="P124" s="312"/>
      <c r="Q124" s="311"/>
    </row>
    <row r="125" spans="1:37">
      <c r="A125" s="148" t="s">
        <v>72</v>
      </c>
      <c r="B125" s="269">
        <v>231319</v>
      </c>
      <c r="C125" s="269">
        <v>134005</v>
      </c>
      <c r="D125" s="326">
        <v>42.3</v>
      </c>
      <c r="E125" s="269">
        <v>129812</v>
      </c>
      <c r="F125" s="269">
        <v>61583</v>
      </c>
      <c r="G125" s="326">
        <v>23.7</v>
      </c>
      <c r="H125" s="269">
        <v>186338</v>
      </c>
      <c r="I125" s="269">
        <v>61446</v>
      </c>
      <c r="J125" s="326">
        <v>34</v>
      </c>
      <c r="K125" s="311"/>
      <c r="L125" s="311"/>
      <c r="M125" s="312"/>
      <c r="N125" s="311"/>
      <c r="O125" s="311"/>
      <c r="P125" s="312"/>
      <c r="Q125" s="311"/>
    </row>
    <row r="126" spans="1:37">
      <c r="A126" s="148" t="s">
        <v>73</v>
      </c>
      <c r="B126" s="269">
        <v>283353</v>
      </c>
      <c r="C126" s="269">
        <v>182200</v>
      </c>
      <c r="D126" s="326">
        <v>68.3</v>
      </c>
      <c r="E126" s="269">
        <v>22962</v>
      </c>
      <c r="F126" s="269">
        <v>11696</v>
      </c>
      <c r="G126" s="326">
        <v>5.5</v>
      </c>
      <c r="H126" s="269">
        <v>108275</v>
      </c>
      <c r="I126" s="269">
        <v>59703</v>
      </c>
      <c r="J126" s="326">
        <v>26.1</v>
      </c>
      <c r="K126" s="311"/>
      <c r="L126" s="311"/>
      <c r="M126" s="312"/>
      <c r="N126" s="311"/>
      <c r="O126" s="311"/>
      <c r="P126" s="312"/>
      <c r="Q126" s="311"/>
    </row>
    <row r="127" spans="1:37">
      <c r="A127" s="148" t="s">
        <v>74</v>
      </c>
      <c r="B127" s="269">
        <v>261825</v>
      </c>
      <c r="C127" s="269">
        <v>145486</v>
      </c>
      <c r="D127" s="326">
        <v>66.2</v>
      </c>
      <c r="E127" s="269">
        <v>114160</v>
      </c>
      <c r="F127" s="269">
        <v>51208</v>
      </c>
      <c r="G127" s="326">
        <v>28.9</v>
      </c>
      <c r="H127" s="269">
        <v>19333</v>
      </c>
      <c r="I127" s="269">
        <v>10071</v>
      </c>
      <c r="J127" s="326">
        <v>4.9000000000000004</v>
      </c>
      <c r="K127" s="311"/>
      <c r="L127" s="311"/>
      <c r="M127" s="312"/>
      <c r="N127" s="311"/>
      <c r="O127" s="311"/>
      <c r="P127" s="312"/>
      <c r="Q127" s="311"/>
    </row>
    <row r="128" spans="1:37">
      <c r="A128" s="148" t="s">
        <v>75</v>
      </c>
      <c r="B128" s="269">
        <v>349851</v>
      </c>
      <c r="C128" s="269">
        <v>208280</v>
      </c>
      <c r="D128" s="326">
        <v>85.4</v>
      </c>
      <c r="E128" s="269">
        <v>10254</v>
      </c>
      <c r="F128" s="269">
        <v>5874</v>
      </c>
      <c r="G128" s="326">
        <v>2.5</v>
      </c>
      <c r="H128" s="269">
        <v>49568</v>
      </c>
      <c r="I128" s="269">
        <v>17277</v>
      </c>
      <c r="J128" s="326">
        <v>12.1</v>
      </c>
      <c r="K128" s="311"/>
      <c r="L128" s="311"/>
      <c r="M128" s="312"/>
      <c r="N128" s="311"/>
      <c r="O128" s="311"/>
      <c r="P128" s="312"/>
      <c r="Q128" s="311"/>
    </row>
    <row r="129" spans="1:22">
      <c r="A129" s="148" t="s">
        <v>76</v>
      </c>
      <c r="B129" s="327" t="s">
        <v>150</v>
      </c>
      <c r="C129" s="327" t="s">
        <v>150</v>
      </c>
      <c r="D129" s="327" t="s">
        <v>150</v>
      </c>
      <c r="E129" s="269">
        <v>20984</v>
      </c>
      <c r="F129" s="269">
        <v>13360</v>
      </c>
      <c r="G129" s="326">
        <v>100</v>
      </c>
      <c r="H129" s="327" t="s">
        <v>150</v>
      </c>
      <c r="I129" s="327" t="s">
        <v>150</v>
      </c>
      <c r="J129" s="327" t="s">
        <v>150</v>
      </c>
      <c r="K129" s="314"/>
      <c r="L129" s="314"/>
      <c r="M129" s="314"/>
      <c r="N129" s="311"/>
      <c r="O129" s="311"/>
      <c r="P129" s="312"/>
      <c r="Q129" s="314"/>
    </row>
    <row r="130" spans="1:22">
      <c r="A130" s="148" t="s">
        <v>77</v>
      </c>
      <c r="B130" s="269">
        <v>304377</v>
      </c>
      <c r="C130" s="269">
        <v>176916</v>
      </c>
      <c r="D130" s="326">
        <v>66.7</v>
      </c>
      <c r="E130" s="269">
        <v>53368</v>
      </c>
      <c r="F130" s="269">
        <v>28274</v>
      </c>
      <c r="G130" s="326">
        <v>11.7</v>
      </c>
      <c r="H130" s="269">
        <v>98554</v>
      </c>
      <c r="I130" s="269">
        <v>67011</v>
      </c>
      <c r="J130" s="326">
        <v>21.6</v>
      </c>
      <c r="K130" s="311"/>
      <c r="L130" s="311"/>
      <c r="M130" s="312"/>
      <c r="N130" s="311"/>
      <c r="O130" s="311"/>
      <c r="P130" s="312"/>
      <c r="Q130" s="311"/>
    </row>
    <row r="131" spans="1:22">
      <c r="A131" s="148" t="s">
        <v>78</v>
      </c>
      <c r="B131" s="269">
        <v>172548</v>
      </c>
      <c r="C131" s="269">
        <v>100927</v>
      </c>
      <c r="D131" s="326">
        <v>64.900000000000006</v>
      </c>
      <c r="E131" s="269">
        <v>45599</v>
      </c>
      <c r="F131" s="269">
        <v>18439</v>
      </c>
      <c r="G131" s="326">
        <v>17.2</v>
      </c>
      <c r="H131" s="269">
        <v>47602</v>
      </c>
      <c r="I131" s="269">
        <v>23646</v>
      </c>
      <c r="J131" s="326">
        <v>17.899999999999999</v>
      </c>
      <c r="K131" s="311"/>
      <c r="L131" s="311"/>
      <c r="M131" s="312"/>
      <c r="N131" s="311"/>
      <c r="O131" s="311"/>
      <c r="P131" s="312"/>
      <c r="Q131" s="311"/>
    </row>
    <row r="132" spans="1:22">
      <c r="A132" s="148" t="s">
        <v>79</v>
      </c>
      <c r="B132" s="269">
        <v>1016548</v>
      </c>
      <c r="C132" s="269">
        <v>609094</v>
      </c>
      <c r="D132" s="326">
        <v>95.5</v>
      </c>
      <c r="E132" s="269">
        <v>39088</v>
      </c>
      <c r="F132" s="269">
        <v>11358</v>
      </c>
      <c r="G132" s="326">
        <v>3.7</v>
      </c>
      <c r="H132" s="269">
        <v>9095</v>
      </c>
      <c r="I132" s="269">
        <v>2221</v>
      </c>
      <c r="J132" s="326">
        <v>0.9</v>
      </c>
      <c r="K132" s="311"/>
      <c r="L132" s="311"/>
      <c r="M132" s="312"/>
      <c r="N132" s="311"/>
      <c r="O132" s="311"/>
      <c r="P132" s="312"/>
      <c r="Q132" s="311"/>
    </row>
    <row r="133" spans="1:22">
      <c r="A133" s="143" t="s">
        <v>80</v>
      </c>
      <c r="B133" s="269">
        <v>95977</v>
      </c>
      <c r="C133" s="269">
        <v>64807</v>
      </c>
      <c r="D133" s="326">
        <v>64.8</v>
      </c>
      <c r="E133" s="269">
        <v>19551</v>
      </c>
      <c r="F133" s="269">
        <v>13541</v>
      </c>
      <c r="G133" s="326">
        <v>13.2</v>
      </c>
      <c r="H133" s="269">
        <v>32613</v>
      </c>
      <c r="I133" s="269">
        <v>21683</v>
      </c>
      <c r="J133" s="326">
        <v>22</v>
      </c>
      <c r="K133" s="311"/>
      <c r="L133" s="301"/>
      <c r="M133" s="312"/>
      <c r="N133" s="311"/>
      <c r="O133" s="311"/>
      <c r="P133" s="312"/>
      <c r="Q133" s="311"/>
    </row>
    <row r="134" spans="1:22">
      <c r="A134" s="148" t="s">
        <v>81</v>
      </c>
      <c r="B134" s="269">
        <v>109100</v>
      </c>
      <c r="C134" s="269">
        <v>63056</v>
      </c>
      <c r="D134" s="326">
        <v>28.1</v>
      </c>
      <c r="E134" s="269">
        <v>24655</v>
      </c>
      <c r="F134" s="269">
        <v>14047</v>
      </c>
      <c r="G134" s="326">
        <v>6.3</v>
      </c>
      <c r="H134" s="269">
        <v>255025</v>
      </c>
      <c r="I134" s="269">
        <v>144020</v>
      </c>
      <c r="J134" s="326">
        <v>65.599999999999994</v>
      </c>
      <c r="K134" s="311"/>
      <c r="L134" s="311"/>
      <c r="M134" s="312"/>
      <c r="N134" s="311"/>
      <c r="O134" s="311"/>
      <c r="P134" s="312"/>
      <c r="Q134" s="311"/>
    </row>
    <row r="135" spans="1:22">
      <c r="A135" s="148" t="s">
        <v>82</v>
      </c>
      <c r="B135" s="269">
        <v>208</v>
      </c>
      <c r="C135" s="269">
        <v>177</v>
      </c>
      <c r="D135" s="326">
        <v>100</v>
      </c>
      <c r="E135" s="327" t="s">
        <v>150</v>
      </c>
      <c r="F135" s="327" t="s">
        <v>150</v>
      </c>
      <c r="G135" s="327" t="s">
        <v>150</v>
      </c>
      <c r="H135" s="327" t="s">
        <v>150</v>
      </c>
      <c r="I135" s="327" t="s">
        <v>150</v>
      </c>
      <c r="J135" s="327" t="s">
        <v>150</v>
      </c>
      <c r="K135" s="311"/>
      <c r="L135" s="311"/>
      <c r="M135" s="312"/>
      <c r="N135" s="314"/>
      <c r="O135" s="314"/>
      <c r="P135" s="314"/>
      <c r="Q135" s="314"/>
    </row>
    <row r="136" spans="1:22">
      <c r="A136" s="151" t="s">
        <v>83</v>
      </c>
      <c r="B136" s="269">
        <v>1968</v>
      </c>
      <c r="C136" s="269">
        <v>970</v>
      </c>
      <c r="D136" s="326">
        <v>100</v>
      </c>
      <c r="E136" s="327" t="s">
        <v>150</v>
      </c>
      <c r="F136" s="327" t="s">
        <v>150</v>
      </c>
      <c r="G136" s="327" t="s">
        <v>150</v>
      </c>
      <c r="H136" s="327" t="s">
        <v>150</v>
      </c>
      <c r="I136" s="327" t="s">
        <v>150</v>
      </c>
      <c r="J136" s="327" t="s">
        <v>150</v>
      </c>
      <c r="K136" s="311"/>
      <c r="L136" s="311"/>
      <c r="M136" s="312"/>
      <c r="N136" s="314"/>
      <c r="O136" s="314"/>
      <c r="P136" s="314"/>
      <c r="Q136" s="314"/>
    </row>
    <row r="137" spans="1:22">
      <c r="A137" s="149" t="s">
        <v>84</v>
      </c>
      <c r="B137" s="316">
        <v>94579</v>
      </c>
      <c r="C137" s="316">
        <v>35271</v>
      </c>
      <c r="D137" s="317">
        <v>98.2</v>
      </c>
      <c r="E137" s="316">
        <v>1760</v>
      </c>
      <c r="F137" s="328" t="s">
        <v>150</v>
      </c>
      <c r="G137" s="317">
        <v>1.8</v>
      </c>
      <c r="H137" s="328" t="s">
        <v>150</v>
      </c>
      <c r="I137" s="328" t="s">
        <v>150</v>
      </c>
      <c r="J137" s="328" t="s">
        <v>150</v>
      </c>
      <c r="K137" s="311"/>
      <c r="L137" s="311"/>
      <c r="M137" s="312"/>
      <c r="N137" s="311"/>
      <c r="O137" s="311"/>
      <c r="P137" s="312"/>
      <c r="Q137" s="314"/>
    </row>
    <row r="138" spans="1:22">
      <c r="A138" s="148"/>
      <c r="B138" s="318"/>
      <c r="C138" s="318"/>
      <c r="D138" s="319"/>
      <c r="E138" s="318"/>
      <c r="F138" s="318"/>
      <c r="G138" s="319"/>
      <c r="H138" s="318"/>
      <c r="I138" s="318"/>
      <c r="J138" s="319"/>
      <c r="K138" s="318"/>
      <c r="L138" s="318"/>
      <c r="M138" s="319"/>
      <c r="N138" s="318"/>
      <c r="O138" s="318"/>
      <c r="P138" s="319"/>
      <c r="Q138" s="218"/>
    </row>
    <row r="139" spans="1:22">
      <c r="A139" s="148"/>
      <c r="B139" s="318"/>
      <c r="C139" s="318"/>
      <c r="D139" s="319"/>
      <c r="E139" s="318"/>
      <c r="F139" s="318"/>
      <c r="G139" s="319"/>
      <c r="H139" s="318"/>
      <c r="I139" s="318"/>
      <c r="J139" s="319"/>
      <c r="K139" s="318"/>
      <c r="L139" s="318"/>
      <c r="M139" s="319"/>
      <c r="N139" s="318"/>
      <c r="O139" s="318"/>
      <c r="P139" s="319"/>
      <c r="Q139" s="218"/>
    </row>
    <row r="140" spans="1:22" ht="31.5" customHeight="1">
      <c r="A140" s="451" t="s">
        <v>180</v>
      </c>
      <c r="B140" s="451"/>
      <c r="C140" s="451"/>
      <c r="D140" s="451"/>
      <c r="E140" s="451"/>
      <c r="F140" s="451"/>
      <c r="G140" s="451"/>
      <c r="H140" s="451"/>
      <c r="I140" s="451"/>
      <c r="J140" s="451"/>
      <c r="K140" s="451"/>
      <c r="L140" s="451"/>
      <c r="M140" s="451"/>
      <c r="N140" s="451"/>
      <c r="O140" s="451"/>
      <c r="P140" s="451"/>
    </row>
    <row r="141" spans="1:22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P141" s="92" t="s">
        <v>102</v>
      </c>
    </row>
    <row r="142" spans="1:22" ht="14.25" customHeight="1">
      <c r="A142" s="409"/>
      <c r="B142" s="399" t="s">
        <v>113</v>
      </c>
      <c r="C142" s="399"/>
      <c r="D142" s="399"/>
      <c r="E142" s="400" t="s">
        <v>59</v>
      </c>
      <c r="F142" s="401"/>
      <c r="G142" s="401"/>
      <c r="H142" s="401"/>
      <c r="I142" s="401"/>
      <c r="J142" s="401"/>
      <c r="K142" s="403" t="s">
        <v>123</v>
      </c>
      <c r="L142" s="404"/>
      <c r="M142" s="405"/>
      <c r="N142" s="399" t="s">
        <v>60</v>
      </c>
      <c r="O142" s="399"/>
      <c r="P142" s="400"/>
      <c r="Q142" s="218"/>
    </row>
    <row r="143" spans="1:22" ht="36" customHeight="1">
      <c r="A143" s="409"/>
      <c r="B143" s="399"/>
      <c r="C143" s="399"/>
      <c r="D143" s="399"/>
      <c r="E143" s="399" t="s">
        <v>58</v>
      </c>
      <c r="F143" s="399"/>
      <c r="G143" s="399"/>
      <c r="H143" s="399" t="s">
        <v>57</v>
      </c>
      <c r="I143" s="399"/>
      <c r="J143" s="399"/>
      <c r="K143" s="406"/>
      <c r="L143" s="407"/>
      <c r="M143" s="408"/>
      <c r="N143" s="399"/>
      <c r="O143" s="399"/>
      <c r="P143" s="400"/>
      <c r="Q143" s="218"/>
    </row>
    <row r="144" spans="1:22" ht="40.5" customHeight="1">
      <c r="A144" s="409"/>
      <c r="B144" s="372" t="s">
        <v>142</v>
      </c>
      <c r="C144" s="372" t="s">
        <v>112</v>
      </c>
      <c r="D144" s="198" t="s">
        <v>143</v>
      </c>
      <c r="E144" s="372" t="s">
        <v>142</v>
      </c>
      <c r="F144" s="372" t="s">
        <v>112</v>
      </c>
      <c r="G144" s="198" t="s">
        <v>143</v>
      </c>
      <c r="H144" s="372" t="s">
        <v>142</v>
      </c>
      <c r="I144" s="372" t="s">
        <v>112</v>
      </c>
      <c r="J144" s="198" t="s">
        <v>143</v>
      </c>
      <c r="K144" s="372" t="s">
        <v>142</v>
      </c>
      <c r="L144" s="372" t="s">
        <v>112</v>
      </c>
      <c r="M144" s="198" t="s">
        <v>143</v>
      </c>
      <c r="N144" s="372" t="s">
        <v>142</v>
      </c>
      <c r="O144" s="372" t="s">
        <v>112</v>
      </c>
      <c r="P144" s="217" t="s">
        <v>143</v>
      </c>
      <c r="Q144" s="218"/>
      <c r="R144" s="218"/>
      <c r="S144" s="218"/>
      <c r="T144" s="334"/>
      <c r="U144" s="218"/>
      <c r="V144" s="219"/>
    </row>
    <row r="145" spans="1:37">
      <c r="A145" s="49" t="s">
        <v>64</v>
      </c>
      <c r="B145" s="318">
        <v>12009941</v>
      </c>
      <c r="C145" s="318">
        <v>12182573</v>
      </c>
      <c r="D145" s="319">
        <v>98.6</v>
      </c>
      <c r="E145" s="318">
        <v>1286563</v>
      </c>
      <c r="F145" s="318">
        <v>1313401</v>
      </c>
      <c r="G145" s="319">
        <v>98</v>
      </c>
      <c r="H145" s="318">
        <v>10723378</v>
      </c>
      <c r="I145" s="318">
        <v>10869172</v>
      </c>
      <c r="J145" s="319">
        <v>98.7</v>
      </c>
      <c r="K145" s="318">
        <v>7636022</v>
      </c>
      <c r="L145" s="318">
        <v>7704704</v>
      </c>
      <c r="M145" s="319">
        <v>99.1</v>
      </c>
      <c r="N145" s="318">
        <v>19645963</v>
      </c>
      <c r="O145" s="318">
        <v>19887277</v>
      </c>
      <c r="P145" s="319">
        <v>98.8</v>
      </c>
      <c r="Q145" s="311"/>
      <c r="R145" s="312"/>
      <c r="S145" s="311"/>
      <c r="T145" s="269"/>
      <c r="U145" s="312"/>
      <c r="V145" s="312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</row>
    <row r="146" spans="1:37">
      <c r="A146" s="143" t="s">
        <v>65</v>
      </c>
      <c r="B146" s="318">
        <v>760978</v>
      </c>
      <c r="C146" s="318">
        <v>727988</v>
      </c>
      <c r="D146" s="319">
        <v>104.5</v>
      </c>
      <c r="E146" s="318">
        <v>61662</v>
      </c>
      <c r="F146" s="318">
        <v>54038</v>
      </c>
      <c r="G146" s="319">
        <v>114.1</v>
      </c>
      <c r="H146" s="318">
        <v>699316</v>
      </c>
      <c r="I146" s="318">
        <v>673950</v>
      </c>
      <c r="J146" s="319">
        <v>103.8</v>
      </c>
      <c r="K146" s="318">
        <v>357802</v>
      </c>
      <c r="L146" s="318">
        <v>369516</v>
      </c>
      <c r="M146" s="319">
        <v>96.8</v>
      </c>
      <c r="N146" s="320">
        <v>1118780</v>
      </c>
      <c r="O146" s="320">
        <v>1097504</v>
      </c>
      <c r="P146" s="319">
        <v>101.9</v>
      </c>
      <c r="Q146" s="311"/>
      <c r="R146" s="312"/>
      <c r="S146" s="311"/>
      <c r="T146" s="269"/>
      <c r="U146" s="312"/>
      <c r="V146" s="312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</row>
    <row r="147" spans="1:37">
      <c r="A147" s="148" t="s">
        <v>66</v>
      </c>
      <c r="B147" s="318">
        <v>176389</v>
      </c>
      <c r="C147" s="318">
        <v>181094</v>
      </c>
      <c r="D147" s="319">
        <v>97.4</v>
      </c>
      <c r="E147" s="318">
        <v>74177</v>
      </c>
      <c r="F147" s="318">
        <v>82663</v>
      </c>
      <c r="G147" s="319">
        <v>89.7</v>
      </c>
      <c r="H147" s="318">
        <v>102212</v>
      </c>
      <c r="I147" s="318">
        <v>98431</v>
      </c>
      <c r="J147" s="319">
        <v>103.8</v>
      </c>
      <c r="K147" s="318">
        <v>347698</v>
      </c>
      <c r="L147" s="318">
        <v>342100</v>
      </c>
      <c r="M147" s="319">
        <v>101.6</v>
      </c>
      <c r="N147" s="320">
        <v>524087</v>
      </c>
      <c r="O147" s="320">
        <v>523194</v>
      </c>
      <c r="P147" s="319">
        <v>100.2</v>
      </c>
      <c r="Q147" s="311"/>
      <c r="R147" s="312"/>
      <c r="S147" s="311"/>
      <c r="T147" s="269"/>
      <c r="U147" s="312"/>
      <c r="V147" s="312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</row>
    <row r="148" spans="1:37">
      <c r="A148" s="148" t="s">
        <v>67</v>
      </c>
      <c r="B148" s="318">
        <v>711106</v>
      </c>
      <c r="C148" s="318">
        <v>659464</v>
      </c>
      <c r="D148" s="319">
        <v>107.8</v>
      </c>
      <c r="E148" s="318">
        <v>77764</v>
      </c>
      <c r="F148" s="318">
        <v>75822</v>
      </c>
      <c r="G148" s="319">
        <v>102.6</v>
      </c>
      <c r="H148" s="318">
        <v>633342</v>
      </c>
      <c r="I148" s="318">
        <v>583642</v>
      </c>
      <c r="J148" s="319">
        <v>108.5</v>
      </c>
      <c r="K148" s="318">
        <v>318518</v>
      </c>
      <c r="L148" s="318">
        <v>312308</v>
      </c>
      <c r="M148" s="319">
        <v>102</v>
      </c>
      <c r="N148" s="320">
        <v>1029624</v>
      </c>
      <c r="O148" s="320">
        <v>971772</v>
      </c>
      <c r="P148" s="319">
        <v>106</v>
      </c>
      <c r="Q148" s="311"/>
      <c r="R148" s="312"/>
      <c r="S148" s="311"/>
      <c r="T148" s="269"/>
      <c r="U148" s="312"/>
      <c r="V148" s="312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</row>
    <row r="149" spans="1:37">
      <c r="A149" s="148" t="s">
        <v>68</v>
      </c>
      <c r="B149" s="318">
        <v>1912193</v>
      </c>
      <c r="C149" s="318">
        <v>1800639</v>
      </c>
      <c r="D149" s="319">
        <v>106.2</v>
      </c>
      <c r="E149" s="318">
        <v>107710</v>
      </c>
      <c r="F149" s="318">
        <v>106595</v>
      </c>
      <c r="G149" s="319">
        <v>101</v>
      </c>
      <c r="H149" s="318">
        <v>1804483</v>
      </c>
      <c r="I149" s="318">
        <v>1694044</v>
      </c>
      <c r="J149" s="319">
        <v>106.5</v>
      </c>
      <c r="K149" s="318">
        <v>808234</v>
      </c>
      <c r="L149" s="318">
        <v>685902</v>
      </c>
      <c r="M149" s="319">
        <v>117.8</v>
      </c>
      <c r="N149" s="320">
        <v>2720427</v>
      </c>
      <c r="O149" s="320">
        <v>2486541</v>
      </c>
      <c r="P149" s="319">
        <v>109.4</v>
      </c>
      <c r="Q149" s="311"/>
      <c r="R149" s="312"/>
      <c r="S149" s="311"/>
      <c r="T149" s="269"/>
      <c r="U149" s="312"/>
      <c r="V149" s="312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</row>
    <row r="150" spans="1:37">
      <c r="A150" s="148" t="s">
        <v>69</v>
      </c>
      <c r="B150" s="318">
        <v>267575</v>
      </c>
      <c r="C150" s="318">
        <v>269780</v>
      </c>
      <c r="D150" s="319">
        <v>99.2</v>
      </c>
      <c r="E150" s="318">
        <v>23884</v>
      </c>
      <c r="F150" s="318">
        <v>25943</v>
      </c>
      <c r="G150" s="319">
        <v>92.1</v>
      </c>
      <c r="H150" s="318">
        <v>243691</v>
      </c>
      <c r="I150" s="318">
        <v>243837</v>
      </c>
      <c r="J150" s="319">
        <v>99.9</v>
      </c>
      <c r="K150" s="318">
        <v>208667</v>
      </c>
      <c r="L150" s="318">
        <v>211565</v>
      </c>
      <c r="M150" s="319">
        <v>98.6</v>
      </c>
      <c r="N150" s="320">
        <v>476242</v>
      </c>
      <c r="O150" s="320">
        <v>481345</v>
      </c>
      <c r="P150" s="319">
        <v>98.9</v>
      </c>
      <c r="Q150" s="311"/>
      <c r="R150" s="312"/>
      <c r="S150" s="311"/>
      <c r="T150" s="269"/>
      <c r="U150" s="312"/>
      <c r="V150" s="312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</row>
    <row r="151" spans="1:37">
      <c r="A151" s="148" t="s">
        <v>70</v>
      </c>
      <c r="B151" s="318">
        <v>701385</v>
      </c>
      <c r="C151" s="318">
        <v>699704</v>
      </c>
      <c r="D151" s="319">
        <v>100.2</v>
      </c>
      <c r="E151" s="318">
        <v>115760</v>
      </c>
      <c r="F151" s="318">
        <v>98604</v>
      </c>
      <c r="G151" s="319">
        <v>117.4</v>
      </c>
      <c r="H151" s="318">
        <v>585625</v>
      </c>
      <c r="I151" s="318">
        <v>601100</v>
      </c>
      <c r="J151" s="319">
        <v>97.4</v>
      </c>
      <c r="K151" s="318">
        <v>469471</v>
      </c>
      <c r="L151" s="318">
        <v>491789</v>
      </c>
      <c r="M151" s="319">
        <v>95.5</v>
      </c>
      <c r="N151" s="320">
        <v>1170856</v>
      </c>
      <c r="O151" s="320">
        <v>1191493</v>
      </c>
      <c r="P151" s="319">
        <v>98.3</v>
      </c>
      <c r="Q151" s="311"/>
      <c r="R151" s="312"/>
      <c r="S151" s="311"/>
      <c r="T151" s="269"/>
      <c r="U151" s="312"/>
      <c r="V151" s="312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</row>
    <row r="152" spans="1:37">
      <c r="A152" s="148" t="s">
        <v>71</v>
      </c>
      <c r="B152" s="318">
        <v>1991734</v>
      </c>
      <c r="C152" s="318">
        <v>2359659</v>
      </c>
      <c r="D152" s="319">
        <v>84.4</v>
      </c>
      <c r="E152" s="318">
        <v>46867</v>
      </c>
      <c r="F152" s="318">
        <v>61751</v>
      </c>
      <c r="G152" s="319">
        <v>75.900000000000006</v>
      </c>
      <c r="H152" s="318">
        <v>1944867</v>
      </c>
      <c r="I152" s="318">
        <v>2297908</v>
      </c>
      <c r="J152" s="319">
        <v>84.6</v>
      </c>
      <c r="K152" s="318">
        <v>1027060</v>
      </c>
      <c r="L152" s="318">
        <v>1198433</v>
      </c>
      <c r="M152" s="319">
        <v>85.7</v>
      </c>
      <c r="N152" s="320">
        <v>3018794</v>
      </c>
      <c r="O152" s="320">
        <v>3558092</v>
      </c>
      <c r="P152" s="319">
        <v>84.8</v>
      </c>
      <c r="Q152" s="311"/>
      <c r="R152" s="312"/>
      <c r="S152" s="311"/>
      <c r="T152" s="269"/>
      <c r="U152" s="312"/>
      <c r="V152" s="312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</row>
    <row r="153" spans="1:37">
      <c r="A153" s="148" t="s">
        <v>72</v>
      </c>
      <c r="B153" s="318">
        <v>1011222</v>
      </c>
      <c r="C153" s="318">
        <v>989741</v>
      </c>
      <c r="D153" s="319">
        <v>102.2</v>
      </c>
      <c r="E153" s="318">
        <v>86141</v>
      </c>
      <c r="F153" s="318">
        <v>96181</v>
      </c>
      <c r="G153" s="319">
        <v>89.6</v>
      </c>
      <c r="H153" s="318">
        <v>925081</v>
      </c>
      <c r="I153" s="318">
        <v>893560</v>
      </c>
      <c r="J153" s="319">
        <v>103.5</v>
      </c>
      <c r="K153" s="318">
        <v>668612</v>
      </c>
      <c r="L153" s="318">
        <v>607750</v>
      </c>
      <c r="M153" s="319">
        <v>110</v>
      </c>
      <c r="N153" s="320">
        <v>1679834</v>
      </c>
      <c r="O153" s="320">
        <v>1597491</v>
      </c>
      <c r="P153" s="319">
        <v>105.2</v>
      </c>
      <c r="Q153" s="311"/>
      <c r="R153" s="312"/>
      <c r="S153" s="311"/>
      <c r="T153" s="269"/>
      <c r="U153" s="312"/>
      <c r="V153" s="312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</row>
    <row r="154" spans="1:37">
      <c r="A154" s="148" t="s">
        <v>73</v>
      </c>
      <c r="B154" s="318">
        <v>378372</v>
      </c>
      <c r="C154" s="318">
        <v>375832</v>
      </c>
      <c r="D154" s="319">
        <v>100.7</v>
      </c>
      <c r="E154" s="318">
        <v>53709</v>
      </c>
      <c r="F154" s="318">
        <v>54589</v>
      </c>
      <c r="G154" s="319">
        <v>98.4</v>
      </c>
      <c r="H154" s="318">
        <v>324663</v>
      </c>
      <c r="I154" s="318">
        <v>321243</v>
      </c>
      <c r="J154" s="319">
        <v>101.1</v>
      </c>
      <c r="K154" s="318">
        <v>162015</v>
      </c>
      <c r="L154" s="318">
        <v>169018</v>
      </c>
      <c r="M154" s="319">
        <v>95.9</v>
      </c>
      <c r="N154" s="320">
        <v>540387</v>
      </c>
      <c r="O154" s="320">
        <v>544850</v>
      </c>
      <c r="P154" s="319">
        <v>99.2</v>
      </c>
      <c r="Q154" s="311"/>
      <c r="R154" s="312"/>
      <c r="S154" s="311"/>
      <c r="T154" s="269"/>
      <c r="U154" s="312"/>
      <c r="V154" s="312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</row>
    <row r="155" spans="1:37">
      <c r="A155" s="148" t="s">
        <v>74</v>
      </c>
      <c r="B155" s="318">
        <v>169981</v>
      </c>
      <c r="C155" s="318">
        <v>167318</v>
      </c>
      <c r="D155" s="319">
        <v>101.6</v>
      </c>
      <c r="E155" s="318">
        <v>24557</v>
      </c>
      <c r="F155" s="318">
        <v>30458</v>
      </c>
      <c r="G155" s="319">
        <v>80.599999999999994</v>
      </c>
      <c r="H155" s="318">
        <v>145424</v>
      </c>
      <c r="I155" s="318">
        <v>136860</v>
      </c>
      <c r="J155" s="319">
        <v>106.3</v>
      </c>
      <c r="K155" s="318">
        <v>224237</v>
      </c>
      <c r="L155" s="318">
        <v>210715</v>
      </c>
      <c r="M155" s="319">
        <v>106.4</v>
      </c>
      <c r="N155" s="320">
        <v>394218</v>
      </c>
      <c r="O155" s="320">
        <v>378033</v>
      </c>
      <c r="P155" s="319">
        <v>104.3</v>
      </c>
      <c r="Q155" s="311"/>
      <c r="R155" s="312"/>
      <c r="S155" s="311"/>
      <c r="T155" s="269"/>
      <c r="U155" s="312"/>
      <c r="V155" s="312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</row>
    <row r="156" spans="1:37">
      <c r="A156" s="148" t="s">
        <v>75</v>
      </c>
      <c r="B156" s="318">
        <v>406908</v>
      </c>
      <c r="C156" s="318">
        <v>441416</v>
      </c>
      <c r="D156" s="319">
        <v>92.2</v>
      </c>
      <c r="E156" s="318">
        <v>21690</v>
      </c>
      <c r="F156" s="318">
        <v>22999</v>
      </c>
      <c r="G156" s="319">
        <v>94.3</v>
      </c>
      <c r="H156" s="318">
        <v>385218</v>
      </c>
      <c r="I156" s="318">
        <v>418417</v>
      </c>
      <c r="J156" s="319">
        <v>92.1</v>
      </c>
      <c r="K156" s="318">
        <v>191507</v>
      </c>
      <c r="L156" s="318">
        <v>198359</v>
      </c>
      <c r="M156" s="319">
        <v>96.5</v>
      </c>
      <c r="N156" s="320">
        <v>598415</v>
      </c>
      <c r="O156" s="320">
        <v>639775</v>
      </c>
      <c r="P156" s="319">
        <v>93.5</v>
      </c>
      <c r="Q156" s="311"/>
      <c r="R156" s="312"/>
      <c r="S156" s="311"/>
      <c r="T156" s="269"/>
      <c r="U156" s="312"/>
      <c r="V156" s="312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</row>
    <row r="157" spans="1:37">
      <c r="A157" s="148" t="s">
        <v>76</v>
      </c>
      <c r="B157" s="318">
        <v>138824</v>
      </c>
      <c r="C157" s="318">
        <v>127236</v>
      </c>
      <c r="D157" s="319">
        <v>109.1</v>
      </c>
      <c r="E157" s="318">
        <v>5817</v>
      </c>
      <c r="F157" s="318">
        <v>7492</v>
      </c>
      <c r="G157" s="319">
        <v>77.599999999999994</v>
      </c>
      <c r="H157" s="318">
        <v>133007</v>
      </c>
      <c r="I157" s="318">
        <v>119744</v>
      </c>
      <c r="J157" s="319">
        <v>111.1</v>
      </c>
      <c r="K157" s="318">
        <v>94025</v>
      </c>
      <c r="L157" s="318">
        <v>98571</v>
      </c>
      <c r="M157" s="319">
        <v>95.4</v>
      </c>
      <c r="N157" s="320">
        <v>232849</v>
      </c>
      <c r="O157" s="320">
        <v>225807</v>
      </c>
      <c r="P157" s="319">
        <v>103.1</v>
      </c>
      <c r="Q157" s="311"/>
      <c r="R157" s="312"/>
      <c r="S157" s="311"/>
      <c r="T157" s="269"/>
      <c r="U157" s="312"/>
      <c r="V157" s="312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</row>
    <row r="158" spans="1:37">
      <c r="A158" s="148" t="s">
        <v>77</v>
      </c>
      <c r="B158" s="318">
        <v>283385</v>
      </c>
      <c r="C158" s="318">
        <v>271166</v>
      </c>
      <c r="D158" s="319">
        <v>104.5</v>
      </c>
      <c r="E158" s="318">
        <v>44456</v>
      </c>
      <c r="F158" s="318">
        <v>34799</v>
      </c>
      <c r="G158" s="319">
        <v>127.8</v>
      </c>
      <c r="H158" s="318">
        <v>238929</v>
      </c>
      <c r="I158" s="318">
        <v>236367</v>
      </c>
      <c r="J158" s="319">
        <v>101.1</v>
      </c>
      <c r="K158" s="318">
        <v>270370</v>
      </c>
      <c r="L158" s="318">
        <v>271770</v>
      </c>
      <c r="M158" s="319">
        <v>99.5</v>
      </c>
      <c r="N158" s="320">
        <v>553755</v>
      </c>
      <c r="O158" s="320">
        <v>542936</v>
      </c>
      <c r="P158" s="319">
        <v>102</v>
      </c>
      <c r="Q158" s="311"/>
      <c r="R158" s="312"/>
      <c r="S158" s="311"/>
      <c r="T158" s="269"/>
      <c r="U158" s="312"/>
      <c r="V158" s="312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</row>
    <row r="159" spans="1:37">
      <c r="A159" s="148" t="s">
        <v>78</v>
      </c>
      <c r="B159" s="318">
        <v>100008</v>
      </c>
      <c r="C159" s="318">
        <v>96468</v>
      </c>
      <c r="D159" s="319">
        <v>103.7</v>
      </c>
      <c r="E159" s="318">
        <v>44696</v>
      </c>
      <c r="F159" s="318">
        <v>46972</v>
      </c>
      <c r="G159" s="319">
        <v>95.2</v>
      </c>
      <c r="H159" s="318">
        <v>55312</v>
      </c>
      <c r="I159" s="318">
        <v>49496</v>
      </c>
      <c r="J159" s="319">
        <v>111.8</v>
      </c>
      <c r="K159" s="318">
        <v>251582</v>
      </c>
      <c r="L159" s="318">
        <v>243755</v>
      </c>
      <c r="M159" s="319">
        <v>103.2</v>
      </c>
      <c r="N159" s="320">
        <v>351590</v>
      </c>
      <c r="O159" s="320">
        <v>340223</v>
      </c>
      <c r="P159" s="319">
        <v>103.3</v>
      </c>
      <c r="Q159" s="311"/>
      <c r="R159" s="312"/>
      <c r="S159" s="311"/>
      <c r="T159" s="269"/>
      <c r="U159" s="312"/>
      <c r="V159" s="312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</row>
    <row r="160" spans="1:37">
      <c r="A160" s="148" t="s">
        <v>79</v>
      </c>
      <c r="B160" s="318">
        <v>2608371</v>
      </c>
      <c r="C160" s="318">
        <v>2626455</v>
      </c>
      <c r="D160" s="319">
        <v>99.3</v>
      </c>
      <c r="E160" s="318">
        <v>470999</v>
      </c>
      <c r="F160" s="318">
        <v>484248</v>
      </c>
      <c r="G160" s="319">
        <v>97.3</v>
      </c>
      <c r="H160" s="318">
        <v>2137372</v>
      </c>
      <c r="I160" s="318">
        <v>2142207</v>
      </c>
      <c r="J160" s="319">
        <v>99.8</v>
      </c>
      <c r="K160" s="318">
        <v>1857670</v>
      </c>
      <c r="L160" s="318">
        <v>1874800</v>
      </c>
      <c r="M160" s="319">
        <v>99.1</v>
      </c>
      <c r="N160" s="320">
        <v>4466041</v>
      </c>
      <c r="O160" s="320">
        <v>4501255</v>
      </c>
      <c r="P160" s="319">
        <v>99.2</v>
      </c>
      <c r="Q160" s="311"/>
      <c r="R160" s="312"/>
      <c r="S160" s="311"/>
      <c r="T160" s="269"/>
      <c r="U160" s="312"/>
      <c r="V160" s="312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</row>
    <row r="161" spans="1:37">
      <c r="A161" s="143" t="s">
        <v>80</v>
      </c>
      <c r="B161" s="318">
        <v>143218</v>
      </c>
      <c r="C161" s="318">
        <v>151691</v>
      </c>
      <c r="D161" s="319">
        <v>94.4</v>
      </c>
      <c r="E161" s="318">
        <v>5361</v>
      </c>
      <c r="F161" s="318">
        <v>12081</v>
      </c>
      <c r="G161" s="319">
        <v>44.4</v>
      </c>
      <c r="H161" s="318">
        <v>137857</v>
      </c>
      <c r="I161" s="318">
        <v>139610</v>
      </c>
      <c r="J161" s="319">
        <v>98.7</v>
      </c>
      <c r="K161" s="318">
        <v>36235</v>
      </c>
      <c r="L161" s="318">
        <v>35124</v>
      </c>
      <c r="M161" s="319">
        <v>103.2</v>
      </c>
      <c r="N161" s="320">
        <v>179453</v>
      </c>
      <c r="O161" s="320">
        <v>186815</v>
      </c>
      <c r="P161" s="319">
        <v>96.1</v>
      </c>
      <c r="Q161" s="311"/>
      <c r="R161" s="312"/>
      <c r="S161" s="311"/>
      <c r="T161" s="269"/>
      <c r="U161" s="312"/>
      <c r="V161" s="312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</row>
    <row r="162" spans="1:37">
      <c r="A162" s="148" t="s">
        <v>81</v>
      </c>
      <c r="B162" s="318">
        <v>237116</v>
      </c>
      <c r="C162" s="318">
        <v>227943</v>
      </c>
      <c r="D162" s="319">
        <v>104</v>
      </c>
      <c r="E162" s="318">
        <v>19098</v>
      </c>
      <c r="F162" s="318">
        <v>15166</v>
      </c>
      <c r="G162" s="319">
        <v>125.9</v>
      </c>
      <c r="H162" s="318">
        <v>218018</v>
      </c>
      <c r="I162" s="318">
        <v>212777</v>
      </c>
      <c r="J162" s="319">
        <v>102.5</v>
      </c>
      <c r="K162" s="318">
        <v>253265</v>
      </c>
      <c r="L162" s="318">
        <v>263190</v>
      </c>
      <c r="M162" s="319">
        <v>96.2</v>
      </c>
      <c r="N162" s="320">
        <v>490381</v>
      </c>
      <c r="O162" s="320">
        <v>491133</v>
      </c>
      <c r="P162" s="319">
        <v>99.8</v>
      </c>
      <c r="Q162" s="311"/>
      <c r="R162" s="312"/>
      <c r="S162" s="311"/>
      <c r="T162" s="269"/>
      <c r="U162" s="312"/>
      <c r="V162" s="312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</row>
    <row r="163" spans="1:37">
      <c r="A163" s="148" t="s">
        <v>82</v>
      </c>
      <c r="B163" s="318">
        <v>520</v>
      </c>
      <c r="C163" s="318">
        <v>924</v>
      </c>
      <c r="D163" s="319">
        <v>56.3</v>
      </c>
      <c r="E163" s="322">
        <v>520</v>
      </c>
      <c r="F163" s="322">
        <v>924</v>
      </c>
      <c r="G163" s="319">
        <v>56.3</v>
      </c>
      <c r="H163" s="318" t="s">
        <v>150</v>
      </c>
      <c r="I163" s="318" t="s">
        <v>150</v>
      </c>
      <c r="J163" s="319" t="s">
        <v>150</v>
      </c>
      <c r="K163" s="318">
        <v>1042</v>
      </c>
      <c r="L163" s="318">
        <v>611</v>
      </c>
      <c r="M163" s="319">
        <v>170.5</v>
      </c>
      <c r="N163" s="320">
        <v>1562</v>
      </c>
      <c r="O163" s="320">
        <v>1535</v>
      </c>
      <c r="P163" s="319">
        <v>101.8</v>
      </c>
      <c r="Q163" s="311"/>
      <c r="R163" s="312"/>
      <c r="S163" s="311"/>
      <c r="T163" s="269"/>
      <c r="U163" s="312"/>
      <c r="V163" s="312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</row>
    <row r="164" spans="1:37">
      <c r="A164" s="148" t="s">
        <v>83</v>
      </c>
      <c r="B164" s="318" t="s">
        <v>150</v>
      </c>
      <c r="C164" s="318" t="s">
        <v>150</v>
      </c>
      <c r="D164" s="319" t="s">
        <v>150</v>
      </c>
      <c r="E164" s="322" t="s">
        <v>150</v>
      </c>
      <c r="F164" s="318" t="s">
        <v>150</v>
      </c>
      <c r="G164" s="319" t="s">
        <v>150</v>
      </c>
      <c r="H164" s="322" t="s">
        <v>150</v>
      </c>
      <c r="I164" s="202" t="s">
        <v>150</v>
      </c>
      <c r="J164" s="319" t="s">
        <v>150</v>
      </c>
      <c r="K164" s="318">
        <v>749</v>
      </c>
      <c r="L164" s="318">
        <v>781</v>
      </c>
      <c r="M164" s="319">
        <v>95.9</v>
      </c>
      <c r="N164" s="320">
        <v>749</v>
      </c>
      <c r="O164" s="320">
        <v>781</v>
      </c>
      <c r="P164" s="319">
        <v>95.9</v>
      </c>
      <c r="Q164" s="314"/>
      <c r="R164" s="312"/>
      <c r="S164" s="311"/>
      <c r="T164" s="269"/>
      <c r="U164" s="312"/>
      <c r="V164" s="312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</row>
    <row r="165" spans="1:37">
      <c r="A165" s="149" t="s">
        <v>84</v>
      </c>
      <c r="B165" s="323">
        <v>10656</v>
      </c>
      <c r="C165" s="323">
        <v>8055</v>
      </c>
      <c r="D165" s="324">
        <v>132.30000000000001</v>
      </c>
      <c r="E165" s="323">
        <v>1695</v>
      </c>
      <c r="F165" s="323">
        <v>2076</v>
      </c>
      <c r="G165" s="324">
        <v>81.599999999999994</v>
      </c>
      <c r="H165" s="323">
        <v>8961</v>
      </c>
      <c r="I165" s="323">
        <v>5979</v>
      </c>
      <c r="J165" s="324">
        <v>149.9</v>
      </c>
      <c r="K165" s="323">
        <v>87263</v>
      </c>
      <c r="L165" s="323">
        <v>118647</v>
      </c>
      <c r="M165" s="324">
        <v>73.5</v>
      </c>
      <c r="N165" s="325">
        <v>97919</v>
      </c>
      <c r="O165" s="325">
        <v>126702</v>
      </c>
      <c r="P165" s="324">
        <v>77.3</v>
      </c>
      <c r="Q165" s="311"/>
      <c r="R165" s="312"/>
      <c r="S165" s="311"/>
      <c r="T165" s="269"/>
      <c r="U165" s="312"/>
      <c r="V165" s="312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</row>
    <row r="166" spans="1:37" s="142" customFormat="1">
      <c r="B166" s="93"/>
      <c r="C166" s="93"/>
      <c r="D166" s="93"/>
      <c r="E166" s="94"/>
      <c r="F166" s="93"/>
      <c r="G166" s="93"/>
      <c r="H166" s="93"/>
      <c r="I166" s="93"/>
      <c r="J166" s="93"/>
      <c r="K166" s="93"/>
      <c r="L166" s="143"/>
      <c r="M166" s="143"/>
      <c r="N166" s="143"/>
      <c r="Q166" s="144"/>
      <c r="T166" s="137"/>
    </row>
    <row r="168" spans="1:37" ht="28.5" customHeight="1">
      <c r="A168" s="448" t="s">
        <v>179</v>
      </c>
      <c r="B168" s="448"/>
      <c r="C168" s="448"/>
      <c r="D168" s="448"/>
      <c r="E168" s="448"/>
      <c r="F168" s="448"/>
      <c r="G168" s="448"/>
      <c r="H168" s="448"/>
      <c r="I168" s="448"/>
      <c r="J168" s="448"/>
      <c r="K168" s="448"/>
      <c r="L168" s="448"/>
      <c r="M168" s="448"/>
      <c r="N168" s="448"/>
      <c r="O168" s="448"/>
      <c r="P168" s="448"/>
    </row>
    <row r="169" spans="1:37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P169" s="96" t="s">
        <v>102</v>
      </c>
    </row>
    <row r="170" spans="1:37" ht="15.75" customHeight="1">
      <c r="A170" s="409"/>
      <c r="B170" s="399" t="s">
        <v>113</v>
      </c>
      <c r="C170" s="399"/>
      <c r="D170" s="399"/>
      <c r="E170" s="400" t="s">
        <v>59</v>
      </c>
      <c r="F170" s="401"/>
      <c r="G170" s="401"/>
      <c r="H170" s="401"/>
      <c r="I170" s="401"/>
      <c r="J170" s="401"/>
      <c r="K170" s="403" t="s">
        <v>123</v>
      </c>
      <c r="L170" s="404"/>
      <c r="M170" s="405"/>
      <c r="N170" s="399" t="s">
        <v>60</v>
      </c>
      <c r="O170" s="399"/>
      <c r="P170" s="400"/>
      <c r="Q170" s="218"/>
    </row>
    <row r="171" spans="1:37" ht="37.5" customHeight="1">
      <c r="A171" s="409"/>
      <c r="B171" s="399"/>
      <c r="C171" s="399"/>
      <c r="D171" s="399"/>
      <c r="E171" s="399" t="s">
        <v>58</v>
      </c>
      <c r="F171" s="399"/>
      <c r="G171" s="399"/>
      <c r="H171" s="399" t="s">
        <v>57</v>
      </c>
      <c r="I171" s="399"/>
      <c r="J171" s="399"/>
      <c r="K171" s="406"/>
      <c r="L171" s="407"/>
      <c r="M171" s="408"/>
      <c r="N171" s="399"/>
      <c r="O171" s="399"/>
      <c r="P171" s="400"/>
      <c r="Q171" s="218"/>
    </row>
    <row r="172" spans="1:37" ht="44.25" customHeight="1">
      <c r="A172" s="409"/>
      <c r="B172" s="372" t="s">
        <v>142</v>
      </c>
      <c r="C172" s="372" t="s">
        <v>112</v>
      </c>
      <c r="D172" s="198" t="s">
        <v>143</v>
      </c>
      <c r="E172" s="372" t="s">
        <v>142</v>
      </c>
      <c r="F172" s="372" t="s">
        <v>112</v>
      </c>
      <c r="G172" s="198" t="s">
        <v>143</v>
      </c>
      <c r="H172" s="372" t="s">
        <v>142</v>
      </c>
      <c r="I172" s="372" t="s">
        <v>112</v>
      </c>
      <c r="J172" s="198" t="s">
        <v>143</v>
      </c>
      <c r="K172" s="372" t="s">
        <v>142</v>
      </c>
      <c r="L172" s="372" t="s">
        <v>112</v>
      </c>
      <c r="M172" s="198" t="s">
        <v>143</v>
      </c>
      <c r="N172" s="372" t="s">
        <v>142</v>
      </c>
      <c r="O172" s="372" t="s">
        <v>112</v>
      </c>
      <c r="P172" s="217" t="s">
        <v>143</v>
      </c>
      <c r="Q172" s="218"/>
      <c r="R172" s="218"/>
      <c r="S172" s="218"/>
      <c r="T172" s="334"/>
      <c r="U172" s="218"/>
    </row>
    <row r="173" spans="1:37">
      <c r="A173" s="49" t="s">
        <v>64</v>
      </c>
      <c r="B173" s="311">
        <v>623130</v>
      </c>
      <c r="C173" s="311">
        <v>640130</v>
      </c>
      <c r="D173" s="312">
        <v>97.3</v>
      </c>
      <c r="E173" s="311">
        <v>26742</v>
      </c>
      <c r="F173" s="311">
        <v>28524</v>
      </c>
      <c r="G173" s="312">
        <v>93.8</v>
      </c>
      <c r="H173" s="311">
        <v>596388</v>
      </c>
      <c r="I173" s="311">
        <v>611606</v>
      </c>
      <c r="J173" s="312">
        <v>97.5</v>
      </c>
      <c r="K173" s="311">
        <v>1068013</v>
      </c>
      <c r="L173" s="311">
        <v>1078708</v>
      </c>
      <c r="M173" s="312">
        <v>99</v>
      </c>
      <c r="N173" s="311">
        <v>1691143</v>
      </c>
      <c r="O173" s="311">
        <v>1718838</v>
      </c>
      <c r="P173" s="312">
        <v>98.4</v>
      </c>
      <c r="Q173" s="311"/>
      <c r="R173" s="312"/>
      <c r="S173" s="311"/>
      <c r="T173" s="269"/>
      <c r="U173" s="312"/>
      <c r="V173" s="312"/>
    </row>
    <row r="174" spans="1:37">
      <c r="A174" s="143" t="s">
        <v>65</v>
      </c>
      <c r="B174" s="311">
        <v>58422</v>
      </c>
      <c r="C174" s="311">
        <v>62627</v>
      </c>
      <c r="D174" s="312">
        <v>93.3</v>
      </c>
      <c r="E174" s="311">
        <v>1368</v>
      </c>
      <c r="F174" s="311">
        <v>1244</v>
      </c>
      <c r="G174" s="312">
        <v>110</v>
      </c>
      <c r="H174" s="311">
        <v>57054</v>
      </c>
      <c r="I174" s="311">
        <v>61383</v>
      </c>
      <c r="J174" s="312">
        <v>92.9</v>
      </c>
      <c r="K174" s="311">
        <v>58587</v>
      </c>
      <c r="L174" s="311">
        <v>65130</v>
      </c>
      <c r="M174" s="312">
        <v>90</v>
      </c>
      <c r="N174" s="311">
        <v>117009</v>
      </c>
      <c r="O174" s="311">
        <v>127757</v>
      </c>
      <c r="P174" s="312">
        <v>91.6</v>
      </c>
      <c r="Q174" s="311"/>
      <c r="R174" s="312"/>
      <c r="S174" s="311"/>
      <c r="T174" s="269"/>
      <c r="U174" s="312"/>
      <c r="V174" s="312"/>
    </row>
    <row r="175" spans="1:37">
      <c r="A175" s="148" t="s">
        <v>66</v>
      </c>
      <c r="B175" s="311">
        <v>5494</v>
      </c>
      <c r="C175" s="311">
        <v>5497</v>
      </c>
      <c r="D175" s="312">
        <v>99.9</v>
      </c>
      <c r="E175" s="311">
        <v>1162</v>
      </c>
      <c r="F175" s="311">
        <v>998</v>
      </c>
      <c r="G175" s="312">
        <v>116.4</v>
      </c>
      <c r="H175" s="311">
        <v>4332</v>
      </c>
      <c r="I175" s="311">
        <v>4499</v>
      </c>
      <c r="J175" s="312">
        <v>96.3</v>
      </c>
      <c r="K175" s="311">
        <v>25609</v>
      </c>
      <c r="L175" s="311">
        <v>24472</v>
      </c>
      <c r="M175" s="312">
        <v>104.6</v>
      </c>
      <c r="N175" s="311">
        <v>31103</v>
      </c>
      <c r="O175" s="311">
        <v>29969</v>
      </c>
      <c r="P175" s="312">
        <v>103.8</v>
      </c>
      <c r="Q175" s="311"/>
      <c r="R175" s="312"/>
      <c r="S175" s="311"/>
      <c r="T175" s="269"/>
      <c r="U175" s="312"/>
      <c r="V175" s="312"/>
    </row>
    <row r="176" spans="1:37">
      <c r="A176" s="148" t="s">
        <v>67</v>
      </c>
      <c r="B176" s="311">
        <v>36321</v>
      </c>
      <c r="C176" s="311">
        <v>38396</v>
      </c>
      <c r="D176" s="312">
        <v>94.6</v>
      </c>
      <c r="E176" s="311">
        <v>1562</v>
      </c>
      <c r="F176" s="311">
        <v>1894</v>
      </c>
      <c r="G176" s="312">
        <v>82.5</v>
      </c>
      <c r="H176" s="311">
        <v>34759</v>
      </c>
      <c r="I176" s="311">
        <v>36502</v>
      </c>
      <c r="J176" s="312">
        <v>95.2</v>
      </c>
      <c r="K176" s="311">
        <v>79031</v>
      </c>
      <c r="L176" s="311">
        <v>91426</v>
      </c>
      <c r="M176" s="312">
        <v>86.4</v>
      </c>
      <c r="N176" s="311">
        <v>115352</v>
      </c>
      <c r="O176" s="311">
        <v>129822</v>
      </c>
      <c r="P176" s="312">
        <v>88.9</v>
      </c>
      <c r="Q176" s="311"/>
      <c r="R176" s="312"/>
      <c r="S176" s="311"/>
      <c r="T176" s="269"/>
      <c r="U176" s="312"/>
      <c r="V176" s="312"/>
    </row>
    <row r="177" spans="1:22">
      <c r="A177" s="148" t="s">
        <v>68</v>
      </c>
      <c r="B177" s="311">
        <v>48972</v>
      </c>
      <c r="C177" s="311">
        <v>47998</v>
      </c>
      <c r="D177" s="312">
        <v>102</v>
      </c>
      <c r="E177" s="311">
        <v>2366</v>
      </c>
      <c r="F177" s="311">
        <v>2655</v>
      </c>
      <c r="G177" s="312">
        <v>89.1</v>
      </c>
      <c r="H177" s="311">
        <v>46606</v>
      </c>
      <c r="I177" s="311">
        <v>45343</v>
      </c>
      <c r="J177" s="312">
        <v>102.8</v>
      </c>
      <c r="K177" s="311">
        <v>85364</v>
      </c>
      <c r="L177" s="311">
        <v>80173</v>
      </c>
      <c r="M177" s="312">
        <v>106.5</v>
      </c>
      <c r="N177" s="311">
        <v>134336</v>
      </c>
      <c r="O177" s="311">
        <v>128171</v>
      </c>
      <c r="P177" s="312">
        <v>104.8</v>
      </c>
      <c r="Q177" s="311"/>
      <c r="R177" s="312"/>
      <c r="S177" s="311"/>
      <c r="T177" s="269"/>
      <c r="U177" s="312"/>
      <c r="V177" s="312"/>
    </row>
    <row r="178" spans="1:22">
      <c r="A178" s="148" t="s">
        <v>69</v>
      </c>
      <c r="B178" s="311">
        <v>42288</v>
      </c>
      <c r="C178" s="311">
        <v>39768</v>
      </c>
      <c r="D178" s="312">
        <v>106.3</v>
      </c>
      <c r="E178" s="311">
        <v>566</v>
      </c>
      <c r="F178" s="311">
        <v>468</v>
      </c>
      <c r="G178" s="312">
        <v>120.9</v>
      </c>
      <c r="H178" s="311">
        <v>41722</v>
      </c>
      <c r="I178" s="311">
        <v>39300</v>
      </c>
      <c r="J178" s="312">
        <v>106.2</v>
      </c>
      <c r="K178" s="311">
        <v>78133</v>
      </c>
      <c r="L178" s="311">
        <v>73154</v>
      </c>
      <c r="M178" s="312">
        <v>106.8</v>
      </c>
      <c r="N178" s="311">
        <v>120421</v>
      </c>
      <c r="O178" s="311">
        <v>112922</v>
      </c>
      <c r="P178" s="312">
        <v>106.6</v>
      </c>
      <c r="Q178" s="311"/>
      <c r="R178" s="312"/>
      <c r="S178" s="311"/>
      <c r="T178" s="269"/>
      <c r="U178" s="312"/>
      <c r="V178" s="312"/>
    </row>
    <row r="179" spans="1:22">
      <c r="A179" s="148" t="s">
        <v>70</v>
      </c>
      <c r="B179" s="311">
        <v>49745</v>
      </c>
      <c r="C179" s="311">
        <v>58360</v>
      </c>
      <c r="D179" s="312">
        <v>85.2</v>
      </c>
      <c r="E179" s="311">
        <v>1773</v>
      </c>
      <c r="F179" s="311">
        <v>1899</v>
      </c>
      <c r="G179" s="312">
        <v>93.4</v>
      </c>
      <c r="H179" s="311">
        <v>47972</v>
      </c>
      <c r="I179" s="311">
        <v>56461</v>
      </c>
      <c r="J179" s="312">
        <v>85</v>
      </c>
      <c r="K179" s="311">
        <v>104589</v>
      </c>
      <c r="L179" s="311">
        <v>111201</v>
      </c>
      <c r="M179" s="312">
        <v>94.1</v>
      </c>
      <c r="N179" s="311">
        <v>154334</v>
      </c>
      <c r="O179" s="311">
        <v>169561</v>
      </c>
      <c r="P179" s="312">
        <v>91</v>
      </c>
      <c r="Q179" s="311"/>
      <c r="R179" s="312"/>
      <c r="S179" s="311"/>
      <c r="T179" s="269"/>
      <c r="U179" s="312"/>
      <c r="V179" s="312"/>
    </row>
    <row r="180" spans="1:22">
      <c r="A180" s="148" t="s">
        <v>71</v>
      </c>
      <c r="B180" s="311">
        <v>23128</v>
      </c>
      <c r="C180" s="311">
        <v>34788</v>
      </c>
      <c r="D180" s="312">
        <v>66.5</v>
      </c>
      <c r="E180" s="314" t="s">
        <v>150</v>
      </c>
      <c r="F180" s="311">
        <v>100</v>
      </c>
      <c r="G180" s="314" t="s">
        <v>150</v>
      </c>
      <c r="H180" s="311">
        <v>23128</v>
      </c>
      <c r="I180" s="311">
        <v>34688</v>
      </c>
      <c r="J180" s="312">
        <v>66.7</v>
      </c>
      <c r="K180" s="311">
        <v>52554</v>
      </c>
      <c r="L180" s="311">
        <v>64240</v>
      </c>
      <c r="M180" s="312">
        <v>81.8</v>
      </c>
      <c r="N180" s="311">
        <v>75682</v>
      </c>
      <c r="O180" s="311">
        <v>99028</v>
      </c>
      <c r="P180" s="312">
        <v>76.400000000000006</v>
      </c>
      <c r="Q180" s="311"/>
      <c r="R180" s="312"/>
      <c r="S180" s="311"/>
      <c r="T180" s="269"/>
      <c r="U180" s="312"/>
      <c r="V180" s="312"/>
    </row>
    <row r="181" spans="1:22">
      <c r="A181" s="148" t="s">
        <v>72</v>
      </c>
      <c r="B181" s="311">
        <v>75720</v>
      </c>
      <c r="C181" s="311">
        <v>81807</v>
      </c>
      <c r="D181" s="312">
        <v>92.6</v>
      </c>
      <c r="E181" s="311">
        <v>2417</v>
      </c>
      <c r="F181" s="311">
        <v>2065</v>
      </c>
      <c r="G181" s="312">
        <v>117</v>
      </c>
      <c r="H181" s="311">
        <v>73303</v>
      </c>
      <c r="I181" s="311">
        <v>79742</v>
      </c>
      <c r="J181" s="312">
        <v>91.9</v>
      </c>
      <c r="K181" s="311">
        <v>129245</v>
      </c>
      <c r="L181" s="311">
        <v>97814</v>
      </c>
      <c r="M181" s="312">
        <v>132.1</v>
      </c>
      <c r="N181" s="311">
        <v>204965</v>
      </c>
      <c r="O181" s="311">
        <v>179621</v>
      </c>
      <c r="P181" s="312">
        <v>114.1</v>
      </c>
      <c r="Q181" s="311"/>
      <c r="R181" s="312"/>
      <c r="S181" s="311"/>
      <c r="T181" s="269"/>
      <c r="U181" s="312"/>
      <c r="V181" s="312"/>
    </row>
    <row r="182" spans="1:22">
      <c r="A182" s="148" t="s">
        <v>73</v>
      </c>
      <c r="B182" s="311">
        <v>70700</v>
      </c>
      <c r="C182" s="311">
        <v>75355</v>
      </c>
      <c r="D182" s="312">
        <v>93.8</v>
      </c>
      <c r="E182" s="311">
        <v>788</v>
      </c>
      <c r="F182" s="311">
        <v>1528</v>
      </c>
      <c r="G182" s="312">
        <v>51.6</v>
      </c>
      <c r="H182" s="311">
        <v>69912</v>
      </c>
      <c r="I182" s="311">
        <v>73827</v>
      </c>
      <c r="J182" s="312">
        <v>94.7</v>
      </c>
      <c r="K182" s="311">
        <v>51108</v>
      </c>
      <c r="L182" s="311">
        <v>53406</v>
      </c>
      <c r="M182" s="312">
        <v>95.7</v>
      </c>
      <c r="N182" s="311">
        <v>121808</v>
      </c>
      <c r="O182" s="311">
        <v>128761</v>
      </c>
      <c r="P182" s="312">
        <v>94.6</v>
      </c>
      <c r="Q182" s="311"/>
      <c r="R182" s="312"/>
      <c r="S182" s="311"/>
      <c r="T182" s="269"/>
      <c r="U182" s="312"/>
      <c r="V182" s="312"/>
    </row>
    <row r="183" spans="1:22">
      <c r="A183" s="148" t="s">
        <v>74</v>
      </c>
      <c r="B183" s="311">
        <v>19447</v>
      </c>
      <c r="C183" s="311">
        <v>19154</v>
      </c>
      <c r="D183" s="312">
        <v>101.5</v>
      </c>
      <c r="E183" s="311">
        <v>1249</v>
      </c>
      <c r="F183" s="311">
        <v>1513</v>
      </c>
      <c r="G183" s="312">
        <v>82.6</v>
      </c>
      <c r="H183" s="311">
        <v>18198</v>
      </c>
      <c r="I183" s="311">
        <v>17641</v>
      </c>
      <c r="J183" s="312">
        <v>103.2</v>
      </c>
      <c r="K183" s="311">
        <v>27780</v>
      </c>
      <c r="L183" s="311">
        <v>26514</v>
      </c>
      <c r="M183" s="312">
        <v>104.8</v>
      </c>
      <c r="N183" s="311">
        <v>47227</v>
      </c>
      <c r="O183" s="311">
        <v>45668</v>
      </c>
      <c r="P183" s="312">
        <v>103.4</v>
      </c>
      <c r="Q183" s="311"/>
      <c r="R183" s="312"/>
      <c r="S183" s="311"/>
      <c r="T183" s="269"/>
      <c r="U183" s="312"/>
      <c r="V183" s="312"/>
    </row>
    <row r="184" spans="1:22">
      <c r="A184" s="148" t="s">
        <v>75</v>
      </c>
      <c r="B184" s="311">
        <v>20563</v>
      </c>
      <c r="C184" s="311">
        <v>20567</v>
      </c>
      <c r="D184" s="312">
        <v>100</v>
      </c>
      <c r="E184" s="311">
        <v>350</v>
      </c>
      <c r="F184" s="311">
        <v>267</v>
      </c>
      <c r="G184" s="312">
        <v>131.1</v>
      </c>
      <c r="H184" s="311">
        <v>20213</v>
      </c>
      <c r="I184" s="311">
        <v>20300</v>
      </c>
      <c r="J184" s="312">
        <v>99.6</v>
      </c>
      <c r="K184" s="311">
        <v>128561</v>
      </c>
      <c r="L184" s="311">
        <v>126673</v>
      </c>
      <c r="M184" s="312">
        <v>101.5</v>
      </c>
      <c r="N184" s="311">
        <v>149124</v>
      </c>
      <c r="O184" s="311">
        <v>147240</v>
      </c>
      <c r="P184" s="312">
        <v>101.3</v>
      </c>
      <c r="Q184" s="311"/>
      <c r="R184" s="312"/>
      <c r="S184" s="311"/>
      <c r="T184" s="269"/>
      <c r="U184" s="312"/>
      <c r="V184" s="312"/>
    </row>
    <row r="185" spans="1:22">
      <c r="A185" s="148" t="s">
        <v>76</v>
      </c>
      <c r="B185" s="311">
        <v>31427</v>
      </c>
      <c r="C185" s="311">
        <v>27089</v>
      </c>
      <c r="D185" s="312">
        <v>116</v>
      </c>
      <c r="E185" s="311">
        <v>298</v>
      </c>
      <c r="F185" s="311">
        <v>406</v>
      </c>
      <c r="G185" s="312">
        <v>73.400000000000006</v>
      </c>
      <c r="H185" s="311">
        <v>31129</v>
      </c>
      <c r="I185" s="311">
        <v>26683</v>
      </c>
      <c r="J185" s="312">
        <v>116.7</v>
      </c>
      <c r="K185" s="311">
        <v>32871</v>
      </c>
      <c r="L185" s="311">
        <v>36255</v>
      </c>
      <c r="M185" s="312">
        <v>90.7</v>
      </c>
      <c r="N185" s="311">
        <v>64298</v>
      </c>
      <c r="O185" s="311">
        <v>63344</v>
      </c>
      <c r="P185" s="312">
        <v>101.5</v>
      </c>
      <c r="Q185" s="311"/>
      <c r="R185" s="312"/>
      <c r="S185" s="311"/>
      <c r="T185" s="269"/>
      <c r="U185" s="312"/>
      <c r="V185" s="312"/>
    </row>
    <row r="186" spans="1:22">
      <c r="A186" s="148" t="s">
        <v>77</v>
      </c>
      <c r="B186" s="311">
        <v>29387</v>
      </c>
      <c r="C186" s="311">
        <v>31090</v>
      </c>
      <c r="D186" s="312">
        <v>94.5</v>
      </c>
      <c r="E186" s="311">
        <v>8319</v>
      </c>
      <c r="F186" s="311">
        <v>7546</v>
      </c>
      <c r="G186" s="312">
        <v>110.2</v>
      </c>
      <c r="H186" s="311">
        <v>21068</v>
      </c>
      <c r="I186" s="311">
        <v>23544</v>
      </c>
      <c r="J186" s="312">
        <v>89.5</v>
      </c>
      <c r="K186" s="311">
        <v>26263</v>
      </c>
      <c r="L186" s="311">
        <v>25282</v>
      </c>
      <c r="M186" s="312">
        <v>103.9</v>
      </c>
      <c r="N186" s="311">
        <v>55650</v>
      </c>
      <c r="O186" s="311">
        <v>56372</v>
      </c>
      <c r="P186" s="312">
        <v>98.7</v>
      </c>
      <c r="Q186" s="311"/>
      <c r="R186" s="312"/>
      <c r="S186" s="311"/>
      <c r="T186" s="269"/>
      <c r="U186" s="312"/>
      <c r="V186" s="312"/>
    </row>
    <row r="187" spans="1:22">
      <c r="A187" s="148" t="s">
        <v>78</v>
      </c>
      <c r="B187" s="311">
        <v>1213</v>
      </c>
      <c r="C187" s="311">
        <v>1122</v>
      </c>
      <c r="D187" s="312">
        <v>108.1</v>
      </c>
      <c r="E187" s="311">
        <v>671</v>
      </c>
      <c r="F187" s="311">
        <v>663</v>
      </c>
      <c r="G187" s="312">
        <v>101.2</v>
      </c>
      <c r="H187" s="311">
        <v>542</v>
      </c>
      <c r="I187" s="311">
        <v>459</v>
      </c>
      <c r="J187" s="312">
        <v>118.1</v>
      </c>
      <c r="K187" s="311">
        <v>5509</v>
      </c>
      <c r="L187" s="311">
        <v>5996</v>
      </c>
      <c r="M187" s="312">
        <v>91.9</v>
      </c>
      <c r="N187" s="311">
        <v>6722</v>
      </c>
      <c r="O187" s="311">
        <v>7118</v>
      </c>
      <c r="P187" s="312">
        <v>94.4</v>
      </c>
      <c r="Q187" s="311"/>
      <c r="R187" s="312"/>
      <c r="S187" s="311"/>
      <c r="T187" s="269"/>
      <c r="U187" s="312"/>
      <c r="V187" s="312"/>
    </row>
    <row r="188" spans="1:22">
      <c r="A188" s="148" t="s">
        <v>79</v>
      </c>
      <c r="B188" s="311">
        <v>56171</v>
      </c>
      <c r="C188" s="311">
        <v>42012</v>
      </c>
      <c r="D188" s="312">
        <v>133.69999999999999</v>
      </c>
      <c r="E188" s="311">
        <v>3118</v>
      </c>
      <c r="F188" s="311">
        <v>3963</v>
      </c>
      <c r="G188" s="312">
        <v>78.7</v>
      </c>
      <c r="H188" s="311">
        <v>53053</v>
      </c>
      <c r="I188" s="311">
        <v>38049</v>
      </c>
      <c r="J188" s="312">
        <v>139.4</v>
      </c>
      <c r="K188" s="311">
        <v>110930</v>
      </c>
      <c r="L188" s="311">
        <v>117861</v>
      </c>
      <c r="M188" s="312">
        <v>94.1</v>
      </c>
      <c r="N188" s="311">
        <v>167101</v>
      </c>
      <c r="O188" s="311">
        <v>159873</v>
      </c>
      <c r="P188" s="312">
        <v>104.5</v>
      </c>
      <c r="Q188" s="311"/>
      <c r="R188" s="312"/>
      <c r="S188" s="311"/>
      <c r="T188" s="269"/>
      <c r="U188" s="312"/>
      <c r="V188" s="312"/>
    </row>
    <row r="189" spans="1:22" s="321" customFormat="1" ht="14.25">
      <c r="A189" s="143" t="s">
        <v>80</v>
      </c>
      <c r="B189" s="311">
        <v>18700</v>
      </c>
      <c r="C189" s="311">
        <v>22801</v>
      </c>
      <c r="D189" s="312">
        <v>82</v>
      </c>
      <c r="E189" s="311">
        <v>64</v>
      </c>
      <c r="F189" s="311">
        <v>115</v>
      </c>
      <c r="G189" s="312">
        <v>55.7</v>
      </c>
      <c r="H189" s="311">
        <v>18636</v>
      </c>
      <c r="I189" s="311">
        <v>22686</v>
      </c>
      <c r="J189" s="312">
        <v>82.1</v>
      </c>
      <c r="K189" s="311">
        <v>14109</v>
      </c>
      <c r="L189" s="311">
        <v>14901</v>
      </c>
      <c r="M189" s="312">
        <v>94.7</v>
      </c>
      <c r="N189" s="311">
        <v>32809</v>
      </c>
      <c r="O189" s="311">
        <v>37702</v>
      </c>
      <c r="P189" s="312">
        <v>87</v>
      </c>
      <c r="Q189" s="311"/>
      <c r="R189" s="312"/>
      <c r="S189" s="311"/>
      <c r="T189" s="269"/>
      <c r="U189" s="312"/>
      <c r="V189" s="312"/>
    </row>
    <row r="190" spans="1:22">
      <c r="A190" s="148" t="s">
        <v>81</v>
      </c>
      <c r="B190" s="311">
        <v>35334</v>
      </c>
      <c r="C190" s="311">
        <v>31580</v>
      </c>
      <c r="D190" s="312">
        <v>111.9</v>
      </c>
      <c r="E190" s="311">
        <v>671</v>
      </c>
      <c r="F190" s="311">
        <v>1200</v>
      </c>
      <c r="G190" s="312">
        <v>55.9</v>
      </c>
      <c r="H190" s="311">
        <v>34663</v>
      </c>
      <c r="I190" s="311">
        <v>30380</v>
      </c>
      <c r="J190" s="312">
        <v>114.1</v>
      </c>
      <c r="K190" s="311">
        <v>50650</v>
      </c>
      <c r="L190" s="311">
        <v>54403</v>
      </c>
      <c r="M190" s="312">
        <v>93.1</v>
      </c>
      <c r="N190" s="311">
        <v>85984</v>
      </c>
      <c r="O190" s="311">
        <v>85983</v>
      </c>
      <c r="P190" s="312">
        <v>100</v>
      </c>
      <c r="Q190" s="311"/>
      <c r="R190" s="312"/>
      <c r="S190" s="311"/>
      <c r="T190" s="269"/>
      <c r="U190" s="312"/>
      <c r="V190" s="312"/>
    </row>
    <row r="191" spans="1:22">
      <c r="A191" s="148" t="s">
        <v>82</v>
      </c>
      <c r="B191" s="314" t="s">
        <v>150</v>
      </c>
      <c r="C191" s="314" t="s">
        <v>150</v>
      </c>
      <c r="D191" s="314" t="s">
        <v>150</v>
      </c>
      <c r="E191" s="314" t="s">
        <v>150</v>
      </c>
      <c r="F191" s="314" t="s">
        <v>150</v>
      </c>
      <c r="G191" s="314" t="s">
        <v>150</v>
      </c>
      <c r="H191" s="314" t="s">
        <v>150</v>
      </c>
      <c r="I191" s="314" t="s">
        <v>150</v>
      </c>
      <c r="J191" s="314" t="s">
        <v>150</v>
      </c>
      <c r="K191" s="311">
        <v>246</v>
      </c>
      <c r="L191" s="311">
        <v>123</v>
      </c>
      <c r="M191" s="312">
        <v>200</v>
      </c>
      <c r="N191" s="311">
        <v>246</v>
      </c>
      <c r="O191" s="311">
        <v>123</v>
      </c>
      <c r="P191" s="312">
        <v>200</v>
      </c>
      <c r="Q191" s="314"/>
      <c r="R191" s="312"/>
      <c r="S191" s="311"/>
      <c r="T191" s="269"/>
      <c r="U191" s="312"/>
      <c r="V191" s="312"/>
    </row>
    <row r="192" spans="1:22">
      <c r="A192" s="148" t="s">
        <v>83</v>
      </c>
      <c r="B192" s="314" t="s">
        <v>150</v>
      </c>
      <c r="C192" s="314" t="s">
        <v>150</v>
      </c>
      <c r="D192" s="314" t="s">
        <v>150</v>
      </c>
      <c r="E192" s="314" t="s">
        <v>150</v>
      </c>
      <c r="F192" s="314" t="s">
        <v>150</v>
      </c>
      <c r="G192" s="314" t="s">
        <v>150</v>
      </c>
      <c r="H192" s="314" t="s">
        <v>150</v>
      </c>
      <c r="I192" s="314" t="s">
        <v>150</v>
      </c>
      <c r="J192" s="314" t="s">
        <v>150</v>
      </c>
      <c r="K192" s="311">
        <v>633</v>
      </c>
      <c r="L192" s="311">
        <v>810</v>
      </c>
      <c r="M192" s="312">
        <v>78.099999999999994</v>
      </c>
      <c r="N192" s="311">
        <v>633</v>
      </c>
      <c r="O192" s="311">
        <v>810</v>
      </c>
      <c r="P192" s="312">
        <v>78.099999999999994</v>
      </c>
      <c r="Q192" s="314"/>
      <c r="R192" s="312"/>
      <c r="S192" s="311"/>
      <c r="T192" s="269"/>
      <c r="U192" s="312"/>
      <c r="V192" s="312"/>
    </row>
    <row r="193" spans="1:22">
      <c r="A193" s="149" t="s">
        <v>84</v>
      </c>
      <c r="B193" s="316">
        <v>98</v>
      </c>
      <c r="C193" s="316">
        <v>119</v>
      </c>
      <c r="D193" s="317">
        <v>82.4</v>
      </c>
      <c r="E193" s="328" t="s">
        <v>150</v>
      </c>
      <c r="F193" s="328" t="s">
        <v>150</v>
      </c>
      <c r="G193" s="328" t="s">
        <v>150</v>
      </c>
      <c r="H193" s="316">
        <v>98</v>
      </c>
      <c r="I193" s="316">
        <v>119</v>
      </c>
      <c r="J193" s="317">
        <v>82.4</v>
      </c>
      <c r="K193" s="316">
        <v>6241</v>
      </c>
      <c r="L193" s="316">
        <v>8874</v>
      </c>
      <c r="M193" s="317">
        <v>70.3</v>
      </c>
      <c r="N193" s="316">
        <v>6339</v>
      </c>
      <c r="O193" s="316">
        <v>8993</v>
      </c>
      <c r="P193" s="317">
        <v>70.5</v>
      </c>
      <c r="Q193" s="311"/>
      <c r="R193" s="312"/>
      <c r="S193" s="311"/>
      <c r="T193" s="269"/>
      <c r="U193" s="312"/>
      <c r="V193" s="312"/>
    </row>
    <row r="194" spans="1:22">
      <c r="A194" s="151"/>
      <c r="B194" s="97"/>
      <c r="C194" s="97"/>
      <c r="D194" s="98"/>
      <c r="E194" s="218"/>
      <c r="F194" s="334"/>
      <c r="G194" s="98"/>
      <c r="H194" s="218"/>
      <c r="I194" s="334"/>
      <c r="J194" s="98"/>
      <c r="K194" s="218"/>
      <c r="L194" s="334"/>
      <c r="M194" s="98"/>
      <c r="O194" s="218"/>
      <c r="P194" s="335"/>
    </row>
    <row r="195" spans="1:22">
      <c r="G195" s="131"/>
      <c r="O195" s="150"/>
    </row>
    <row r="196" spans="1:22" ht="24.75" customHeight="1">
      <c r="A196" s="449" t="s">
        <v>178</v>
      </c>
      <c r="B196" s="449"/>
      <c r="C196" s="449"/>
      <c r="D196" s="449"/>
      <c r="E196" s="449"/>
      <c r="F196" s="449"/>
      <c r="G196" s="449"/>
      <c r="H196" s="449"/>
      <c r="I196" s="449"/>
      <c r="J196" s="449"/>
      <c r="K196" s="449"/>
      <c r="L196" s="449"/>
      <c r="M196" s="449"/>
      <c r="N196" s="449"/>
      <c r="O196" s="449"/>
      <c r="P196" s="449"/>
    </row>
    <row r="197" spans="1:22">
      <c r="A197" s="95">
        <v>7</v>
      </c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P197" s="96" t="s">
        <v>102</v>
      </c>
    </row>
    <row r="198" spans="1:22" ht="15.75" customHeight="1">
      <c r="A198" s="409"/>
      <c r="B198" s="399" t="s">
        <v>113</v>
      </c>
      <c r="C198" s="399"/>
      <c r="D198" s="399"/>
      <c r="E198" s="400" t="s">
        <v>59</v>
      </c>
      <c r="F198" s="401"/>
      <c r="G198" s="401"/>
      <c r="H198" s="401"/>
      <c r="I198" s="401"/>
      <c r="J198" s="401"/>
      <c r="K198" s="403" t="s">
        <v>123</v>
      </c>
      <c r="L198" s="404"/>
      <c r="M198" s="405"/>
      <c r="N198" s="399" t="s">
        <v>60</v>
      </c>
      <c r="O198" s="399"/>
      <c r="P198" s="400"/>
      <c r="Q198" s="218"/>
    </row>
    <row r="199" spans="1:22" ht="39" customHeight="1">
      <c r="A199" s="409"/>
      <c r="B199" s="399"/>
      <c r="C199" s="399"/>
      <c r="D199" s="399"/>
      <c r="E199" s="399" t="s">
        <v>58</v>
      </c>
      <c r="F199" s="399"/>
      <c r="G199" s="399"/>
      <c r="H199" s="399" t="s">
        <v>57</v>
      </c>
      <c r="I199" s="399"/>
      <c r="J199" s="399"/>
      <c r="K199" s="406"/>
      <c r="L199" s="407"/>
      <c r="M199" s="408"/>
      <c r="N199" s="399"/>
      <c r="O199" s="399"/>
      <c r="P199" s="400"/>
      <c r="Q199" s="218"/>
    </row>
    <row r="200" spans="1:22" ht="37.5" customHeight="1">
      <c r="A200" s="409"/>
      <c r="B200" s="372" t="s">
        <v>142</v>
      </c>
      <c r="C200" s="372" t="s">
        <v>112</v>
      </c>
      <c r="D200" s="198" t="s">
        <v>143</v>
      </c>
      <c r="E200" s="372" t="s">
        <v>142</v>
      </c>
      <c r="F200" s="372" t="s">
        <v>112</v>
      </c>
      <c r="G200" s="198" t="s">
        <v>143</v>
      </c>
      <c r="H200" s="372" t="s">
        <v>142</v>
      </c>
      <c r="I200" s="372" t="s">
        <v>112</v>
      </c>
      <c r="J200" s="198" t="s">
        <v>143</v>
      </c>
      <c r="K200" s="372" t="s">
        <v>142</v>
      </c>
      <c r="L200" s="372" t="s">
        <v>112</v>
      </c>
      <c r="M200" s="198" t="s">
        <v>143</v>
      </c>
      <c r="N200" s="372" t="s">
        <v>142</v>
      </c>
      <c r="O200" s="372" t="s">
        <v>112</v>
      </c>
      <c r="P200" s="217" t="s">
        <v>143</v>
      </c>
      <c r="Q200" s="218"/>
      <c r="R200" s="218"/>
      <c r="S200" s="218"/>
      <c r="T200" s="334"/>
      <c r="U200" s="218"/>
    </row>
    <row r="201" spans="1:22">
      <c r="A201" s="49" t="s">
        <v>64</v>
      </c>
      <c r="B201" s="311">
        <v>333570</v>
      </c>
      <c r="C201" s="311">
        <v>318957</v>
      </c>
      <c r="D201" s="312">
        <v>104.6</v>
      </c>
      <c r="E201" s="311">
        <v>269568</v>
      </c>
      <c r="F201" s="311">
        <v>263877</v>
      </c>
      <c r="G201" s="312">
        <v>102.2</v>
      </c>
      <c r="H201" s="311">
        <v>64002</v>
      </c>
      <c r="I201" s="311">
        <v>55080</v>
      </c>
      <c r="J201" s="312">
        <v>116.2</v>
      </c>
      <c r="K201" s="311">
        <v>158139</v>
      </c>
      <c r="L201" s="311">
        <v>157819</v>
      </c>
      <c r="M201" s="312">
        <v>100.2</v>
      </c>
      <c r="N201" s="311">
        <v>491709</v>
      </c>
      <c r="O201" s="311">
        <v>476776</v>
      </c>
      <c r="P201" s="312">
        <v>103.1</v>
      </c>
      <c r="Q201" s="311"/>
      <c r="R201" s="312"/>
      <c r="S201" s="311"/>
      <c r="T201" s="269"/>
      <c r="U201" s="312"/>
      <c r="V201" s="312"/>
    </row>
    <row r="202" spans="1:22">
      <c r="A202" s="143" t="s">
        <v>65</v>
      </c>
      <c r="B202" s="311">
        <v>389</v>
      </c>
      <c r="C202" s="311">
        <v>335</v>
      </c>
      <c r="D202" s="312">
        <v>116.1</v>
      </c>
      <c r="E202" s="314" t="s">
        <v>150</v>
      </c>
      <c r="F202" s="314" t="s">
        <v>150</v>
      </c>
      <c r="G202" s="314" t="s">
        <v>150</v>
      </c>
      <c r="H202" s="311">
        <v>389</v>
      </c>
      <c r="I202" s="311">
        <v>335</v>
      </c>
      <c r="J202" s="312">
        <v>116.1</v>
      </c>
      <c r="K202" s="311">
        <v>3184</v>
      </c>
      <c r="L202" s="311">
        <v>3282</v>
      </c>
      <c r="M202" s="312">
        <v>97</v>
      </c>
      <c r="N202" s="311">
        <v>3573</v>
      </c>
      <c r="O202" s="311">
        <v>3617</v>
      </c>
      <c r="P202" s="312">
        <v>98.8</v>
      </c>
      <c r="Q202" s="311"/>
      <c r="R202" s="312"/>
      <c r="S202" s="311"/>
      <c r="T202" s="269"/>
      <c r="U202" s="312"/>
      <c r="V202" s="312"/>
    </row>
    <row r="203" spans="1:22">
      <c r="A203" s="148" t="s">
        <v>66</v>
      </c>
      <c r="B203" s="311">
        <v>5391</v>
      </c>
      <c r="C203" s="311">
        <v>6636</v>
      </c>
      <c r="D203" s="312">
        <v>81.2</v>
      </c>
      <c r="E203" s="311">
        <v>2805</v>
      </c>
      <c r="F203" s="311">
        <v>4037</v>
      </c>
      <c r="G203" s="312">
        <v>69.5</v>
      </c>
      <c r="H203" s="311">
        <v>2586</v>
      </c>
      <c r="I203" s="311">
        <v>2599</v>
      </c>
      <c r="J203" s="312">
        <v>99.5</v>
      </c>
      <c r="K203" s="311">
        <v>26599</v>
      </c>
      <c r="L203" s="311">
        <v>25779</v>
      </c>
      <c r="M203" s="312">
        <v>103.2</v>
      </c>
      <c r="N203" s="311">
        <v>31990</v>
      </c>
      <c r="O203" s="311">
        <v>32415</v>
      </c>
      <c r="P203" s="312">
        <v>98.7</v>
      </c>
      <c r="Q203" s="311"/>
      <c r="R203" s="312"/>
      <c r="S203" s="311"/>
      <c r="T203" s="269"/>
      <c r="U203" s="312"/>
      <c r="V203" s="312"/>
    </row>
    <row r="204" spans="1:22">
      <c r="A204" s="148" t="s">
        <v>67</v>
      </c>
      <c r="B204" s="311">
        <v>502</v>
      </c>
      <c r="C204" s="311">
        <v>624</v>
      </c>
      <c r="D204" s="312">
        <v>80.400000000000006</v>
      </c>
      <c r="E204" s="314" t="s">
        <v>150</v>
      </c>
      <c r="F204" s="314" t="s">
        <v>150</v>
      </c>
      <c r="G204" s="314" t="s">
        <v>150</v>
      </c>
      <c r="H204" s="311">
        <v>502</v>
      </c>
      <c r="I204" s="311">
        <v>624</v>
      </c>
      <c r="J204" s="312">
        <v>80.400000000000006</v>
      </c>
      <c r="K204" s="311">
        <v>903</v>
      </c>
      <c r="L204" s="311">
        <v>1806</v>
      </c>
      <c r="M204" s="312">
        <v>50</v>
      </c>
      <c r="N204" s="311">
        <v>1405</v>
      </c>
      <c r="O204" s="311">
        <v>2430</v>
      </c>
      <c r="P204" s="312">
        <v>57.8</v>
      </c>
      <c r="Q204" s="311"/>
      <c r="R204" s="312"/>
      <c r="S204" s="311"/>
      <c r="T204" s="269"/>
      <c r="U204" s="312"/>
      <c r="V204" s="312"/>
    </row>
    <row r="205" spans="1:22">
      <c r="A205" s="148" t="s">
        <v>68</v>
      </c>
      <c r="B205" s="311">
        <v>14970</v>
      </c>
      <c r="C205" s="311">
        <v>21053</v>
      </c>
      <c r="D205" s="312">
        <v>71.099999999999994</v>
      </c>
      <c r="E205" s="311">
        <v>3623</v>
      </c>
      <c r="F205" s="311">
        <v>14843</v>
      </c>
      <c r="G205" s="312">
        <v>24.4</v>
      </c>
      <c r="H205" s="311">
        <v>11347</v>
      </c>
      <c r="I205" s="311">
        <v>6210</v>
      </c>
      <c r="J205" s="312">
        <v>182.7</v>
      </c>
      <c r="K205" s="311">
        <v>5937</v>
      </c>
      <c r="L205" s="311">
        <v>2000</v>
      </c>
      <c r="M205" s="312">
        <v>296.89999999999998</v>
      </c>
      <c r="N205" s="311">
        <v>20907</v>
      </c>
      <c r="O205" s="311">
        <v>23053</v>
      </c>
      <c r="P205" s="312">
        <v>90.7</v>
      </c>
      <c r="Q205" s="311"/>
      <c r="R205" s="312"/>
      <c r="S205" s="311"/>
      <c r="T205" s="269"/>
      <c r="U205" s="312"/>
      <c r="V205" s="312"/>
    </row>
    <row r="206" spans="1:22">
      <c r="A206" s="148" t="s">
        <v>69</v>
      </c>
      <c r="B206" s="311">
        <v>170</v>
      </c>
      <c r="C206" s="311">
        <v>194</v>
      </c>
      <c r="D206" s="312">
        <v>87.6</v>
      </c>
      <c r="E206" s="314" t="s">
        <v>150</v>
      </c>
      <c r="F206" s="314" t="s">
        <v>160</v>
      </c>
      <c r="G206" s="314" t="s">
        <v>150</v>
      </c>
      <c r="H206" s="311">
        <v>170</v>
      </c>
      <c r="I206" s="314">
        <v>170</v>
      </c>
      <c r="J206" s="314">
        <v>100</v>
      </c>
      <c r="K206" s="311">
        <v>129</v>
      </c>
      <c r="L206" s="311">
        <v>29</v>
      </c>
      <c r="M206" s="312">
        <v>444.8</v>
      </c>
      <c r="N206" s="311">
        <v>299</v>
      </c>
      <c r="O206" s="311">
        <v>223</v>
      </c>
      <c r="P206" s="312">
        <v>134.1</v>
      </c>
      <c r="Q206" s="311"/>
      <c r="R206" s="312"/>
      <c r="S206" s="311"/>
      <c r="T206" s="269"/>
      <c r="U206" s="312"/>
      <c r="V206" s="312"/>
    </row>
    <row r="207" spans="1:22">
      <c r="A207" s="148" t="s">
        <v>70</v>
      </c>
      <c r="B207" s="311">
        <v>7445</v>
      </c>
      <c r="C207" s="311">
        <v>7873</v>
      </c>
      <c r="D207" s="312">
        <v>94.6</v>
      </c>
      <c r="E207" s="311">
        <v>6851</v>
      </c>
      <c r="F207" s="311">
        <v>6804</v>
      </c>
      <c r="G207" s="312">
        <v>100.7</v>
      </c>
      <c r="H207" s="311">
        <v>594</v>
      </c>
      <c r="I207" s="311">
        <v>1069</v>
      </c>
      <c r="J207" s="312">
        <v>55.6</v>
      </c>
      <c r="K207" s="311">
        <v>1889</v>
      </c>
      <c r="L207" s="311">
        <v>3029</v>
      </c>
      <c r="M207" s="312">
        <v>62.4</v>
      </c>
      <c r="N207" s="311">
        <v>9334</v>
      </c>
      <c r="O207" s="311">
        <v>10902</v>
      </c>
      <c r="P207" s="312">
        <v>85.6</v>
      </c>
      <c r="Q207" s="311"/>
      <c r="R207" s="312"/>
      <c r="S207" s="311"/>
      <c r="T207" s="269"/>
      <c r="U207" s="312"/>
      <c r="V207" s="312"/>
    </row>
    <row r="208" spans="1:22">
      <c r="A208" s="148" t="s">
        <v>71</v>
      </c>
      <c r="B208" s="311">
        <v>949</v>
      </c>
      <c r="C208" s="311">
        <v>774</v>
      </c>
      <c r="D208" s="312">
        <v>122.6</v>
      </c>
      <c r="E208" s="314" t="s">
        <v>150</v>
      </c>
      <c r="F208" s="314" t="s">
        <v>150</v>
      </c>
      <c r="G208" s="314" t="s">
        <v>150</v>
      </c>
      <c r="H208" s="311">
        <v>949</v>
      </c>
      <c r="I208" s="311">
        <v>774</v>
      </c>
      <c r="J208" s="312">
        <v>122.6</v>
      </c>
      <c r="K208" s="311">
        <v>1872</v>
      </c>
      <c r="L208" s="311">
        <v>3087</v>
      </c>
      <c r="M208" s="312">
        <v>60.6</v>
      </c>
      <c r="N208" s="311">
        <v>2821</v>
      </c>
      <c r="O208" s="311">
        <v>3861</v>
      </c>
      <c r="P208" s="312">
        <v>73.099999999999994</v>
      </c>
      <c r="Q208" s="311"/>
      <c r="R208" s="312"/>
      <c r="S208" s="311"/>
      <c r="T208" s="269"/>
      <c r="U208" s="312"/>
      <c r="V208" s="312"/>
    </row>
    <row r="209" spans="1:22">
      <c r="A209" s="148" t="s">
        <v>72</v>
      </c>
      <c r="B209" s="311">
        <v>10589</v>
      </c>
      <c r="C209" s="311">
        <v>10309</v>
      </c>
      <c r="D209" s="312">
        <v>102.7</v>
      </c>
      <c r="E209" s="311">
        <v>7216</v>
      </c>
      <c r="F209" s="311">
        <v>7425</v>
      </c>
      <c r="G209" s="312">
        <v>97.2</v>
      </c>
      <c r="H209" s="311">
        <v>3373</v>
      </c>
      <c r="I209" s="311">
        <v>2884</v>
      </c>
      <c r="J209" s="312">
        <v>117</v>
      </c>
      <c r="K209" s="311">
        <v>2588</v>
      </c>
      <c r="L209" s="311">
        <v>1450</v>
      </c>
      <c r="M209" s="312">
        <v>178.5</v>
      </c>
      <c r="N209" s="311">
        <v>13177</v>
      </c>
      <c r="O209" s="311">
        <v>11759</v>
      </c>
      <c r="P209" s="312">
        <v>112.1</v>
      </c>
      <c r="Q209" s="311"/>
      <c r="R209" s="312"/>
      <c r="S209" s="311"/>
      <c r="T209" s="269"/>
      <c r="U209" s="312"/>
      <c r="V209" s="312"/>
    </row>
    <row r="210" spans="1:22">
      <c r="A210" s="148" t="s">
        <v>73</v>
      </c>
      <c r="B210" s="311">
        <v>66240</v>
      </c>
      <c r="C210" s="311">
        <v>73684</v>
      </c>
      <c r="D210" s="312">
        <v>89.9</v>
      </c>
      <c r="E210" s="311">
        <v>45560</v>
      </c>
      <c r="F210" s="311">
        <v>52710</v>
      </c>
      <c r="G210" s="312">
        <v>86.4</v>
      </c>
      <c r="H210" s="311">
        <v>20680</v>
      </c>
      <c r="I210" s="311">
        <v>20974</v>
      </c>
      <c r="J210" s="312">
        <v>98.6</v>
      </c>
      <c r="K210" s="311">
        <v>5189</v>
      </c>
      <c r="L210" s="311">
        <v>4804</v>
      </c>
      <c r="M210" s="312">
        <v>108</v>
      </c>
      <c r="N210" s="311">
        <v>71429</v>
      </c>
      <c r="O210" s="311">
        <v>78488</v>
      </c>
      <c r="P210" s="312">
        <v>91</v>
      </c>
      <c r="Q210" s="311"/>
      <c r="R210" s="312"/>
      <c r="S210" s="311"/>
      <c r="T210" s="269"/>
      <c r="U210" s="312"/>
      <c r="V210" s="312"/>
    </row>
    <row r="211" spans="1:22">
      <c r="A211" s="148" t="s">
        <v>74</v>
      </c>
      <c r="B211" s="311">
        <v>25796</v>
      </c>
      <c r="C211" s="311">
        <v>23793</v>
      </c>
      <c r="D211" s="312">
        <v>108.4</v>
      </c>
      <c r="E211" s="311">
        <v>10111</v>
      </c>
      <c r="F211" s="311">
        <v>11743</v>
      </c>
      <c r="G211" s="312">
        <v>86.1</v>
      </c>
      <c r="H211" s="311">
        <v>15685</v>
      </c>
      <c r="I211" s="311">
        <v>12050</v>
      </c>
      <c r="J211" s="312">
        <v>130.19999999999999</v>
      </c>
      <c r="K211" s="311">
        <v>42711</v>
      </c>
      <c r="L211" s="311">
        <v>43424</v>
      </c>
      <c r="M211" s="312">
        <v>98.4</v>
      </c>
      <c r="N211" s="311">
        <v>68507</v>
      </c>
      <c r="O211" s="311">
        <v>67217</v>
      </c>
      <c r="P211" s="312">
        <v>101.9</v>
      </c>
      <c r="Q211" s="311"/>
      <c r="R211" s="312"/>
      <c r="S211" s="311"/>
      <c r="T211" s="269"/>
      <c r="U211" s="312"/>
      <c r="V211" s="312"/>
    </row>
    <row r="212" spans="1:22">
      <c r="A212" s="148" t="s">
        <v>75</v>
      </c>
      <c r="B212" s="311">
        <v>85</v>
      </c>
      <c r="C212" s="311">
        <v>50</v>
      </c>
      <c r="D212" s="312">
        <v>170</v>
      </c>
      <c r="E212" s="314" t="s">
        <v>150</v>
      </c>
      <c r="F212" s="314" t="s">
        <v>150</v>
      </c>
      <c r="G212" s="314" t="s">
        <v>150</v>
      </c>
      <c r="H212" s="311">
        <v>85</v>
      </c>
      <c r="I212" s="311">
        <v>50</v>
      </c>
      <c r="J212" s="312">
        <v>170</v>
      </c>
      <c r="K212" s="311">
        <v>617</v>
      </c>
      <c r="L212" s="311">
        <v>360</v>
      </c>
      <c r="M212" s="312">
        <v>171.4</v>
      </c>
      <c r="N212" s="311">
        <v>702</v>
      </c>
      <c r="O212" s="311">
        <v>410</v>
      </c>
      <c r="P212" s="312">
        <v>171.2</v>
      </c>
      <c r="Q212" s="311"/>
      <c r="R212" s="312"/>
      <c r="S212" s="311"/>
      <c r="T212" s="269"/>
      <c r="U212" s="312"/>
      <c r="V212" s="312"/>
    </row>
    <row r="213" spans="1:22">
      <c r="A213" s="148" t="s">
        <v>76</v>
      </c>
      <c r="B213" s="269">
        <v>19</v>
      </c>
      <c r="C213" s="269" t="s">
        <v>150</v>
      </c>
      <c r="D213" s="326" t="s">
        <v>150</v>
      </c>
      <c r="E213" s="269">
        <v>19</v>
      </c>
      <c r="F213" s="269" t="s">
        <v>150</v>
      </c>
      <c r="G213" s="326" t="s">
        <v>150</v>
      </c>
      <c r="H213" s="269" t="s">
        <v>150</v>
      </c>
      <c r="I213" s="269" t="s">
        <v>150</v>
      </c>
      <c r="J213" s="326" t="s">
        <v>150</v>
      </c>
      <c r="K213" s="269" t="s">
        <v>150</v>
      </c>
      <c r="L213" s="269" t="s">
        <v>150</v>
      </c>
      <c r="M213" s="326" t="s">
        <v>150</v>
      </c>
      <c r="N213" s="269">
        <v>19</v>
      </c>
      <c r="O213" s="269" t="s">
        <v>150</v>
      </c>
      <c r="P213" s="326" t="s">
        <v>150</v>
      </c>
      <c r="Q213" s="311"/>
      <c r="R213" s="312"/>
      <c r="S213" s="311"/>
      <c r="T213" s="269"/>
      <c r="U213" s="312"/>
      <c r="V213" s="312"/>
    </row>
    <row r="214" spans="1:22">
      <c r="A214" s="148" t="s">
        <v>77</v>
      </c>
      <c r="B214" s="269">
        <v>89974</v>
      </c>
      <c r="C214" s="269">
        <v>72881</v>
      </c>
      <c r="D214" s="326">
        <v>123.5</v>
      </c>
      <c r="E214" s="269">
        <v>88787</v>
      </c>
      <c r="F214" s="269">
        <v>72307</v>
      </c>
      <c r="G214" s="326">
        <v>122.8</v>
      </c>
      <c r="H214" s="269">
        <v>1187</v>
      </c>
      <c r="I214" s="269">
        <v>574</v>
      </c>
      <c r="J214" s="326">
        <v>206.8</v>
      </c>
      <c r="K214" s="269">
        <v>6071</v>
      </c>
      <c r="L214" s="269">
        <v>9660</v>
      </c>
      <c r="M214" s="326">
        <v>62.8</v>
      </c>
      <c r="N214" s="269">
        <v>96045</v>
      </c>
      <c r="O214" s="269">
        <v>82541</v>
      </c>
      <c r="P214" s="326">
        <v>116.4</v>
      </c>
      <c r="Q214" s="311"/>
      <c r="R214" s="312"/>
      <c r="S214" s="311"/>
      <c r="T214" s="269"/>
      <c r="U214" s="312"/>
      <c r="V214" s="312"/>
    </row>
    <row r="215" spans="1:22">
      <c r="A215" s="148" t="s">
        <v>78</v>
      </c>
      <c r="B215" s="327">
        <v>101819</v>
      </c>
      <c r="C215" s="327">
        <v>89243</v>
      </c>
      <c r="D215" s="327">
        <v>114.1</v>
      </c>
      <c r="E215" s="327">
        <v>96946</v>
      </c>
      <c r="F215" s="327">
        <v>84709</v>
      </c>
      <c r="G215" s="327">
        <v>114.4</v>
      </c>
      <c r="H215" s="327">
        <v>4873</v>
      </c>
      <c r="I215" s="327">
        <v>4534</v>
      </c>
      <c r="J215" s="327">
        <v>107.5</v>
      </c>
      <c r="K215" s="269">
        <v>47318</v>
      </c>
      <c r="L215" s="269">
        <v>43485</v>
      </c>
      <c r="M215" s="326">
        <v>108.8</v>
      </c>
      <c r="N215" s="269">
        <v>149137</v>
      </c>
      <c r="O215" s="269">
        <v>132728</v>
      </c>
      <c r="P215" s="326">
        <v>112.4</v>
      </c>
      <c r="Q215" s="311"/>
      <c r="R215" s="312"/>
      <c r="S215" s="311"/>
      <c r="T215" s="269"/>
      <c r="U215" s="312"/>
      <c r="V215" s="312"/>
    </row>
    <row r="216" spans="1:22">
      <c r="A216" s="148" t="s">
        <v>79</v>
      </c>
      <c r="B216" s="269" t="s">
        <v>150</v>
      </c>
      <c r="C216" s="269" t="s">
        <v>150</v>
      </c>
      <c r="D216" s="326" t="s">
        <v>150</v>
      </c>
      <c r="E216" s="327" t="s">
        <v>150</v>
      </c>
      <c r="F216" s="327" t="s">
        <v>150</v>
      </c>
      <c r="G216" s="327" t="s">
        <v>150</v>
      </c>
      <c r="H216" s="269" t="s">
        <v>150</v>
      </c>
      <c r="I216" s="269" t="s">
        <v>150</v>
      </c>
      <c r="J216" s="326" t="s">
        <v>150</v>
      </c>
      <c r="K216" s="269">
        <v>161</v>
      </c>
      <c r="L216" s="269">
        <v>397</v>
      </c>
      <c r="M216" s="326">
        <v>40.6</v>
      </c>
      <c r="N216" s="269">
        <v>161</v>
      </c>
      <c r="O216" s="269">
        <v>397</v>
      </c>
      <c r="P216" s="326">
        <v>40.6</v>
      </c>
      <c r="Q216" s="314"/>
      <c r="R216" s="312"/>
      <c r="S216" s="311"/>
      <c r="T216" s="269"/>
      <c r="U216" s="312"/>
      <c r="V216" s="312"/>
    </row>
    <row r="217" spans="1:22" s="321" customFormat="1" ht="14.25">
      <c r="A217" s="143" t="s">
        <v>80</v>
      </c>
      <c r="B217" s="269">
        <v>18</v>
      </c>
      <c r="C217" s="269">
        <v>29</v>
      </c>
      <c r="D217" s="326">
        <v>62.1</v>
      </c>
      <c r="E217" s="269" t="s">
        <v>150</v>
      </c>
      <c r="F217" s="269" t="s">
        <v>150</v>
      </c>
      <c r="G217" s="326" t="s">
        <v>150</v>
      </c>
      <c r="H217" s="269">
        <v>18</v>
      </c>
      <c r="I217" s="269">
        <v>29</v>
      </c>
      <c r="J217" s="326">
        <v>62.1</v>
      </c>
      <c r="K217" s="269">
        <v>267</v>
      </c>
      <c r="L217" s="269">
        <v>488</v>
      </c>
      <c r="M217" s="326">
        <v>54.7</v>
      </c>
      <c r="N217" s="269">
        <v>285</v>
      </c>
      <c r="O217" s="269">
        <v>517</v>
      </c>
      <c r="P217" s="326">
        <v>55.1</v>
      </c>
      <c r="Q217" s="311"/>
      <c r="R217" s="312"/>
      <c r="S217" s="311"/>
      <c r="T217" s="269"/>
      <c r="U217" s="312"/>
      <c r="V217" s="312"/>
    </row>
    <row r="218" spans="1:22">
      <c r="A218" s="148" t="s">
        <v>81</v>
      </c>
      <c r="B218" s="327">
        <v>8918</v>
      </c>
      <c r="C218" s="327">
        <v>10590</v>
      </c>
      <c r="D218" s="327">
        <v>84.2</v>
      </c>
      <c r="E218" s="327">
        <v>7554</v>
      </c>
      <c r="F218" s="327">
        <v>9187</v>
      </c>
      <c r="G218" s="327">
        <v>82.2</v>
      </c>
      <c r="H218" s="327">
        <v>1364</v>
      </c>
      <c r="I218" s="327">
        <v>1403</v>
      </c>
      <c r="J218" s="327">
        <v>97.2</v>
      </c>
      <c r="K218" s="269">
        <v>11770</v>
      </c>
      <c r="L218" s="269">
        <v>13282</v>
      </c>
      <c r="M218" s="326">
        <v>88.6</v>
      </c>
      <c r="N218" s="269">
        <v>20688</v>
      </c>
      <c r="O218" s="269">
        <v>23872</v>
      </c>
      <c r="P218" s="326">
        <v>86.7</v>
      </c>
      <c r="Q218" s="311"/>
      <c r="R218" s="312"/>
      <c r="S218" s="311"/>
      <c r="T218" s="269"/>
      <c r="U218" s="312"/>
      <c r="V218" s="312"/>
    </row>
    <row r="219" spans="1:22">
      <c r="A219" s="148" t="s">
        <v>82</v>
      </c>
      <c r="B219" s="269" t="s">
        <v>150</v>
      </c>
      <c r="C219" s="269" t="s">
        <v>150</v>
      </c>
      <c r="D219" s="326" t="s">
        <v>150</v>
      </c>
      <c r="E219" s="269" t="s">
        <v>150</v>
      </c>
      <c r="F219" s="269" t="s">
        <v>150</v>
      </c>
      <c r="G219" s="326" t="s">
        <v>150</v>
      </c>
      <c r="H219" s="327" t="s">
        <v>150</v>
      </c>
      <c r="I219" s="327" t="s">
        <v>150</v>
      </c>
      <c r="J219" s="327" t="s">
        <v>150</v>
      </c>
      <c r="K219" s="269">
        <v>7</v>
      </c>
      <c r="L219" s="269">
        <v>4</v>
      </c>
      <c r="M219" s="326">
        <v>175</v>
      </c>
      <c r="N219" s="269">
        <v>7</v>
      </c>
      <c r="O219" s="269">
        <v>4</v>
      </c>
      <c r="P219" s="326">
        <v>175</v>
      </c>
      <c r="Q219" s="314"/>
      <c r="R219" s="312"/>
      <c r="S219" s="311"/>
      <c r="T219" s="269"/>
      <c r="U219" s="312"/>
      <c r="V219" s="312"/>
    </row>
    <row r="220" spans="1:22">
      <c r="A220" s="148" t="s">
        <v>83</v>
      </c>
      <c r="B220" s="269">
        <v>96</v>
      </c>
      <c r="C220" s="269">
        <v>88</v>
      </c>
      <c r="D220" s="326">
        <v>109.1</v>
      </c>
      <c r="E220" s="327">
        <v>96</v>
      </c>
      <c r="F220" s="327">
        <v>88</v>
      </c>
      <c r="G220" s="327">
        <v>109.1</v>
      </c>
      <c r="H220" s="269" t="s">
        <v>150</v>
      </c>
      <c r="I220" s="269" t="s">
        <v>150</v>
      </c>
      <c r="J220" s="326" t="s">
        <v>150</v>
      </c>
      <c r="K220" s="269">
        <v>41</v>
      </c>
      <c r="L220" s="269">
        <v>116</v>
      </c>
      <c r="M220" s="326">
        <v>35.299999999999997</v>
      </c>
      <c r="N220" s="269">
        <v>137</v>
      </c>
      <c r="O220" s="269">
        <v>204</v>
      </c>
      <c r="P220" s="326">
        <v>67.2</v>
      </c>
      <c r="Q220" s="311"/>
      <c r="R220" s="312"/>
      <c r="S220" s="311"/>
      <c r="T220" s="269"/>
      <c r="U220" s="312"/>
      <c r="V220" s="312"/>
    </row>
    <row r="221" spans="1:22">
      <c r="A221" s="149" t="s">
        <v>84</v>
      </c>
      <c r="B221" s="318">
        <v>200</v>
      </c>
      <c r="C221" s="318">
        <v>801</v>
      </c>
      <c r="D221" s="319">
        <v>25</v>
      </c>
      <c r="E221" s="318" t="s">
        <v>150</v>
      </c>
      <c r="F221" s="318" t="s">
        <v>150</v>
      </c>
      <c r="G221" s="319" t="s">
        <v>150</v>
      </c>
      <c r="H221" s="318">
        <v>200</v>
      </c>
      <c r="I221" s="318">
        <v>801</v>
      </c>
      <c r="J221" s="319">
        <v>25</v>
      </c>
      <c r="K221" s="318">
        <v>886</v>
      </c>
      <c r="L221" s="318">
        <v>1337</v>
      </c>
      <c r="M221" s="319">
        <v>66.3</v>
      </c>
      <c r="N221" s="318">
        <v>1086</v>
      </c>
      <c r="O221" s="318">
        <v>2138</v>
      </c>
      <c r="P221" s="319">
        <v>50.8</v>
      </c>
      <c r="Q221" s="311"/>
      <c r="R221" s="312"/>
      <c r="S221" s="311"/>
      <c r="T221" s="269"/>
      <c r="U221" s="312"/>
      <c r="V221" s="312"/>
    </row>
    <row r="222" spans="1:22">
      <c r="A222" s="148"/>
      <c r="B222" s="367"/>
      <c r="C222" s="367"/>
      <c r="D222" s="368"/>
      <c r="E222" s="367"/>
      <c r="F222" s="367"/>
      <c r="G222" s="368"/>
      <c r="H222" s="367"/>
      <c r="I222" s="367"/>
      <c r="J222" s="368"/>
      <c r="K222" s="367"/>
      <c r="L222" s="367"/>
      <c r="M222" s="368"/>
      <c r="N222" s="367"/>
      <c r="O222" s="367"/>
      <c r="P222" s="368"/>
      <c r="Q222" s="218"/>
    </row>
    <row r="223" spans="1:22">
      <c r="A223" s="438" t="s">
        <v>177</v>
      </c>
      <c r="B223" s="438"/>
      <c r="C223" s="438"/>
      <c r="D223" s="438"/>
      <c r="E223" s="438"/>
      <c r="F223" s="438"/>
      <c r="G223" s="438"/>
      <c r="H223" s="438"/>
      <c r="I223" s="438"/>
      <c r="J223" s="438"/>
      <c r="K223" s="438"/>
      <c r="L223" s="438"/>
      <c r="M223" s="438"/>
      <c r="N223" s="438"/>
      <c r="O223" s="438"/>
      <c r="P223" s="438"/>
    </row>
    <row r="224" spans="1:22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P224" s="96" t="s">
        <v>102</v>
      </c>
    </row>
    <row r="225" spans="1:32" ht="12.75" customHeight="1">
      <c r="A225" s="409"/>
      <c r="B225" s="399" t="s">
        <v>113</v>
      </c>
      <c r="C225" s="399"/>
      <c r="D225" s="399"/>
      <c r="E225" s="400" t="s">
        <v>59</v>
      </c>
      <c r="F225" s="401"/>
      <c r="G225" s="401"/>
      <c r="H225" s="401"/>
      <c r="I225" s="401"/>
      <c r="J225" s="401"/>
      <c r="K225" s="403" t="s">
        <v>123</v>
      </c>
      <c r="L225" s="404"/>
      <c r="M225" s="405"/>
      <c r="N225" s="399" t="s">
        <v>60</v>
      </c>
      <c r="O225" s="399"/>
      <c r="P225" s="400"/>
    </row>
    <row r="226" spans="1:32" ht="36" customHeight="1">
      <c r="A226" s="409"/>
      <c r="B226" s="399"/>
      <c r="C226" s="399"/>
      <c r="D226" s="399"/>
      <c r="E226" s="399" t="s">
        <v>58</v>
      </c>
      <c r="F226" s="399"/>
      <c r="G226" s="399"/>
      <c r="H226" s="399" t="s">
        <v>57</v>
      </c>
      <c r="I226" s="399"/>
      <c r="J226" s="399"/>
      <c r="K226" s="406"/>
      <c r="L226" s="407"/>
      <c r="M226" s="408"/>
      <c r="N226" s="399"/>
      <c r="O226" s="399"/>
      <c r="P226" s="400"/>
      <c r="Q226" s="218"/>
    </row>
    <row r="227" spans="1:32" ht="36.75" customHeight="1">
      <c r="A227" s="409"/>
      <c r="B227" s="372" t="s">
        <v>142</v>
      </c>
      <c r="C227" s="372" t="s">
        <v>112</v>
      </c>
      <c r="D227" s="198" t="s">
        <v>143</v>
      </c>
      <c r="E227" s="372" t="s">
        <v>142</v>
      </c>
      <c r="F227" s="372" t="s">
        <v>112</v>
      </c>
      <c r="G227" s="198" t="s">
        <v>143</v>
      </c>
      <c r="H227" s="372" t="s">
        <v>142</v>
      </c>
      <c r="I227" s="372" t="s">
        <v>112</v>
      </c>
      <c r="J227" s="198" t="s">
        <v>143</v>
      </c>
      <c r="K227" s="372" t="s">
        <v>142</v>
      </c>
      <c r="L227" s="372" t="s">
        <v>112</v>
      </c>
      <c r="M227" s="198" t="s">
        <v>143</v>
      </c>
      <c r="N227" s="372" t="s">
        <v>142</v>
      </c>
      <c r="O227" s="372" t="s">
        <v>112</v>
      </c>
      <c r="P227" s="217" t="s">
        <v>143</v>
      </c>
      <c r="Q227" s="218"/>
      <c r="R227" s="218"/>
      <c r="S227" s="218"/>
      <c r="T227" s="334"/>
      <c r="U227" s="218"/>
    </row>
    <row r="228" spans="1:32">
      <c r="A228" s="49" t="s">
        <v>64</v>
      </c>
      <c r="B228" s="311">
        <v>2729535</v>
      </c>
      <c r="C228" s="311">
        <v>2531232</v>
      </c>
      <c r="D228" s="312">
        <v>107.8</v>
      </c>
      <c r="E228" s="311">
        <v>412733</v>
      </c>
      <c r="F228" s="311">
        <v>391408</v>
      </c>
      <c r="G228" s="312">
        <v>105.4</v>
      </c>
      <c r="H228" s="311">
        <v>2316802</v>
      </c>
      <c r="I228" s="311">
        <v>2139824</v>
      </c>
      <c r="J228" s="312">
        <v>108.3</v>
      </c>
      <c r="K228" s="311">
        <v>1625336</v>
      </c>
      <c r="L228" s="311">
        <v>1541690</v>
      </c>
      <c r="M228" s="312">
        <v>105.4</v>
      </c>
      <c r="N228" s="311">
        <v>4354871</v>
      </c>
      <c r="O228" s="311">
        <v>4072922</v>
      </c>
      <c r="P228" s="312">
        <v>106.9</v>
      </c>
      <c r="Q228" s="311"/>
      <c r="R228" s="311"/>
      <c r="S228" s="311"/>
      <c r="T228" s="312"/>
      <c r="U228" s="311"/>
      <c r="V228" s="311"/>
      <c r="W228" s="312"/>
      <c r="X228" s="311"/>
      <c r="Y228" s="311"/>
      <c r="Z228" s="312"/>
      <c r="AA228" s="311"/>
      <c r="AB228" s="311"/>
      <c r="AC228" s="312"/>
      <c r="AD228" s="311"/>
      <c r="AE228" s="311"/>
      <c r="AF228" s="312"/>
    </row>
    <row r="229" spans="1:32">
      <c r="A229" s="143" t="s">
        <v>65</v>
      </c>
      <c r="B229" s="311">
        <v>275079</v>
      </c>
      <c r="C229" s="311">
        <v>263113</v>
      </c>
      <c r="D229" s="312">
        <v>104.5</v>
      </c>
      <c r="E229" s="311">
        <v>21466</v>
      </c>
      <c r="F229" s="311">
        <v>19420</v>
      </c>
      <c r="G229" s="312">
        <v>110.5</v>
      </c>
      <c r="H229" s="311">
        <v>253613</v>
      </c>
      <c r="I229" s="311">
        <v>243693</v>
      </c>
      <c r="J229" s="312">
        <v>104.1</v>
      </c>
      <c r="K229" s="311">
        <v>103541</v>
      </c>
      <c r="L229" s="311">
        <v>103690</v>
      </c>
      <c r="M229" s="312">
        <v>99.9</v>
      </c>
      <c r="N229" s="311">
        <v>378620</v>
      </c>
      <c r="O229" s="311">
        <v>366803</v>
      </c>
      <c r="P229" s="312">
        <v>103.2</v>
      </c>
      <c r="Q229" s="311"/>
      <c r="R229" s="311"/>
      <c r="S229" s="311"/>
      <c r="T229" s="312"/>
      <c r="U229" s="311"/>
      <c r="V229" s="311"/>
      <c r="W229" s="312"/>
      <c r="X229" s="311"/>
      <c r="Y229" s="311"/>
      <c r="Z229" s="312"/>
      <c r="AA229" s="311"/>
      <c r="AB229" s="311"/>
      <c r="AC229" s="312"/>
      <c r="AD229" s="311"/>
      <c r="AE229" s="311"/>
      <c r="AF229" s="312"/>
    </row>
    <row r="230" spans="1:32">
      <c r="A230" s="148" t="s">
        <v>66</v>
      </c>
      <c r="B230" s="311">
        <v>151795</v>
      </c>
      <c r="C230" s="311">
        <v>148271</v>
      </c>
      <c r="D230" s="312">
        <v>102.4</v>
      </c>
      <c r="E230" s="311">
        <v>80681</v>
      </c>
      <c r="F230" s="311">
        <v>76801</v>
      </c>
      <c r="G230" s="312">
        <v>105.1</v>
      </c>
      <c r="H230" s="311">
        <v>71114</v>
      </c>
      <c r="I230" s="311">
        <v>71470</v>
      </c>
      <c r="J230" s="312">
        <v>99.5</v>
      </c>
      <c r="K230" s="311">
        <v>103146</v>
      </c>
      <c r="L230" s="311">
        <v>100528</v>
      </c>
      <c r="M230" s="312">
        <v>102.6</v>
      </c>
      <c r="N230" s="311">
        <v>254941</v>
      </c>
      <c r="O230" s="311">
        <v>248799</v>
      </c>
      <c r="P230" s="312">
        <v>102.5</v>
      </c>
      <c r="Q230" s="311"/>
      <c r="R230" s="311"/>
      <c r="S230" s="311"/>
      <c r="T230" s="312"/>
      <c r="U230" s="311"/>
      <c r="V230" s="311"/>
      <c r="W230" s="312"/>
      <c r="X230" s="311"/>
      <c r="Y230" s="311"/>
      <c r="Z230" s="312"/>
      <c r="AA230" s="311"/>
      <c r="AB230" s="311"/>
      <c r="AC230" s="312"/>
      <c r="AD230" s="311"/>
      <c r="AE230" s="311"/>
      <c r="AF230" s="312"/>
    </row>
    <row r="231" spans="1:32">
      <c r="A231" s="148" t="s">
        <v>67</v>
      </c>
      <c r="B231" s="311">
        <v>295388</v>
      </c>
      <c r="C231" s="311">
        <v>261790</v>
      </c>
      <c r="D231" s="312">
        <v>112.8</v>
      </c>
      <c r="E231" s="311">
        <v>33316</v>
      </c>
      <c r="F231" s="311">
        <v>32144</v>
      </c>
      <c r="G231" s="312">
        <v>103.6</v>
      </c>
      <c r="H231" s="311">
        <v>262072</v>
      </c>
      <c r="I231" s="311">
        <v>229646</v>
      </c>
      <c r="J231" s="312">
        <v>114.1</v>
      </c>
      <c r="K231" s="311">
        <v>56953</v>
      </c>
      <c r="L231" s="311">
        <v>49454</v>
      </c>
      <c r="M231" s="312">
        <v>115.2</v>
      </c>
      <c r="N231" s="311">
        <v>352341</v>
      </c>
      <c r="O231" s="311">
        <v>311244</v>
      </c>
      <c r="P231" s="312">
        <v>113.2</v>
      </c>
      <c r="Q231" s="311"/>
      <c r="R231" s="311"/>
      <c r="S231" s="311"/>
      <c r="T231" s="312"/>
      <c r="U231" s="311"/>
      <c r="V231" s="311"/>
      <c r="W231" s="312"/>
      <c r="X231" s="311"/>
      <c r="Y231" s="311"/>
      <c r="Z231" s="312"/>
      <c r="AA231" s="311"/>
      <c r="AB231" s="311"/>
      <c r="AC231" s="312"/>
      <c r="AD231" s="311"/>
      <c r="AE231" s="311"/>
      <c r="AF231" s="312"/>
    </row>
    <row r="232" spans="1:32">
      <c r="A232" s="148" t="s">
        <v>68</v>
      </c>
      <c r="B232" s="311">
        <v>159588</v>
      </c>
      <c r="C232" s="311">
        <v>138504</v>
      </c>
      <c r="D232" s="312">
        <v>115.2</v>
      </c>
      <c r="E232" s="311">
        <v>22822</v>
      </c>
      <c r="F232" s="311">
        <v>22529</v>
      </c>
      <c r="G232" s="312">
        <v>101.3</v>
      </c>
      <c r="H232" s="311">
        <v>136766</v>
      </c>
      <c r="I232" s="311">
        <v>115975</v>
      </c>
      <c r="J232" s="312">
        <v>117.9</v>
      </c>
      <c r="K232" s="311">
        <v>103145</v>
      </c>
      <c r="L232" s="311">
        <v>79453</v>
      </c>
      <c r="M232" s="312">
        <v>129.80000000000001</v>
      </c>
      <c r="N232" s="311">
        <v>262733</v>
      </c>
      <c r="O232" s="311">
        <v>217957</v>
      </c>
      <c r="P232" s="312">
        <v>120.5</v>
      </c>
      <c r="Q232" s="311"/>
      <c r="R232" s="311"/>
      <c r="S232" s="311"/>
      <c r="T232" s="312"/>
      <c r="U232" s="311"/>
      <c r="V232" s="311"/>
      <c r="W232" s="312"/>
      <c r="X232" s="311"/>
      <c r="Y232" s="311"/>
      <c r="Z232" s="312"/>
      <c r="AA232" s="311"/>
      <c r="AB232" s="311"/>
      <c r="AC232" s="312"/>
      <c r="AD232" s="311"/>
      <c r="AE232" s="311"/>
      <c r="AF232" s="312"/>
    </row>
    <row r="233" spans="1:32">
      <c r="A233" s="148" t="s">
        <v>69</v>
      </c>
      <c r="B233" s="311">
        <v>90017</v>
      </c>
      <c r="C233" s="311">
        <v>80759</v>
      </c>
      <c r="D233" s="312">
        <v>111.5</v>
      </c>
      <c r="E233" s="311">
        <v>2147</v>
      </c>
      <c r="F233" s="311">
        <v>2200</v>
      </c>
      <c r="G233" s="312">
        <v>97.6</v>
      </c>
      <c r="H233" s="311">
        <v>87870</v>
      </c>
      <c r="I233" s="311">
        <v>78559</v>
      </c>
      <c r="J233" s="312">
        <v>111.9</v>
      </c>
      <c r="K233" s="311">
        <v>57580</v>
      </c>
      <c r="L233" s="311">
        <v>54451</v>
      </c>
      <c r="M233" s="312">
        <v>105.7</v>
      </c>
      <c r="N233" s="311">
        <v>147597</v>
      </c>
      <c r="O233" s="311">
        <v>135210</v>
      </c>
      <c r="P233" s="312">
        <v>109.2</v>
      </c>
      <c r="Q233" s="311"/>
      <c r="R233" s="311"/>
      <c r="S233" s="311"/>
      <c r="T233" s="312"/>
      <c r="U233" s="311"/>
      <c r="V233" s="311"/>
      <c r="W233" s="312"/>
      <c r="X233" s="311"/>
      <c r="Y233" s="311"/>
      <c r="Z233" s="312"/>
      <c r="AA233" s="311"/>
      <c r="AB233" s="311"/>
      <c r="AC233" s="312"/>
      <c r="AD233" s="311"/>
      <c r="AE233" s="311"/>
      <c r="AF233" s="312"/>
    </row>
    <row r="234" spans="1:32">
      <c r="A234" s="148" t="s">
        <v>70</v>
      </c>
      <c r="B234" s="311">
        <v>242990</v>
      </c>
      <c r="C234" s="311">
        <v>227009</v>
      </c>
      <c r="D234" s="312">
        <v>107</v>
      </c>
      <c r="E234" s="311">
        <v>20307</v>
      </c>
      <c r="F234" s="311">
        <v>18899</v>
      </c>
      <c r="G234" s="312">
        <v>107.5</v>
      </c>
      <c r="H234" s="311">
        <v>222683</v>
      </c>
      <c r="I234" s="311">
        <v>208110</v>
      </c>
      <c r="J234" s="312">
        <v>107</v>
      </c>
      <c r="K234" s="311">
        <v>66422</v>
      </c>
      <c r="L234" s="311">
        <v>62982</v>
      </c>
      <c r="M234" s="312">
        <v>105.5</v>
      </c>
      <c r="N234" s="311">
        <v>309412</v>
      </c>
      <c r="O234" s="311">
        <v>289991</v>
      </c>
      <c r="P234" s="312">
        <v>106.7</v>
      </c>
      <c r="Q234" s="311"/>
      <c r="R234" s="311"/>
      <c r="S234" s="311"/>
      <c r="T234" s="312"/>
      <c r="U234" s="311"/>
      <c r="V234" s="311"/>
      <c r="W234" s="312"/>
      <c r="X234" s="311"/>
      <c r="Y234" s="311"/>
      <c r="Z234" s="312"/>
      <c r="AA234" s="311"/>
      <c r="AB234" s="311"/>
      <c r="AC234" s="312"/>
      <c r="AD234" s="311"/>
      <c r="AE234" s="311"/>
      <c r="AF234" s="312"/>
    </row>
    <row r="235" spans="1:32">
      <c r="A235" s="148" t="s">
        <v>71</v>
      </c>
      <c r="B235" s="311">
        <v>90358</v>
      </c>
      <c r="C235" s="311">
        <v>84184</v>
      </c>
      <c r="D235" s="312">
        <v>107.3</v>
      </c>
      <c r="E235" s="311">
        <v>3064</v>
      </c>
      <c r="F235" s="311">
        <v>3154</v>
      </c>
      <c r="G235" s="312">
        <v>97.1</v>
      </c>
      <c r="H235" s="311">
        <v>87294</v>
      </c>
      <c r="I235" s="311">
        <v>81030</v>
      </c>
      <c r="J235" s="312">
        <v>107.7</v>
      </c>
      <c r="K235" s="311">
        <v>85219</v>
      </c>
      <c r="L235" s="311">
        <v>81420</v>
      </c>
      <c r="M235" s="312">
        <v>104.7</v>
      </c>
      <c r="N235" s="311">
        <v>175577</v>
      </c>
      <c r="O235" s="311">
        <v>165604</v>
      </c>
      <c r="P235" s="312">
        <v>106</v>
      </c>
      <c r="Q235" s="311"/>
      <c r="R235" s="311"/>
      <c r="S235" s="311"/>
      <c r="T235" s="312"/>
      <c r="U235" s="311"/>
      <c r="V235" s="311"/>
      <c r="W235" s="312"/>
      <c r="X235" s="311"/>
      <c r="Y235" s="311"/>
      <c r="Z235" s="312"/>
      <c r="AA235" s="311"/>
      <c r="AB235" s="311"/>
      <c r="AC235" s="312"/>
      <c r="AD235" s="311"/>
      <c r="AE235" s="311"/>
      <c r="AF235" s="312"/>
    </row>
    <row r="236" spans="1:32">
      <c r="A236" s="148" t="s">
        <v>72</v>
      </c>
      <c r="B236" s="311">
        <v>138869</v>
      </c>
      <c r="C236" s="311">
        <v>129902</v>
      </c>
      <c r="D236" s="312">
        <v>106.9</v>
      </c>
      <c r="E236" s="311">
        <v>18597</v>
      </c>
      <c r="F236" s="311">
        <v>19816</v>
      </c>
      <c r="G236" s="312">
        <v>93.8</v>
      </c>
      <c r="H236" s="311">
        <v>120272</v>
      </c>
      <c r="I236" s="311">
        <v>110086</v>
      </c>
      <c r="J236" s="312">
        <v>109.3</v>
      </c>
      <c r="K236" s="311">
        <v>79594</v>
      </c>
      <c r="L236" s="311">
        <v>63440</v>
      </c>
      <c r="M236" s="312">
        <v>125.5</v>
      </c>
      <c r="N236" s="311">
        <v>218463</v>
      </c>
      <c r="O236" s="311">
        <v>193342</v>
      </c>
      <c r="P236" s="312">
        <v>113</v>
      </c>
      <c r="Q236" s="311"/>
      <c r="R236" s="311"/>
      <c r="S236" s="311"/>
      <c r="T236" s="312"/>
      <c r="U236" s="311"/>
      <c r="V236" s="311"/>
      <c r="W236" s="312"/>
      <c r="X236" s="311"/>
      <c r="Y236" s="311"/>
      <c r="Z236" s="312"/>
      <c r="AA236" s="311"/>
      <c r="AB236" s="311"/>
      <c r="AC236" s="312"/>
      <c r="AD236" s="311"/>
      <c r="AE236" s="311"/>
      <c r="AF236" s="312"/>
    </row>
    <row r="237" spans="1:32">
      <c r="A237" s="148" t="s">
        <v>73</v>
      </c>
      <c r="B237" s="311">
        <v>262234</v>
      </c>
      <c r="C237" s="311">
        <v>248096</v>
      </c>
      <c r="D237" s="312">
        <v>105.7</v>
      </c>
      <c r="E237" s="311">
        <v>39312</v>
      </c>
      <c r="F237" s="311">
        <v>37464</v>
      </c>
      <c r="G237" s="312">
        <v>104.9</v>
      </c>
      <c r="H237" s="311">
        <v>222922</v>
      </c>
      <c r="I237" s="311">
        <v>210632</v>
      </c>
      <c r="J237" s="312">
        <v>105.8</v>
      </c>
      <c r="K237" s="311">
        <v>111959</v>
      </c>
      <c r="L237" s="311">
        <v>109379</v>
      </c>
      <c r="M237" s="312">
        <v>102.4</v>
      </c>
      <c r="N237" s="311">
        <v>374193</v>
      </c>
      <c r="O237" s="311">
        <v>357475</v>
      </c>
      <c r="P237" s="312">
        <v>104.7</v>
      </c>
      <c r="Q237" s="311"/>
      <c r="R237" s="311"/>
      <c r="S237" s="311"/>
      <c r="T237" s="312"/>
      <c r="U237" s="311"/>
      <c r="V237" s="311"/>
      <c r="W237" s="312"/>
      <c r="X237" s="311"/>
      <c r="Y237" s="311"/>
      <c r="Z237" s="312"/>
      <c r="AA237" s="311"/>
      <c r="AB237" s="311"/>
      <c r="AC237" s="312"/>
      <c r="AD237" s="311"/>
      <c r="AE237" s="311"/>
      <c r="AF237" s="312"/>
    </row>
    <row r="238" spans="1:32">
      <c r="A238" s="148" t="s">
        <v>74</v>
      </c>
      <c r="B238" s="311">
        <v>106001</v>
      </c>
      <c r="C238" s="311">
        <v>100118</v>
      </c>
      <c r="D238" s="312">
        <v>105.9</v>
      </c>
      <c r="E238" s="311">
        <v>33707</v>
      </c>
      <c r="F238" s="311">
        <v>33874</v>
      </c>
      <c r="G238" s="312">
        <v>99.5</v>
      </c>
      <c r="H238" s="311">
        <v>72294</v>
      </c>
      <c r="I238" s="311">
        <v>66244</v>
      </c>
      <c r="J238" s="312">
        <v>109.1</v>
      </c>
      <c r="K238" s="311">
        <v>63197</v>
      </c>
      <c r="L238" s="311">
        <v>60149</v>
      </c>
      <c r="M238" s="312">
        <v>105.1</v>
      </c>
      <c r="N238" s="311">
        <v>169198</v>
      </c>
      <c r="O238" s="311">
        <v>160267</v>
      </c>
      <c r="P238" s="312">
        <v>105.6</v>
      </c>
      <c r="Q238" s="311"/>
      <c r="R238" s="311"/>
      <c r="S238" s="311"/>
      <c r="T238" s="312"/>
      <c r="U238" s="311"/>
      <c r="V238" s="311"/>
      <c r="W238" s="312"/>
      <c r="X238" s="311"/>
      <c r="Y238" s="311"/>
      <c r="Z238" s="312"/>
      <c r="AA238" s="311"/>
      <c r="AB238" s="311"/>
      <c r="AC238" s="312"/>
      <c r="AD238" s="311"/>
      <c r="AE238" s="311"/>
      <c r="AF238" s="312"/>
    </row>
    <row r="239" spans="1:32">
      <c r="A239" s="148" t="s">
        <v>75</v>
      </c>
      <c r="B239" s="311">
        <v>132492</v>
      </c>
      <c r="C239" s="311">
        <v>123597</v>
      </c>
      <c r="D239" s="312">
        <v>107.2</v>
      </c>
      <c r="E239" s="311">
        <v>6180</v>
      </c>
      <c r="F239" s="311">
        <v>6491</v>
      </c>
      <c r="G239" s="312">
        <v>95.2</v>
      </c>
      <c r="H239" s="311">
        <v>126312</v>
      </c>
      <c r="I239" s="311">
        <v>117106</v>
      </c>
      <c r="J239" s="312">
        <v>107.9</v>
      </c>
      <c r="K239" s="311">
        <v>131140</v>
      </c>
      <c r="L239" s="311">
        <v>125431</v>
      </c>
      <c r="M239" s="312">
        <v>104.6</v>
      </c>
      <c r="N239" s="311">
        <v>263632</v>
      </c>
      <c r="O239" s="311">
        <v>249028</v>
      </c>
      <c r="P239" s="312">
        <v>105.9</v>
      </c>
      <c r="Q239" s="311"/>
      <c r="R239" s="311"/>
      <c r="S239" s="311"/>
      <c r="T239" s="312"/>
      <c r="U239" s="311"/>
      <c r="V239" s="311"/>
      <c r="W239" s="312"/>
      <c r="X239" s="311"/>
      <c r="Y239" s="311"/>
      <c r="Z239" s="312"/>
      <c r="AA239" s="311"/>
      <c r="AB239" s="311"/>
      <c r="AC239" s="312"/>
      <c r="AD239" s="311"/>
      <c r="AE239" s="311"/>
      <c r="AF239" s="312"/>
    </row>
    <row r="240" spans="1:32">
      <c r="A240" s="148" t="s">
        <v>76</v>
      </c>
      <c r="B240" s="311">
        <v>83337</v>
      </c>
      <c r="C240" s="311">
        <v>71962</v>
      </c>
      <c r="D240" s="312">
        <v>115.8</v>
      </c>
      <c r="E240" s="311">
        <v>2947</v>
      </c>
      <c r="F240" s="311">
        <v>2093</v>
      </c>
      <c r="G240" s="312">
        <v>140.80000000000001</v>
      </c>
      <c r="H240" s="311">
        <v>80390</v>
      </c>
      <c r="I240" s="311">
        <v>69869</v>
      </c>
      <c r="J240" s="312">
        <v>115.1</v>
      </c>
      <c r="K240" s="311">
        <v>57072</v>
      </c>
      <c r="L240" s="311">
        <v>54400</v>
      </c>
      <c r="M240" s="312">
        <v>104.9</v>
      </c>
      <c r="N240" s="311">
        <v>140409</v>
      </c>
      <c r="O240" s="311">
        <v>126362</v>
      </c>
      <c r="P240" s="312">
        <v>111.1</v>
      </c>
      <c r="Q240" s="311"/>
      <c r="R240" s="311"/>
      <c r="S240" s="311"/>
      <c r="T240" s="312"/>
      <c r="U240" s="311"/>
      <c r="V240" s="311"/>
      <c r="W240" s="312"/>
      <c r="X240" s="311"/>
      <c r="Y240" s="311"/>
      <c r="Z240" s="312"/>
      <c r="AA240" s="311"/>
      <c r="AB240" s="311"/>
      <c r="AC240" s="312"/>
      <c r="AD240" s="311"/>
      <c r="AE240" s="311"/>
      <c r="AF240" s="312"/>
    </row>
    <row r="241" spans="1:32">
      <c r="A241" s="148" t="s">
        <v>77</v>
      </c>
      <c r="B241" s="311">
        <v>196798</v>
      </c>
      <c r="C241" s="311">
        <v>181521</v>
      </c>
      <c r="D241" s="312">
        <v>108.4</v>
      </c>
      <c r="E241" s="311">
        <v>39568</v>
      </c>
      <c r="F241" s="311">
        <v>35852</v>
      </c>
      <c r="G241" s="312">
        <v>110.4</v>
      </c>
      <c r="H241" s="311">
        <v>157230</v>
      </c>
      <c r="I241" s="311">
        <v>145669</v>
      </c>
      <c r="J241" s="312">
        <v>107.9</v>
      </c>
      <c r="K241" s="311">
        <v>84364</v>
      </c>
      <c r="L241" s="311">
        <v>92250</v>
      </c>
      <c r="M241" s="312">
        <v>91.5</v>
      </c>
      <c r="N241" s="311">
        <v>281162</v>
      </c>
      <c r="O241" s="311">
        <v>273771</v>
      </c>
      <c r="P241" s="312">
        <v>102.7</v>
      </c>
      <c r="Q241" s="311"/>
      <c r="R241" s="311"/>
      <c r="S241" s="311"/>
      <c r="T241" s="312"/>
      <c r="U241" s="311"/>
      <c r="V241" s="311"/>
      <c r="W241" s="312"/>
      <c r="X241" s="311"/>
      <c r="Y241" s="311"/>
      <c r="Z241" s="312"/>
      <c r="AA241" s="311"/>
      <c r="AB241" s="311"/>
      <c r="AC241" s="312"/>
      <c r="AD241" s="311"/>
      <c r="AE241" s="311"/>
      <c r="AF241" s="312"/>
    </row>
    <row r="242" spans="1:32">
      <c r="A242" s="148" t="s">
        <v>78</v>
      </c>
      <c r="B242" s="311">
        <v>68902</v>
      </c>
      <c r="C242" s="311">
        <v>64857</v>
      </c>
      <c r="D242" s="312">
        <v>106.2</v>
      </c>
      <c r="E242" s="311">
        <v>29429</v>
      </c>
      <c r="F242" s="311">
        <v>27499</v>
      </c>
      <c r="G242" s="312">
        <v>107</v>
      </c>
      <c r="H242" s="311">
        <v>39473</v>
      </c>
      <c r="I242" s="311">
        <v>37358</v>
      </c>
      <c r="J242" s="312">
        <v>105.7</v>
      </c>
      <c r="K242" s="311">
        <v>57429</v>
      </c>
      <c r="L242" s="311">
        <v>55496</v>
      </c>
      <c r="M242" s="312">
        <v>103.5</v>
      </c>
      <c r="N242" s="311">
        <v>126331</v>
      </c>
      <c r="O242" s="311">
        <v>120353</v>
      </c>
      <c r="P242" s="312">
        <v>105</v>
      </c>
      <c r="Q242" s="311"/>
      <c r="R242" s="311"/>
      <c r="S242" s="311"/>
      <c r="T242" s="312"/>
      <c r="U242" s="311"/>
      <c r="V242" s="311"/>
      <c r="W242" s="312"/>
      <c r="X242" s="311"/>
      <c r="Y242" s="311"/>
      <c r="Z242" s="312"/>
      <c r="AA242" s="311"/>
      <c r="AB242" s="311"/>
      <c r="AC242" s="312"/>
      <c r="AD242" s="311"/>
      <c r="AE242" s="311"/>
      <c r="AF242" s="312"/>
    </row>
    <row r="243" spans="1:32">
      <c r="A243" s="148" t="s">
        <v>79</v>
      </c>
      <c r="B243" s="301">
        <v>153154</v>
      </c>
      <c r="C243" s="301">
        <v>139530</v>
      </c>
      <c r="D243" s="312">
        <v>109.8</v>
      </c>
      <c r="E243" s="301">
        <v>37304</v>
      </c>
      <c r="F243" s="301">
        <v>33701</v>
      </c>
      <c r="G243" s="312">
        <v>110.7</v>
      </c>
      <c r="H243" s="301">
        <v>115850</v>
      </c>
      <c r="I243" s="301">
        <v>105829</v>
      </c>
      <c r="J243" s="302">
        <v>109.5</v>
      </c>
      <c r="K243" s="301">
        <v>311532</v>
      </c>
      <c r="L243" s="301">
        <v>306496</v>
      </c>
      <c r="M243" s="302">
        <v>101.6</v>
      </c>
      <c r="N243" s="301">
        <v>464686</v>
      </c>
      <c r="O243" s="301">
        <v>446026</v>
      </c>
      <c r="P243" s="312">
        <v>104.2</v>
      </c>
      <c r="Q243" s="301"/>
      <c r="R243" s="311"/>
      <c r="S243" s="311"/>
      <c r="T243" s="312"/>
      <c r="U243" s="311"/>
      <c r="V243" s="311"/>
      <c r="W243" s="312"/>
      <c r="X243" s="311"/>
      <c r="Y243" s="311"/>
      <c r="Z243" s="312"/>
      <c r="AA243" s="311"/>
      <c r="AB243" s="311"/>
      <c r="AC243" s="312"/>
      <c r="AD243" s="311"/>
      <c r="AE243" s="311"/>
      <c r="AF243" s="312"/>
    </row>
    <row r="244" spans="1:32">
      <c r="A244" s="143" t="s">
        <v>80</v>
      </c>
      <c r="B244" s="311">
        <v>134605</v>
      </c>
      <c r="C244" s="311">
        <v>125404</v>
      </c>
      <c r="D244" s="312">
        <v>107.3</v>
      </c>
      <c r="E244" s="311">
        <v>6148</v>
      </c>
      <c r="F244" s="311">
        <v>5341</v>
      </c>
      <c r="G244" s="312">
        <v>115.1</v>
      </c>
      <c r="H244" s="311">
        <v>128457</v>
      </c>
      <c r="I244" s="311">
        <v>120063</v>
      </c>
      <c r="J244" s="312">
        <v>107</v>
      </c>
      <c r="K244" s="311">
        <v>44477</v>
      </c>
      <c r="L244" s="311">
        <v>38301</v>
      </c>
      <c r="M244" s="312">
        <v>116.1</v>
      </c>
      <c r="N244" s="311">
        <v>179082</v>
      </c>
      <c r="O244" s="311">
        <v>163705</v>
      </c>
      <c r="P244" s="312">
        <v>109.4</v>
      </c>
      <c r="Q244" s="311"/>
      <c r="R244" s="311"/>
      <c r="S244" s="311"/>
      <c r="T244" s="312"/>
      <c r="U244" s="311"/>
      <c r="V244" s="311"/>
      <c r="W244" s="312"/>
      <c r="X244" s="311"/>
      <c r="Y244" s="311"/>
      <c r="Z244" s="312"/>
      <c r="AA244" s="311"/>
      <c r="AB244" s="311"/>
      <c r="AC244" s="312"/>
      <c r="AD244" s="311"/>
      <c r="AE244" s="311"/>
      <c r="AF244" s="312"/>
    </row>
    <row r="245" spans="1:32" s="321" customFormat="1" ht="14.25">
      <c r="A245" s="148" t="s">
        <v>81</v>
      </c>
      <c r="B245" s="311">
        <v>146332</v>
      </c>
      <c r="C245" s="311">
        <v>141034</v>
      </c>
      <c r="D245" s="312">
        <v>103.8</v>
      </c>
      <c r="E245" s="311">
        <v>15253</v>
      </c>
      <c r="F245" s="311">
        <v>13610</v>
      </c>
      <c r="G245" s="312">
        <v>112.1</v>
      </c>
      <c r="H245" s="311">
        <v>131079</v>
      </c>
      <c r="I245" s="311">
        <v>127424</v>
      </c>
      <c r="J245" s="312">
        <v>102.9</v>
      </c>
      <c r="K245" s="311">
        <v>87078</v>
      </c>
      <c r="L245" s="311">
        <v>84460</v>
      </c>
      <c r="M245" s="312">
        <v>103.1</v>
      </c>
      <c r="N245" s="311">
        <v>233410</v>
      </c>
      <c r="O245" s="311">
        <v>225494</v>
      </c>
      <c r="P245" s="312">
        <v>103.5</v>
      </c>
      <c r="Q245" s="311"/>
      <c r="R245" s="311"/>
      <c r="S245" s="311"/>
      <c r="T245" s="312"/>
      <c r="U245" s="311"/>
      <c r="V245" s="311"/>
      <c r="W245" s="312"/>
      <c r="X245" s="311"/>
      <c r="Y245" s="311"/>
      <c r="Z245" s="312"/>
      <c r="AA245" s="311"/>
      <c r="AB245" s="311"/>
      <c r="AC245" s="312"/>
      <c r="AD245" s="311"/>
      <c r="AE245" s="311"/>
      <c r="AF245" s="312"/>
    </row>
    <row r="246" spans="1:32">
      <c r="A246" s="148" t="s">
        <v>82</v>
      </c>
      <c r="B246" s="311">
        <v>69</v>
      </c>
      <c r="C246" s="311">
        <v>16</v>
      </c>
      <c r="D246" s="312">
        <v>431.3</v>
      </c>
      <c r="E246" s="311">
        <v>69</v>
      </c>
      <c r="F246" s="311">
        <v>16</v>
      </c>
      <c r="G246" s="312">
        <v>431.3</v>
      </c>
      <c r="H246" s="314" t="s">
        <v>150</v>
      </c>
      <c r="I246" s="314" t="s">
        <v>150</v>
      </c>
      <c r="J246" s="314" t="s">
        <v>150</v>
      </c>
      <c r="K246" s="311">
        <v>367</v>
      </c>
      <c r="L246" s="311">
        <v>253</v>
      </c>
      <c r="M246" s="312">
        <v>145.1</v>
      </c>
      <c r="N246" s="311">
        <v>436</v>
      </c>
      <c r="O246" s="311">
        <v>269</v>
      </c>
      <c r="P246" s="312">
        <v>162.1</v>
      </c>
      <c r="Q246" s="311"/>
      <c r="R246" s="311"/>
      <c r="S246" s="311"/>
      <c r="T246" s="312"/>
      <c r="U246" s="311"/>
      <c r="V246" s="311"/>
      <c r="W246" s="312"/>
      <c r="X246" s="314"/>
      <c r="Y246" s="314"/>
      <c r="Z246" s="314"/>
      <c r="AA246" s="311"/>
      <c r="AB246" s="311"/>
      <c r="AC246" s="312"/>
      <c r="AD246" s="311"/>
      <c r="AE246" s="311"/>
      <c r="AF246" s="312"/>
    </row>
    <row r="247" spans="1:32">
      <c r="A247" s="148" t="s">
        <v>83</v>
      </c>
      <c r="B247" s="314" t="s">
        <v>150</v>
      </c>
      <c r="C247" s="314" t="s">
        <v>150</v>
      </c>
      <c r="D247" s="314" t="s">
        <v>150</v>
      </c>
      <c r="E247" s="314" t="s">
        <v>150</v>
      </c>
      <c r="F247" s="314" t="s">
        <v>150</v>
      </c>
      <c r="G247" s="314" t="s">
        <v>150</v>
      </c>
      <c r="H247" s="314" t="s">
        <v>150</v>
      </c>
      <c r="I247" s="314" t="s">
        <v>150</v>
      </c>
      <c r="J247" s="314" t="s">
        <v>150</v>
      </c>
      <c r="K247" s="311">
        <v>1364</v>
      </c>
      <c r="L247" s="311">
        <v>1482</v>
      </c>
      <c r="M247" s="312">
        <v>92</v>
      </c>
      <c r="N247" s="311">
        <v>1364</v>
      </c>
      <c r="O247" s="311">
        <v>1482</v>
      </c>
      <c r="P247" s="312">
        <v>92</v>
      </c>
      <c r="Q247" s="314"/>
      <c r="R247" s="314"/>
      <c r="S247" s="314"/>
      <c r="T247" s="314"/>
      <c r="U247" s="314"/>
      <c r="V247" s="314"/>
      <c r="W247" s="314"/>
      <c r="X247" s="314"/>
      <c r="Y247" s="314"/>
      <c r="Z247" s="314"/>
      <c r="AA247" s="311"/>
      <c r="AB247" s="311"/>
      <c r="AC247" s="312"/>
      <c r="AD247" s="311"/>
      <c r="AE247" s="311"/>
      <c r="AF247" s="312"/>
    </row>
    <row r="248" spans="1:32">
      <c r="A248" s="149" t="s">
        <v>84</v>
      </c>
      <c r="B248" s="316">
        <v>1527</v>
      </c>
      <c r="C248" s="316">
        <v>1565</v>
      </c>
      <c r="D248" s="317">
        <v>97.6</v>
      </c>
      <c r="E248" s="316">
        <v>416</v>
      </c>
      <c r="F248" s="316">
        <v>504</v>
      </c>
      <c r="G248" s="317">
        <v>82.5</v>
      </c>
      <c r="H248" s="316">
        <v>1111</v>
      </c>
      <c r="I248" s="316">
        <v>1061</v>
      </c>
      <c r="J248" s="317">
        <v>104.7</v>
      </c>
      <c r="K248" s="316">
        <v>19757</v>
      </c>
      <c r="L248" s="316">
        <v>18175</v>
      </c>
      <c r="M248" s="317">
        <v>108.7</v>
      </c>
      <c r="N248" s="316">
        <v>21284</v>
      </c>
      <c r="O248" s="316">
        <v>19740</v>
      </c>
      <c r="P248" s="317">
        <v>107.8</v>
      </c>
      <c r="Q248" s="311"/>
      <c r="R248" s="311"/>
      <c r="S248" s="311"/>
      <c r="T248" s="312"/>
      <c r="U248" s="311"/>
      <c r="V248" s="311"/>
      <c r="W248" s="312"/>
      <c r="X248" s="311"/>
      <c r="Y248" s="311"/>
      <c r="Z248" s="312"/>
      <c r="AA248" s="311"/>
      <c r="AB248" s="311"/>
      <c r="AC248" s="312"/>
      <c r="AD248" s="311"/>
      <c r="AE248" s="311"/>
      <c r="AF248" s="312"/>
    </row>
    <row r="249" spans="1:32">
      <c r="A249" s="151"/>
      <c r="B249" s="99"/>
      <c r="C249" s="99"/>
      <c r="D249" s="100"/>
      <c r="E249" s="218"/>
      <c r="F249" s="334"/>
      <c r="G249" s="100"/>
      <c r="H249" s="218"/>
      <c r="I249" s="334"/>
      <c r="J249" s="100"/>
      <c r="K249" s="218"/>
      <c r="L249" s="218"/>
      <c r="M249" s="100"/>
      <c r="O249" s="218"/>
      <c r="P249" s="335"/>
    </row>
    <row r="251" spans="1:32" ht="17.25" customHeight="1">
      <c r="A251" s="439" t="s">
        <v>176</v>
      </c>
      <c r="B251" s="439"/>
      <c r="C251" s="439"/>
      <c r="D251" s="439"/>
      <c r="E251" s="439"/>
      <c r="F251" s="439"/>
      <c r="G251" s="439"/>
      <c r="H251" s="439"/>
      <c r="I251" s="439"/>
      <c r="J251" s="439"/>
      <c r="K251" s="439"/>
      <c r="L251" s="439"/>
      <c r="M251" s="439"/>
      <c r="N251" s="439"/>
      <c r="O251" s="439"/>
      <c r="P251" s="439"/>
    </row>
    <row r="252" spans="1:32" ht="17.2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P252" s="96" t="s">
        <v>102</v>
      </c>
    </row>
    <row r="253" spans="1:32" ht="12.75" customHeight="1">
      <c r="A253" s="409"/>
      <c r="B253" s="399" t="s">
        <v>113</v>
      </c>
      <c r="C253" s="399"/>
      <c r="D253" s="399"/>
      <c r="E253" s="400" t="s">
        <v>59</v>
      </c>
      <c r="F253" s="401"/>
      <c r="G253" s="401"/>
      <c r="H253" s="401"/>
      <c r="I253" s="401"/>
      <c r="J253" s="401"/>
      <c r="K253" s="403" t="s">
        <v>123</v>
      </c>
      <c r="L253" s="404"/>
      <c r="M253" s="405"/>
      <c r="N253" s="399" t="s">
        <v>60</v>
      </c>
      <c r="O253" s="399"/>
      <c r="P253" s="400"/>
    </row>
    <row r="254" spans="1:32" ht="34.5" customHeight="1">
      <c r="A254" s="409"/>
      <c r="B254" s="399"/>
      <c r="C254" s="399"/>
      <c r="D254" s="399"/>
      <c r="E254" s="399" t="s">
        <v>58</v>
      </c>
      <c r="F254" s="399"/>
      <c r="G254" s="399"/>
      <c r="H254" s="399" t="s">
        <v>57</v>
      </c>
      <c r="I254" s="399"/>
      <c r="J254" s="399"/>
      <c r="K254" s="406"/>
      <c r="L254" s="407"/>
      <c r="M254" s="408"/>
      <c r="N254" s="399"/>
      <c r="O254" s="399"/>
      <c r="P254" s="400"/>
      <c r="Q254" s="218"/>
    </row>
    <row r="255" spans="1:32" ht="36" customHeight="1">
      <c r="A255" s="409"/>
      <c r="B255" s="372" t="s">
        <v>142</v>
      </c>
      <c r="C255" s="372" t="s">
        <v>112</v>
      </c>
      <c r="D255" s="198" t="s">
        <v>143</v>
      </c>
      <c r="E255" s="372" t="s">
        <v>142</v>
      </c>
      <c r="F255" s="372" t="s">
        <v>112</v>
      </c>
      <c r="G255" s="198" t="s">
        <v>143</v>
      </c>
      <c r="H255" s="372" t="s">
        <v>142</v>
      </c>
      <c r="I255" s="372" t="s">
        <v>112</v>
      </c>
      <c r="J255" s="198" t="s">
        <v>143</v>
      </c>
      <c r="K255" s="372" t="s">
        <v>142</v>
      </c>
      <c r="L255" s="372" t="s">
        <v>112</v>
      </c>
      <c r="M255" s="198" t="s">
        <v>143</v>
      </c>
      <c r="N255" s="372" t="s">
        <v>142</v>
      </c>
      <c r="O255" s="372" t="s">
        <v>112</v>
      </c>
      <c r="P255" s="217" t="s">
        <v>143</v>
      </c>
      <c r="Q255" s="218"/>
    </row>
    <row r="256" spans="1:32">
      <c r="A256" s="49" t="s">
        <v>64</v>
      </c>
      <c r="B256" s="311">
        <v>171795</v>
      </c>
      <c r="C256" s="311">
        <v>160937</v>
      </c>
      <c r="D256" s="312">
        <v>106.7</v>
      </c>
      <c r="E256" s="311">
        <v>18928</v>
      </c>
      <c r="F256" s="311">
        <v>17991</v>
      </c>
      <c r="G256" s="312">
        <v>105.2</v>
      </c>
      <c r="H256" s="311">
        <v>152867</v>
      </c>
      <c r="I256" s="311">
        <v>142946</v>
      </c>
      <c r="J256" s="312">
        <v>106.9</v>
      </c>
      <c r="K256" s="311">
        <v>128333</v>
      </c>
      <c r="L256" s="311">
        <v>121375</v>
      </c>
      <c r="M256" s="312">
        <v>105.7</v>
      </c>
      <c r="N256" s="311">
        <v>300128</v>
      </c>
      <c r="O256" s="311">
        <v>282312</v>
      </c>
      <c r="P256" s="312">
        <v>106.3</v>
      </c>
      <c r="Q256" s="218"/>
      <c r="R256" s="311"/>
      <c r="S256" s="312"/>
      <c r="T256" s="269"/>
      <c r="U256" s="311"/>
      <c r="V256" s="312"/>
    </row>
    <row r="257" spans="1:22">
      <c r="A257" s="143" t="s">
        <v>65</v>
      </c>
      <c r="B257" s="311">
        <v>467</v>
      </c>
      <c r="C257" s="311">
        <v>426</v>
      </c>
      <c r="D257" s="312">
        <v>109.6</v>
      </c>
      <c r="E257" s="311">
        <v>182</v>
      </c>
      <c r="F257" s="311">
        <v>175</v>
      </c>
      <c r="G257" s="312">
        <v>104</v>
      </c>
      <c r="H257" s="311">
        <v>285</v>
      </c>
      <c r="I257" s="311">
        <v>251</v>
      </c>
      <c r="J257" s="312">
        <v>113.5</v>
      </c>
      <c r="K257" s="311">
        <v>65</v>
      </c>
      <c r="L257" s="311">
        <v>83</v>
      </c>
      <c r="M257" s="312">
        <v>78.3</v>
      </c>
      <c r="N257" s="311">
        <v>532</v>
      </c>
      <c r="O257" s="311">
        <v>509</v>
      </c>
      <c r="P257" s="312">
        <v>104.5</v>
      </c>
      <c r="Q257" s="218"/>
      <c r="R257" s="311"/>
      <c r="S257" s="312"/>
      <c r="T257" s="269"/>
      <c r="U257" s="311"/>
      <c r="V257" s="312"/>
    </row>
    <row r="258" spans="1:22">
      <c r="A258" s="148" t="s">
        <v>66</v>
      </c>
      <c r="B258" s="311">
        <v>112</v>
      </c>
      <c r="C258" s="311">
        <v>112</v>
      </c>
      <c r="D258" s="312">
        <v>100</v>
      </c>
      <c r="E258" s="311">
        <v>112</v>
      </c>
      <c r="F258" s="311">
        <v>106</v>
      </c>
      <c r="G258" s="312">
        <v>105.7</v>
      </c>
      <c r="H258" s="314" t="s">
        <v>150</v>
      </c>
      <c r="I258" s="311">
        <v>6</v>
      </c>
      <c r="J258" s="314" t="s">
        <v>150</v>
      </c>
      <c r="K258" s="311">
        <v>118</v>
      </c>
      <c r="L258" s="311">
        <v>100</v>
      </c>
      <c r="M258" s="312">
        <v>118</v>
      </c>
      <c r="N258" s="311">
        <v>230</v>
      </c>
      <c r="O258" s="311">
        <v>212</v>
      </c>
      <c r="P258" s="312">
        <v>108.5</v>
      </c>
      <c r="Q258" s="218"/>
      <c r="R258" s="311"/>
      <c r="S258" s="312"/>
      <c r="T258" s="269"/>
      <c r="U258" s="311"/>
      <c r="V258" s="312"/>
    </row>
    <row r="259" spans="1:22">
      <c r="A259" s="148" t="s">
        <v>67</v>
      </c>
      <c r="B259" s="311">
        <v>17087</v>
      </c>
      <c r="C259" s="311">
        <v>14607</v>
      </c>
      <c r="D259" s="312">
        <v>117</v>
      </c>
      <c r="E259" s="311">
        <v>482</v>
      </c>
      <c r="F259" s="311">
        <v>464</v>
      </c>
      <c r="G259" s="312">
        <v>103.9</v>
      </c>
      <c r="H259" s="311">
        <v>16605</v>
      </c>
      <c r="I259" s="311">
        <v>14143</v>
      </c>
      <c r="J259" s="312">
        <v>117.4</v>
      </c>
      <c r="K259" s="311">
        <v>8151</v>
      </c>
      <c r="L259" s="311">
        <v>8617</v>
      </c>
      <c r="M259" s="312">
        <v>94.6</v>
      </c>
      <c r="N259" s="311">
        <v>25238</v>
      </c>
      <c r="O259" s="311">
        <v>23224</v>
      </c>
      <c r="P259" s="312">
        <v>108.7</v>
      </c>
      <c r="Q259" s="218"/>
      <c r="R259" s="311"/>
      <c r="S259" s="312"/>
      <c r="T259" s="269"/>
      <c r="U259" s="311"/>
      <c r="V259" s="312"/>
    </row>
    <row r="260" spans="1:22">
      <c r="A260" s="148" t="s">
        <v>68</v>
      </c>
      <c r="B260" s="311">
        <v>9235</v>
      </c>
      <c r="C260" s="311">
        <v>6916</v>
      </c>
      <c r="D260" s="312">
        <v>133.5</v>
      </c>
      <c r="E260" s="311">
        <v>5716</v>
      </c>
      <c r="F260" s="311">
        <v>5131</v>
      </c>
      <c r="G260" s="312">
        <v>111.4</v>
      </c>
      <c r="H260" s="311">
        <v>3519</v>
      </c>
      <c r="I260" s="311">
        <v>1785</v>
      </c>
      <c r="J260" s="312">
        <v>197.1</v>
      </c>
      <c r="K260" s="311">
        <v>752</v>
      </c>
      <c r="L260" s="311">
        <v>504</v>
      </c>
      <c r="M260" s="312">
        <v>149.19999999999999</v>
      </c>
      <c r="N260" s="311">
        <v>9987</v>
      </c>
      <c r="O260" s="311">
        <v>7420</v>
      </c>
      <c r="P260" s="312">
        <v>134.6</v>
      </c>
      <c r="Q260" s="218"/>
      <c r="R260" s="311"/>
      <c r="S260" s="312"/>
      <c r="T260" s="269"/>
      <c r="U260" s="311"/>
      <c r="V260" s="312"/>
    </row>
    <row r="261" spans="1:22">
      <c r="A261" s="148" t="s">
        <v>69</v>
      </c>
      <c r="B261" s="311">
        <v>23031</v>
      </c>
      <c r="C261" s="311">
        <v>22112</v>
      </c>
      <c r="D261" s="312">
        <v>104.2</v>
      </c>
      <c r="E261" s="311">
        <v>1235</v>
      </c>
      <c r="F261" s="311">
        <v>1435</v>
      </c>
      <c r="G261" s="312">
        <v>86.1</v>
      </c>
      <c r="H261" s="311">
        <v>21796</v>
      </c>
      <c r="I261" s="311">
        <v>20677</v>
      </c>
      <c r="J261" s="312">
        <v>105.4</v>
      </c>
      <c r="K261" s="311">
        <v>20473</v>
      </c>
      <c r="L261" s="311">
        <v>19009</v>
      </c>
      <c r="M261" s="312">
        <v>107.7</v>
      </c>
      <c r="N261" s="311">
        <v>43504</v>
      </c>
      <c r="O261" s="311">
        <v>41121</v>
      </c>
      <c r="P261" s="312">
        <v>105.8</v>
      </c>
      <c r="Q261" s="218"/>
      <c r="R261" s="311"/>
      <c r="S261" s="312"/>
      <c r="T261" s="269"/>
      <c r="U261" s="311"/>
      <c r="V261" s="312"/>
    </row>
    <row r="262" spans="1:22">
      <c r="A262" s="148" t="s">
        <v>70</v>
      </c>
      <c r="B262" s="311">
        <v>2178</v>
      </c>
      <c r="C262" s="311">
        <v>2044</v>
      </c>
      <c r="D262" s="312">
        <v>106.6</v>
      </c>
      <c r="E262" s="311">
        <v>55</v>
      </c>
      <c r="F262" s="311">
        <v>29</v>
      </c>
      <c r="G262" s="312">
        <v>189.7</v>
      </c>
      <c r="H262" s="311">
        <v>2123</v>
      </c>
      <c r="I262" s="311">
        <v>2015</v>
      </c>
      <c r="J262" s="312">
        <v>105.4</v>
      </c>
      <c r="K262" s="311">
        <v>500</v>
      </c>
      <c r="L262" s="311">
        <v>482</v>
      </c>
      <c r="M262" s="312">
        <v>103.7</v>
      </c>
      <c r="N262" s="311">
        <v>2678</v>
      </c>
      <c r="O262" s="311">
        <v>2526</v>
      </c>
      <c r="P262" s="312">
        <v>106</v>
      </c>
      <c r="Q262" s="218"/>
      <c r="R262" s="311"/>
      <c r="S262" s="312"/>
      <c r="T262" s="269"/>
      <c r="U262" s="311"/>
      <c r="V262" s="312"/>
    </row>
    <row r="263" spans="1:22">
      <c r="A263" s="148" t="s">
        <v>71</v>
      </c>
      <c r="B263" s="311">
        <v>5144</v>
      </c>
      <c r="C263" s="311">
        <v>4773</v>
      </c>
      <c r="D263" s="312">
        <v>107.8</v>
      </c>
      <c r="E263" s="311">
        <v>251</v>
      </c>
      <c r="F263" s="311">
        <v>171</v>
      </c>
      <c r="G263" s="312">
        <v>146.80000000000001</v>
      </c>
      <c r="H263" s="311">
        <v>4893</v>
      </c>
      <c r="I263" s="311">
        <v>4602</v>
      </c>
      <c r="J263" s="312">
        <v>106.3</v>
      </c>
      <c r="K263" s="311">
        <v>3084</v>
      </c>
      <c r="L263" s="311">
        <v>2585</v>
      </c>
      <c r="M263" s="312">
        <v>119.3</v>
      </c>
      <c r="N263" s="311">
        <v>8228</v>
      </c>
      <c r="O263" s="311">
        <v>7358</v>
      </c>
      <c r="P263" s="312">
        <v>111.8</v>
      </c>
      <c r="Q263" s="218"/>
      <c r="R263" s="311"/>
      <c r="S263" s="312"/>
      <c r="T263" s="269"/>
      <c r="U263" s="311"/>
      <c r="V263" s="312"/>
    </row>
    <row r="264" spans="1:22">
      <c r="A264" s="148" t="s">
        <v>72</v>
      </c>
      <c r="B264" s="311">
        <v>2212</v>
      </c>
      <c r="C264" s="311">
        <v>2161</v>
      </c>
      <c r="D264" s="312">
        <v>102.4</v>
      </c>
      <c r="E264" s="311">
        <v>803</v>
      </c>
      <c r="F264" s="311">
        <v>701</v>
      </c>
      <c r="G264" s="312">
        <v>114.6</v>
      </c>
      <c r="H264" s="311">
        <v>1409</v>
      </c>
      <c r="I264" s="311">
        <v>1460</v>
      </c>
      <c r="J264" s="312">
        <v>96.5</v>
      </c>
      <c r="K264" s="311">
        <v>115</v>
      </c>
      <c r="L264" s="311">
        <v>103</v>
      </c>
      <c r="M264" s="312">
        <v>111.7</v>
      </c>
      <c r="N264" s="311">
        <v>2327</v>
      </c>
      <c r="O264" s="311">
        <v>2264</v>
      </c>
      <c r="P264" s="312">
        <v>102.8</v>
      </c>
      <c r="Q264" s="218"/>
      <c r="R264" s="311"/>
      <c r="S264" s="312"/>
      <c r="T264" s="269"/>
      <c r="U264" s="311"/>
      <c r="V264" s="312"/>
    </row>
    <row r="265" spans="1:22">
      <c r="A265" s="148" t="s">
        <v>73</v>
      </c>
      <c r="B265" s="311">
        <v>477</v>
      </c>
      <c r="C265" s="311">
        <v>501</v>
      </c>
      <c r="D265" s="312">
        <v>95.2</v>
      </c>
      <c r="E265" s="311">
        <v>13</v>
      </c>
      <c r="F265" s="311">
        <v>11</v>
      </c>
      <c r="G265" s="312">
        <v>118.2</v>
      </c>
      <c r="H265" s="311">
        <v>464</v>
      </c>
      <c r="I265" s="311">
        <v>490</v>
      </c>
      <c r="J265" s="312">
        <v>94.7</v>
      </c>
      <c r="K265" s="311">
        <v>874</v>
      </c>
      <c r="L265" s="311">
        <v>720</v>
      </c>
      <c r="M265" s="312">
        <v>121.4</v>
      </c>
      <c r="N265" s="311">
        <v>1351</v>
      </c>
      <c r="O265" s="311">
        <v>1221</v>
      </c>
      <c r="P265" s="312">
        <v>110.6</v>
      </c>
      <c r="Q265" s="218"/>
      <c r="R265" s="311"/>
      <c r="S265" s="312"/>
      <c r="T265" s="269"/>
      <c r="U265" s="311"/>
      <c r="V265" s="312"/>
    </row>
    <row r="266" spans="1:22">
      <c r="A266" s="148" t="s">
        <v>74</v>
      </c>
      <c r="B266" s="311">
        <v>177</v>
      </c>
      <c r="C266" s="311">
        <v>201</v>
      </c>
      <c r="D266" s="312">
        <v>88.1</v>
      </c>
      <c r="E266" s="311">
        <v>11</v>
      </c>
      <c r="F266" s="311">
        <v>9</v>
      </c>
      <c r="G266" s="312">
        <v>122.2</v>
      </c>
      <c r="H266" s="311">
        <v>166</v>
      </c>
      <c r="I266" s="311">
        <v>192</v>
      </c>
      <c r="J266" s="312">
        <v>86.5</v>
      </c>
      <c r="K266" s="311">
        <v>65</v>
      </c>
      <c r="L266" s="311">
        <v>47</v>
      </c>
      <c r="M266" s="312">
        <v>138.30000000000001</v>
      </c>
      <c r="N266" s="311">
        <v>242</v>
      </c>
      <c r="O266" s="311">
        <v>248</v>
      </c>
      <c r="P266" s="312">
        <v>97.6</v>
      </c>
      <c r="Q266" s="218"/>
      <c r="R266" s="311"/>
      <c r="S266" s="312"/>
      <c r="T266" s="269"/>
      <c r="U266" s="311"/>
      <c r="V266" s="312"/>
    </row>
    <row r="267" spans="1:22">
      <c r="A267" s="148" t="s">
        <v>75</v>
      </c>
      <c r="B267" s="311">
        <v>29689</v>
      </c>
      <c r="C267" s="311">
        <v>28864</v>
      </c>
      <c r="D267" s="312">
        <v>102.9</v>
      </c>
      <c r="E267" s="311">
        <v>1659</v>
      </c>
      <c r="F267" s="311">
        <v>1661</v>
      </c>
      <c r="G267" s="312">
        <v>99.9</v>
      </c>
      <c r="H267" s="311">
        <v>28030</v>
      </c>
      <c r="I267" s="311">
        <v>27203</v>
      </c>
      <c r="J267" s="312">
        <v>103</v>
      </c>
      <c r="K267" s="311">
        <v>35849</v>
      </c>
      <c r="L267" s="311">
        <v>35296</v>
      </c>
      <c r="M267" s="312">
        <v>101.6</v>
      </c>
      <c r="N267" s="311">
        <v>65538</v>
      </c>
      <c r="O267" s="311">
        <v>64160</v>
      </c>
      <c r="P267" s="312">
        <v>102.1</v>
      </c>
      <c r="Q267" s="218"/>
      <c r="R267" s="311"/>
      <c r="S267" s="312"/>
      <c r="T267" s="269"/>
      <c r="U267" s="311"/>
      <c r="V267" s="312"/>
    </row>
    <row r="268" spans="1:22">
      <c r="A268" s="148" t="s">
        <v>76</v>
      </c>
      <c r="B268" s="311">
        <v>50449</v>
      </c>
      <c r="C268" s="311">
        <v>44958</v>
      </c>
      <c r="D268" s="312">
        <v>112.2</v>
      </c>
      <c r="E268" s="311">
        <v>1230</v>
      </c>
      <c r="F268" s="311">
        <v>822</v>
      </c>
      <c r="G268" s="312">
        <v>149.6</v>
      </c>
      <c r="H268" s="311">
        <v>49219</v>
      </c>
      <c r="I268" s="311">
        <v>44136</v>
      </c>
      <c r="J268" s="312">
        <v>111.5</v>
      </c>
      <c r="K268" s="311">
        <v>46241</v>
      </c>
      <c r="L268" s="311">
        <v>43455</v>
      </c>
      <c r="M268" s="312">
        <v>106.4</v>
      </c>
      <c r="N268" s="311">
        <v>96690</v>
      </c>
      <c r="O268" s="311">
        <v>88413</v>
      </c>
      <c r="P268" s="312">
        <v>109.4</v>
      </c>
      <c r="Q268" s="218"/>
      <c r="R268" s="311"/>
      <c r="S268" s="312"/>
      <c r="T268" s="269"/>
      <c r="U268" s="311"/>
      <c r="V268" s="312"/>
    </row>
    <row r="269" spans="1:22">
      <c r="A269" s="148" t="s">
        <v>77</v>
      </c>
      <c r="B269" s="311">
        <v>177</v>
      </c>
      <c r="C269" s="311">
        <v>143</v>
      </c>
      <c r="D269" s="312">
        <v>123.8</v>
      </c>
      <c r="E269" s="311">
        <v>160</v>
      </c>
      <c r="F269" s="311">
        <v>127</v>
      </c>
      <c r="G269" s="312">
        <v>126</v>
      </c>
      <c r="H269" s="311">
        <v>17</v>
      </c>
      <c r="I269" s="311">
        <v>16</v>
      </c>
      <c r="J269" s="312">
        <v>106.3</v>
      </c>
      <c r="K269" s="311">
        <v>13</v>
      </c>
      <c r="L269" s="311">
        <v>6</v>
      </c>
      <c r="M269" s="312">
        <v>216.7</v>
      </c>
      <c r="N269" s="311">
        <v>190</v>
      </c>
      <c r="O269" s="311">
        <v>149</v>
      </c>
      <c r="P269" s="312">
        <v>127.5</v>
      </c>
      <c r="Q269" s="218"/>
      <c r="R269" s="311"/>
      <c r="S269" s="312"/>
      <c r="T269" s="269"/>
      <c r="U269" s="311"/>
      <c r="V269" s="312"/>
    </row>
    <row r="270" spans="1:22">
      <c r="A270" s="148" t="s">
        <v>78</v>
      </c>
      <c r="B270" s="311">
        <v>9</v>
      </c>
      <c r="C270" s="311">
        <v>11</v>
      </c>
      <c r="D270" s="312">
        <v>81.8</v>
      </c>
      <c r="E270" s="314" t="s">
        <v>150</v>
      </c>
      <c r="F270" s="314" t="s">
        <v>150</v>
      </c>
      <c r="G270" s="314" t="s">
        <v>150</v>
      </c>
      <c r="H270" s="311">
        <v>9</v>
      </c>
      <c r="I270" s="311">
        <v>11</v>
      </c>
      <c r="J270" s="312">
        <v>81.8</v>
      </c>
      <c r="K270" s="314" t="s">
        <v>150</v>
      </c>
      <c r="L270" s="311">
        <v>2</v>
      </c>
      <c r="M270" s="314" t="s">
        <v>150</v>
      </c>
      <c r="N270" s="311">
        <v>9</v>
      </c>
      <c r="O270" s="311">
        <v>13</v>
      </c>
      <c r="P270" s="312">
        <v>69.2</v>
      </c>
      <c r="Q270" s="218"/>
      <c r="R270" s="314"/>
      <c r="S270" s="314"/>
      <c r="T270" s="269"/>
      <c r="U270" s="311"/>
      <c r="V270" s="312"/>
    </row>
    <row r="271" spans="1:22">
      <c r="A271" s="148" t="s">
        <v>79</v>
      </c>
      <c r="B271" s="311">
        <v>30572</v>
      </c>
      <c r="C271" s="311">
        <v>32227</v>
      </c>
      <c r="D271" s="312">
        <v>94.9</v>
      </c>
      <c r="E271" s="311">
        <v>6925</v>
      </c>
      <c r="F271" s="311">
        <v>7035</v>
      </c>
      <c r="G271" s="312">
        <v>98.4</v>
      </c>
      <c r="H271" s="311">
        <v>23647</v>
      </c>
      <c r="I271" s="311">
        <v>25192</v>
      </c>
      <c r="J271" s="312">
        <v>93.9</v>
      </c>
      <c r="K271" s="311">
        <v>11931</v>
      </c>
      <c r="L271" s="311">
        <v>10270</v>
      </c>
      <c r="M271" s="312">
        <v>116.2</v>
      </c>
      <c r="N271" s="311">
        <v>42503</v>
      </c>
      <c r="O271" s="311">
        <v>42497</v>
      </c>
      <c r="P271" s="312">
        <v>100</v>
      </c>
      <c r="Q271" s="218"/>
      <c r="R271" s="311"/>
      <c r="S271" s="312"/>
      <c r="T271" s="269"/>
      <c r="U271" s="311"/>
      <c r="V271" s="312"/>
    </row>
    <row r="272" spans="1:22">
      <c r="A272" s="145" t="s">
        <v>80</v>
      </c>
      <c r="B272" s="311">
        <v>547</v>
      </c>
      <c r="C272" s="311">
        <v>631</v>
      </c>
      <c r="D272" s="312">
        <v>86.7</v>
      </c>
      <c r="E272" s="314" t="s">
        <v>150</v>
      </c>
      <c r="F272" s="311">
        <v>14</v>
      </c>
      <c r="G272" s="314" t="s">
        <v>150</v>
      </c>
      <c r="H272" s="311">
        <v>547</v>
      </c>
      <c r="I272" s="311">
        <v>617</v>
      </c>
      <c r="J272" s="312">
        <v>88.7</v>
      </c>
      <c r="K272" s="311">
        <v>37</v>
      </c>
      <c r="L272" s="311">
        <v>54</v>
      </c>
      <c r="M272" s="312">
        <v>68.5</v>
      </c>
      <c r="N272" s="311">
        <v>584</v>
      </c>
      <c r="O272" s="311">
        <v>685</v>
      </c>
      <c r="P272" s="312">
        <v>85.3</v>
      </c>
      <c r="Q272" s="218"/>
      <c r="R272" s="311"/>
      <c r="S272" s="312"/>
      <c r="T272" s="269"/>
      <c r="U272" s="311"/>
      <c r="V272" s="312"/>
    </row>
    <row r="273" spans="1:22" s="321" customFormat="1" ht="15" customHeight="1">
      <c r="A273" s="149" t="s">
        <v>81</v>
      </c>
      <c r="B273" s="316">
        <v>232</v>
      </c>
      <c r="C273" s="316">
        <v>250</v>
      </c>
      <c r="D273" s="317">
        <v>92.8</v>
      </c>
      <c r="E273" s="316">
        <v>94</v>
      </c>
      <c r="F273" s="316">
        <v>100</v>
      </c>
      <c r="G273" s="317">
        <v>94</v>
      </c>
      <c r="H273" s="316">
        <v>138</v>
      </c>
      <c r="I273" s="316">
        <v>150</v>
      </c>
      <c r="J273" s="317">
        <v>92</v>
      </c>
      <c r="K273" s="316">
        <v>65</v>
      </c>
      <c r="L273" s="316">
        <v>42</v>
      </c>
      <c r="M273" s="317">
        <v>154.80000000000001</v>
      </c>
      <c r="N273" s="316">
        <v>297</v>
      </c>
      <c r="O273" s="316">
        <v>292</v>
      </c>
      <c r="P273" s="317">
        <v>101.7</v>
      </c>
      <c r="Q273" s="218"/>
      <c r="R273" s="311"/>
      <c r="S273" s="312"/>
      <c r="T273" s="269"/>
      <c r="U273" s="311"/>
      <c r="V273" s="312"/>
    </row>
    <row r="274" spans="1:22" s="321" customFormat="1" ht="15" customHeight="1">
      <c r="A274" s="148"/>
      <c r="B274" s="318"/>
      <c r="C274" s="318"/>
      <c r="D274" s="329"/>
      <c r="E274" s="318"/>
      <c r="F274" s="318"/>
      <c r="G274" s="319"/>
      <c r="H274" s="318"/>
      <c r="I274" s="318"/>
      <c r="J274" s="319"/>
      <c r="K274" s="318"/>
      <c r="L274" s="318"/>
      <c r="M274" s="319"/>
      <c r="N274" s="318"/>
      <c r="O274" s="318"/>
      <c r="P274" s="319"/>
      <c r="Q274" s="218"/>
      <c r="T274" s="336"/>
    </row>
    <row r="275" spans="1:22">
      <c r="A275" s="148"/>
      <c r="B275" s="50"/>
      <c r="C275" s="99"/>
      <c r="D275" s="50"/>
      <c r="E275" s="46"/>
      <c r="F275" s="218"/>
      <c r="G275" s="50"/>
      <c r="H275" s="46"/>
      <c r="I275" s="335"/>
      <c r="J275" s="50"/>
      <c r="K275" s="46"/>
      <c r="L275" s="218"/>
      <c r="M275" s="50"/>
      <c r="N275" s="50"/>
      <c r="O275" s="334"/>
      <c r="P275" s="50"/>
      <c r="Q275" s="218"/>
    </row>
    <row r="276" spans="1:22">
      <c r="A276" s="450" t="s">
        <v>175</v>
      </c>
      <c r="B276" s="450"/>
      <c r="C276" s="450"/>
      <c r="D276" s="450"/>
      <c r="E276" s="450"/>
      <c r="F276" s="450"/>
      <c r="G276" s="450"/>
      <c r="H276" s="450"/>
      <c r="I276" s="450"/>
      <c r="J276" s="450"/>
      <c r="K276" s="450"/>
      <c r="L276" s="450"/>
      <c r="M276" s="450"/>
      <c r="N276" s="450"/>
      <c r="O276" s="450"/>
      <c r="P276" s="450"/>
      <c r="Q276" s="218"/>
    </row>
    <row r="277" spans="1:22" ht="17.25" customHeight="1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P277" s="102" t="s">
        <v>102</v>
      </c>
    </row>
    <row r="278" spans="1:22" ht="12.75" customHeight="1">
      <c r="A278" s="409"/>
      <c r="B278" s="399" t="s">
        <v>113</v>
      </c>
      <c r="C278" s="399"/>
      <c r="D278" s="399"/>
      <c r="E278" s="400" t="s">
        <v>59</v>
      </c>
      <c r="F278" s="401"/>
      <c r="G278" s="401"/>
      <c r="H278" s="401"/>
      <c r="I278" s="401"/>
      <c r="J278" s="401"/>
      <c r="K278" s="403" t="s">
        <v>123</v>
      </c>
      <c r="L278" s="404"/>
      <c r="M278" s="405"/>
      <c r="N278" s="399" t="s">
        <v>60</v>
      </c>
      <c r="O278" s="399"/>
      <c r="P278" s="400"/>
    </row>
    <row r="279" spans="1:22" ht="45.75" customHeight="1">
      <c r="A279" s="409"/>
      <c r="B279" s="399"/>
      <c r="C279" s="399"/>
      <c r="D279" s="399"/>
      <c r="E279" s="399" t="s">
        <v>58</v>
      </c>
      <c r="F279" s="399"/>
      <c r="G279" s="399"/>
      <c r="H279" s="399" t="s">
        <v>57</v>
      </c>
      <c r="I279" s="399"/>
      <c r="J279" s="399"/>
      <c r="K279" s="406"/>
      <c r="L279" s="407"/>
      <c r="M279" s="408"/>
      <c r="N279" s="399"/>
      <c r="O279" s="399"/>
      <c r="P279" s="400"/>
      <c r="Q279" s="218"/>
    </row>
    <row r="280" spans="1:22" ht="36" customHeight="1">
      <c r="A280" s="409"/>
      <c r="B280" s="372" t="s">
        <v>142</v>
      </c>
      <c r="C280" s="372" t="s">
        <v>112</v>
      </c>
      <c r="D280" s="198" t="s">
        <v>143</v>
      </c>
      <c r="E280" s="372" t="s">
        <v>142</v>
      </c>
      <c r="F280" s="372" t="s">
        <v>112</v>
      </c>
      <c r="G280" s="198" t="s">
        <v>143</v>
      </c>
      <c r="H280" s="372" t="s">
        <v>142</v>
      </c>
      <c r="I280" s="372" t="s">
        <v>112</v>
      </c>
      <c r="J280" s="198" t="s">
        <v>143</v>
      </c>
      <c r="K280" s="372" t="s">
        <v>142</v>
      </c>
      <c r="L280" s="372" t="s">
        <v>112</v>
      </c>
      <c r="M280" s="198" t="s">
        <v>143</v>
      </c>
      <c r="N280" s="372" t="s">
        <v>142</v>
      </c>
      <c r="O280" s="372" t="s">
        <v>112</v>
      </c>
      <c r="P280" s="217" t="s">
        <v>143</v>
      </c>
      <c r="Q280" s="218"/>
    </row>
    <row r="281" spans="1:22">
      <c r="A281" s="49" t="s">
        <v>64</v>
      </c>
      <c r="B281" s="311">
        <v>41260159</v>
      </c>
      <c r="C281" s="311">
        <v>37198119</v>
      </c>
      <c r="D281" s="312">
        <v>110.9</v>
      </c>
      <c r="E281" s="311">
        <v>40606130</v>
      </c>
      <c r="F281" s="311">
        <v>36773518</v>
      </c>
      <c r="G281" s="312">
        <v>110.4</v>
      </c>
      <c r="H281" s="311">
        <v>654029</v>
      </c>
      <c r="I281" s="311">
        <v>424601</v>
      </c>
      <c r="J281" s="312">
        <v>154</v>
      </c>
      <c r="K281" s="311">
        <v>7270266</v>
      </c>
      <c r="L281" s="311">
        <v>7399815</v>
      </c>
      <c r="M281" s="312">
        <v>98.2</v>
      </c>
      <c r="N281" s="311">
        <v>48530425</v>
      </c>
      <c r="O281" s="311">
        <v>44597934</v>
      </c>
      <c r="P281" s="312">
        <v>108.8</v>
      </c>
      <c r="Q281" s="218"/>
      <c r="R281" s="311"/>
      <c r="S281" s="312"/>
      <c r="T281" s="269"/>
      <c r="U281" s="311"/>
      <c r="V281" s="312"/>
    </row>
    <row r="282" spans="1:22">
      <c r="A282" s="143" t="s">
        <v>65</v>
      </c>
      <c r="B282" s="311">
        <v>1226077</v>
      </c>
      <c r="C282" s="311">
        <v>849908</v>
      </c>
      <c r="D282" s="312">
        <v>144.30000000000001</v>
      </c>
      <c r="E282" s="311">
        <v>1210570</v>
      </c>
      <c r="F282" s="311">
        <v>835140</v>
      </c>
      <c r="G282" s="312">
        <v>145</v>
      </c>
      <c r="H282" s="311">
        <v>15507</v>
      </c>
      <c r="I282" s="311">
        <v>14768</v>
      </c>
      <c r="J282" s="312">
        <v>105</v>
      </c>
      <c r="K282" s="311">
        <v>361747</v>
      </c>
      <c r="L282" s="311">
        <v>392839</v>
      </c>
      <c r="M282" s="312">
        <v>92.1</v>
      </c>
      <c r="N282" s="311">
        <v>1587824</v>
      </c>
      <c r="O282" s="311">
        <v>1242747</v>
      </c>
      <c r="P282" s="312">
        <v>127.8</v>
      </c>
      <c r="Q282" s="218"/>
      <c r="R282" s="311"/>
      <c r="S282" s="312"/>
      <c r="T282" s="269"/>
      <c r="U282" s="311"/>
      <c r="V282" s="312"/>
    </row>
    <row r="283" spans="1:22">
      <c r="A283" s="148" t="s">
        <v>66</v>
      </c>
      <c r="B283" s="311">
        <v>8787856</v>
      </c>
      <c r="C283" s="311">
        <v>8079866</v>
      </c>
      <c r="D283" s="312">
        <v>108.8</v>
      </c>
      <c r="E283" s="311">
        <v>8783188</v>
      </c>
      <c r="F283" s="311">
        <v>8075268</v>
      </c>
      <c r="G283" s="312">
        <v>108.8</v>
      </c>
      <c r="H283" s="311">
        <v>4668</v>
      </c>
      <c r="I283" s="311">
        <v>4598</v>
      </c>
      <c r="J283" s="312">
        <v>101.5</v>
      </c>
      <c r="K283" s="311">
        <v>750887</v>
      </c>
      <c r="L283" s="311">
        <v>735358</v>
      </c>
      <c r="M283" s="312">
        <v>102.1</v>
      </c>
      <c r="N283" s="311">
        <v>9538743</v>
      </c>
      <c r="O283" s="311">
        <v>8815224</v>
      </c>
      <c r="P283" s="312">
        <v>108.2</v>
      </c>
      <c r="Q283" s="218"/>
      <c r="R283" s="311"/>
      <c r="S283" s="312"/>
      <c r="T283" s="269"/>
      <c r="U283" s="311"/>
      <c r="V283" s="312"/>
    </row>
    <row r="284" spans="1:22">
      <c r="A284" s="148" t="s">
        <v>67</v>
      </c>
      <c r="B284" s="311">
        <v>718513</v>
      </c>
      <c r="C284" s="311">
        <v>787165</v>
      </c>
      <c r="D284" s="312">
        <v>91.3</v>
      </c>
      <c r="E284" s="311">
        <v>703371</v>
      </c>
      <c r="F284" s="311">
        <v>764324</v>
      </c>
      <c r="G284" s="312">
        <v>92</v>
      </c>
      <c r="H284" s="311">
        <v>15142</v>
      </c>
      <c r="I284" s="311">
        <v>22841</v>
      </c>
      <c r="J284" s="312">
        <v>66.3</v>
      </c>
      <c r="K284" s="311">
        <v>419056</v>
      </c>
      <c r="L284" s="311">
        <v>419088</v>
      </c>
      <c r="M284" s="312">
        <v>100</v>
      </c>
      <c r="N284" s="311">
        <v>1137569</v>
      </c>
      <c r="O284" s="311">
        <v>1206253</v>
      </c>
      <c r="P284" s="312">
        <v>94.3</v>
      </c>
      <c r="Q284" s="218"/>
      <c r="R284" s="311"/>
      <c r="S284" s="312"/>
      <c r="T284" s="269"/>
      <c r="U284" s="311"/>
      <c r="V284" s="312"/>
    </row>
    <row r="285" spans="1:22">
      <c r="A285" s="148" t="s">
        <v>68</v>
      </c>
      <c r="B285" s="311">
        <v>9645387</v>
      </c>
      <c r="C285" s="311">
        <v>8858354</v>
      </c>
      <c r="D285" s="312">
        <v>108.9</v>
      </c>
      <c r="E285" s="311">
        <v>9604543</v>
      </c>
      <c r="F285" s="311">
        <v>8837478</v>
      </c>
      <c r="G285" s="312">
        <v>108.7</v>
      </c>
      <c r="H285" s="311">
        <v>40844</v>
      </c>
      <c r="I285" s="311">
        <v>20876</v>
      </c>
      <c r="J285" s="312">
        <v>195.7</v>
      </c>
      <c r="K285" s="311">
        <v>383456</v>
      </c>
      <c r="L285" s="311">
        <v>423458</v>
      </c>
      <c r="M285" s="312">
        <v>90.6</v>
      </c>
      <c r="N285" s="311">
        <v>10028843</v>
      </c>
      <c r="O285" s="311">
        <v>9281812</v>
      </c>
      <c r="P285" s="312">
        <v>108</v>
      </c>
      <c r="Q285" s="218"/>
      <c r="R285" s="311"/>
      <c r="S285" s="312"/>
      <c r="T285" s="269"/>
      <c r="U285" s="311"/>
      <c r="V285" s="312"/>
    </row>
    <row r="286" spans="1:22">
      <c r="A286" s="148" t="s">
        <v>69</v>
      </c>
      <c r="B286" s="311">
        <v>218903</v>
      </c>
      <c r="C286" s="311">
        <v>169380</v>
      </c>
      <c r="D286" s="312">
        <v>129.19999999999999</v>
      </c>
      <c r="E286" s="314" t="s">
        <v>160</v>
      </c>
      <c r="F286" s="314" t="s">
        <v>160</v>
      </c>
      <c r="G286" s="314" t="s">
        <v>160</v>
      </c>
      <c r="H286" s="311">
        <v>3651</v>
      </c>
      <c r="I286" s="311">
        <v>3842</v>
      </c>
      <c r="J286" s="312">
        <v>95</v>
      </c>
      <c r="K286" s="311">
        <v>24320</v>
      </c>
      <c r="L286" s="311">
        <v>25160</v>
      </c>
      <c r="M286" s="312">
        <v>96.7</v>
      </c>
      <c r="N286" s="311">
        <v>243223</v>
      </c>
      <c r="O286" s="311">
        <v>194540</v>
      </c>
      <c r="P286" s="312">
        <v>125</v>
      </c>
      <c r="Q286" s="218"/>
      <c r="R286" s="311"/>
      <c r="S286" s="312"/>
      <c r="T286" s="269"/>
      <c r="U286" s="311"/>
      <c r="V286" s="312"/>
    </row>
    <row r="287" spans="1:22">
      <c r="A287" s="148" t="s">
        <v>70</v>
      </c>
      <c r="B287" s="311">
        <v>980089</v>
      </c>
      <c r="C287" s="311">
        <v>917660</v>
      </c>
      <c r="D287" s="312">
        <v>106.8</v>
      </c>
      <c r="E287" s="311">
        <v>954053</v>
      </c>
      <c r="F287" s="311">
        <v>892914</v>
      </c>
      <c r="G287" s="312">
        <v>106.8</v>
      </c>
      <c r="H287" s="311">
        <v>26036</v>
      </c>
      <c r="I287" s="311">
        <v>24746</v>
      </c>
      <c r="J287" s="312">
        <v>105.2</v>
      </c>
      <c r="K287" s="311">
        <v>233216</v>
      </c>
      <c r="L287" s="311">
        <v>280114</v>
      </c>
      <c r="M287" s="312">
        <v>83.3</v>
      </c>
      <c r="N287" s="311">
        <v>1213305</v>
      </c>
      <c r="O287" s="311">
        <v>1197774</v>
      </c>
      <c r="P287" s="312">
        <v>101.3</v>
      </c>
      <c r="Q287" s="218"/>
      <c r="R287" s="311"/>
      <c r="S287" s="312"/>
      <c r="T287" s="269"/>
      <c r="U287" s="311"/>
      <c r="V287" s="312"/>
    </row>
    <row r="288" spans="1:22">
      <c r="A288" s="148" t="s">
        <v>71</v>
      </c>
      <c r="B288" s="311">
        <v>1390220</v>
      </c>
      <c r="C288" s="311">
        <v>1198146</v>
      </c>
      <c r="D288" s="312">
        <v>116</v>
      </c>
      <c r="E288" s="311">
        <v>1345876</v>
      </c>
      <c r="F288" s="311">
        <v>1163085</v>
      </c>
      <c r="G288" s="312">
        <v>115.7</v>
      </c>
      <c r="H288" s="311">
        <v>44344</v>
      </c>
      <c r="I288" s="311">
        <v>35061</v>
      </c>
      <c r="J288" s="312">
        <v>126.5</v>
      </c>
      <c r="K288" s="311">
        <v>644326</v>
      </c>
      <c r="L288" s="311">
        <v>642134</v>
      </c>
      <c r="M288" s="312">
        <v>100.3</v>
      </c>
      <c r="N288" s="311">
        <v>2034546</v>
      </c>
      <c r="O288" s="311">
        <v>1840280</v>
      </c>
      <c r="P288" s="312">
        <v>110.6</v>
      </c>
      <c r="Q288" s="218"/>
      <c r="R288" s="311"/>
      <c r="S288" s="312"/>
      <c r="T288" s="269"/>
      <c r="U288" s="311"/>
      <c r="V288" s="312"/>
    </row>
    <row r="289" spans="1:22">
      <c r="A289" s="148" t="s">
        <v>72</v>
      </c>
      <c r="B289" s="311">
        <v>1541916</v>
      </c>
      <c r="C289" s="311">
        <v>1550252</v>
      </c>
      <c r="D289" s="312">
        <v>99.5</v>
      </c>
      <c r="E289" s="311">
        <v>1513156</v>
      </c>
      <c r="F289" s="311">
        <v>1523366</v>
      </c>
      <c r="G289" s="312">
        <v>99.3</v>
      </c>
      <c r="H289" s="311">
        <v>28760</v>
      </c>
      <c r="I289" s="311">
        <v>26886</v>
      </c>
      <c r="J289" s="312">
        <v>107</v>
      </c>
      <c r="K289" s="311">
        <v>456580</v>
      </c>
      <c r="L289" s="311">
        <v>446235</v>
      </c>
      <c r="M289" s="312">
        <v>102.3</v>
      </c>
      <c r="N289" s="311">
        <v>1998496</v>
      </c>
      <c r="O289" s="311">
        <v>1996487</v>
      </c>
      <c r="P289" s="312">
        <v>100.1</v>
      </c>
      <c r="Q289" s="218"/>
      <c r="R289" s="311"/>
      <c r="S289" s="312"/>
      <c r="T289" s="269"/>
      <c r="U289" s="311"/>
      <c r="V289" s="312"/>
    </row>
    <row r="290" spans="1:22">
      <c r="A290" s="148" t="s">
        <v>73</v>
      </c>
      <c r="B290" s="311">
        <v>3210040</v>
      </c>
      <c r="C290" s="311">
        <v>3230588</v>
      </c>
      <c r="D290" s="312">
        <v>99.4</v>
      </c>
      <c r="E290" s="311">
        <v>3073617</v>
      </c>
      <c r="F290" s="311">
        <v>3202335</v>
      </c>
      <c r="G290" s="312">
        <v>96</v>
      </c>
      <c r="H290" s="311">
        <v>136423</v>
      </c>
      <c r="I290" s="311">
        <v>28253</v>
      </c>
      <c r="J290" s="312">
        <v>482.9</v>
      </c>
      <c r="K290" s="311">
        <v>250269</v>
      </c>
      <c r="L290" s="311">
        <v>222544</v>
      </c>
      <c r="M290" s="312">
        <v>112.5</v>
      </c>
      <c r="N290" s="311">
        <v>3460309</v>
      </c>
      <c r="O290" s="311">
        <v>3453132</v>
      </c>
      <c r="P290" s="312">
        <v>100.2</v>
      </c>
      <c r="Q290" s="218"/>
      <c r="R290" s="311"/>
      <c r="S290" s="312"/>
      <c r="T290" s="269"/>
      <c r="U290" s="311"/>
      <c r="V290" s="312"/>
    </row>
    <row r="291" spans="1:22">
      <c r="A291" s="148" t="s">
        <v>74</v>
      </c>
      <c r="B291" s="311">
        <v>2377785</v>
      </c>
      <c r="C291" s="311">
        <v>2108070</v>
      </c>
      <c r="D291" s="312">
        <v>112.8</v>
      </c>
      <c r="E291" s="311">
        <v>2365830</v>
      </c>
      <c r="F291" s="311">
        <v>2094174</v>
      </c>
      <c r="G291" s="312">
        <v>113</v>
      </c>
      <c r="H291" s="311">
        <v>11955</v>
      </c>
      <c r="I291" s="311">
        <v>13896</v>
      </c>
      <c r="J291" s="312">
        <v>86</v>
      </c>
      <c r="K291" s="311">
        <v>803313</v>
      </c>
      <c r="L291" s="311">
        <v>843218</v>
      </c>
      <c r="M291" s="312">
        <v>95.3</v>
      </c>
      <c r="N291" s="311">
        <v>3181098</v>
      </c>
      <c r="O291" s="311">
        <v>2951288</v>
      </c>
      <c r="P291" s="312">
        <v>107.8</v>
      </c>
      <c r="Q291" s="218"/>
      <c r="R291" s="311"/>
      <c r="S291" s="312"/>
      <c r="T291" s="269"/>
      <c r="U291" s="311"/>
      <c r="V291" s="312"/>
    </row>
    <row r="292" spans="1:22">
      <c r="A292" s="148" t="s">
        <v>75</v>
      </c>
      <c r="B292" s="311">
        <v>13685</v>
      </c>
      <c r="C292" s="311">
        <v>14085</v>
      </c>
      <c r="D292" s="312">
        <v>97.2</v>
      </c>
      <c r="E292" s="311">
        <v>2800</v>
      </c>
      <c r="F292" s="314" t="s">
        <v>160</v>
      </c>
      <c r="G292" s="314" t="s">
        <v>160</v>
      </c>
      <c r="H292" s="311">
        <v>10885</v>
      </c>
      <c r="I292" s="311">
        <v>10823</v>
      </c>
      <c r="J292" s="312">
        <v>100.6</v>
      </c>
      <c r="K292" s="311">
        <v>108314</v>
      </c>
      <c r="L292" s="311">
        <v>108057</v>
      </c>
      <c r="M292" s="312">
        <v>100.2</v>
      </c>
      <c r="N292" s="311">
        <v>121999</v>
      </c>
      <c r="O292" s="311">
        <v>122142</v>
      </c>
      <c r="P292" s="312">
        <v>99.9</v>
      </c>
      <c r="Q292" s="218"/>
      <c r="R292" s="311"/>
      <c r="S292" s="312"/>
      <c r="T292" s="269"/>
      <c r="U292" s="311"/>
      <c r="V292" s="312"/>
    </row>
    <row r="293" spans="1:22">
      <c r="A293" s="148" t="s">
        <v>76</v>
      </c>
      <c r="B293" s="311">
        <v>1556129</v>
      </c>
      <c r="C293" s="311">
        <v>1023477</v>
      </c>
      <c r="D293" s="312">
        <v>152</v>
      </c>
      <c r="E293" s="311">
        <v>1554433</v>
      </c>
      <c r="F293" s="311">
        <v>1021595</v>
      </c>
      <c r="G293" s="312">
        <v>152.19999999999999</v>
      </c>
      <c r="H293" s="311">
        <v>1696</v>
      </c>
      <c r="I293" s="311">
        <v>1882</v>
      </c>
      <c r="J293" s="312">
        <v>90.1</v>
      </c>
      <c r="K293" s="311">
        <v>14571</v>
      </c>
      <c r="L293" s="311">
        <v>15346</v>
      </c>
      <c r="M293" s="312">
        <v>94.9</v>
      </c>
      <c r="N293" s="311">
        <v>1570700</v>
      </c>
      <c r="O293" s="311">
        <v>1038823</v>
      </c>
      <c r="P293" s="312">
        <v>151.19999999999999</v>
      </c>
      <c r="Q293" s="218"/>
      <c r="R293" s="311"/>
      <c r="S293" s="312"/>
      <c r="T293" s="269"/>
      <c r="U293" s="311"/>
      <c r="V293" s="312"/>
    </row>
    <row r="294" spans="1:22">
      <c r="A294" s="148" t="s">
        <v>77</v>
      </c>
      <c r="B294" s="311">
        <v>1428282</v>
      </c>
      <c r="C294" s="311">
        <v>879941</v>
      </c>
      <c r="D294" s="312">
        <v>162.30000000000001</v>
      </c>
      <c r="E294" s="311">
        <v>1380636</v>
      </c>
      <c r="F294" s="311">
        <v>854532</v>
      </c>
      <c r="G294" s="312">
        <v>161.6</v>
      </c>
      <c r="H294" s="311">
        <v>47646</v>
      </c>
      <c r="I294" s="311">
        <v>25409</v>
      </c>
      <c r="J294" s="312">
        <v>187.5</v>
      </c>
      <c r="K294" s="311">
        <v>276199</v>
      </c>
      <c r="L294" s="311">
        <v>223761</v>
      </c>
      <c r="M294" s="312">
        <v>123.4</v>
      </c>
      <c r="N294" s="311">
        <v>1704481</v>
      </c>
      <c r="O294" s="311">
        <v>1103702</v>
      </c>
      <c r="P294" s="312">
        <v>154.4</v>
      </c>
      <c r="Q294" s="218"/>
      <c r="R294" s="311"/>
      <c r="S294" s="312"/>
      <c r="T294" s="269"/>
      <c r="U294" s="311"/>
      <c r="V294" s="312"/>
    </row>
    <row r="295" spans="1:22">
      <c r="A295" s="148" t="s">
        <v>78</v>
      </c>
      <c r="B295" s="311">
        <v>2735564</v>
      </c>
      <c r="C295" s="311">
        <v>2427732</v>
      </c>
      <c r="D295" s="312">
        <v>112.7</v>
      </c>
      <c r="E295" s="311">
        <v>2723697</v>
      </c>
      <c r="F295" s="311">
        <v>2406017</v>
      </c>
      <c r="G295" s="312">
        <v>113.2</v>
      </c>
      <c r="H295" s="311">
        <v>11867</v>
      </c>
      <c r="I295" s="311">
        <v>21715</v>
      </c>
      <c r="J295" s="312">
        <v>54.6</v>
      </c>
      <c r="K295" s="311">
        <v>811603</v>
      </c>
      <c r="L295" s="311">
        <v>776365</v>
      </c>
      <c r="M295" s="312">
        <v>104.5</v>
      </c>
      <c r="N295" s="311">
        <v>3547167</v>
      </c>
      <c r="O295" s="311">
        <v>3204097</v>
      </c>
      <c r="P295" s="312">
        <v>110.7</v>
      </c>
      <c r="Q295" s="218"/>
      <c r="R295" s="311"/>
      <c r="S295" s="312"/>
      <c r="T295" s="269"/>
      <c r="U295" s="311"/>
      <c r="V295" s="312"/>
    </row>
    <row r="296" spans="1:22">
      <c r="A296" s="148" t="s">
        <v>79</v>
      </c>
      <c r="B296" s="311">
        <v>1166146</v>
      </c>
      <c r="C296" s="311">
        <v>987708</v>
      </c>
      <c r="D296" s="312">
        <v>118.1</v>
      </c>
      <c r="E296" s="311">
        <v>949259</v>
      </c>
      <c r="F296" s="311">
        <v>874674</v>
      </c>
      <c r="G296" s="312">
        <v>108.5</v>
      </c>
      <c r="H296" s="311">
        <v>216887</v>
      </c>
      <c r="I296" s="311">
        <v>113034</v>
      </c>
      <c r="J296" s="312">
        <v>191.9</v>
      </c>
      <c r="K296" s="311">
        <v>1153051</v>
      </c>
      <c r="L296" s="311">
        <v>1164235</v>
      </c>
      <c r="M296" s="312">
        <v>99</v>
      </c>
      <c r="N296" s="311">
        <v>2319197</v>
      </c>
      <c r="O296" s="311">
        <v>2151943</v>
      </c>
      <c r="P296" s="312">
        <v>107.8</v>
      </c>
      <c r="Q296" s="218"/>
      <c r="R296" s="311"/>
      <c r="S296" s="312"/>
      <c r="T296" s="269"/>
      <c r="U296" s="311"/>
      <c r="V296" s="312"/>
    </row>
    <row r="297" spans="1:22">
      <c r="A297" s="143" t="s">
        <v>80</v>
      </c>
      <c r="B297" s="311">
        <v>97757</v>
      </c>
      <c r="C297" s="311">
        <v>126256</v>
      </c>
      <c r="D297" s="312">
        <v>77.400000000000006</v>
      </c>
      <c r="E297" s="311">
        <v>64548</v>
      </c>
      <c r="F297" s="311">
        <v>72840</v>
      </c>
      <c r="G297" s="312">
        <v>88.6</v>
      </c>
      <c r="H297" s="311">
        <v>33209</v>
      </c>
      <c r="I297" s="311">
        <v>53416</v>
      </c>
      <c r="J297" s="312">
        <v>62.2</v>
      </c>
      <c r="K297" s="311">
        <v>19323</v>
      </c>
      <c r="L297" s="311">
        <v>21204</v>
      </c>
      <c r="M297" s="312">
        <v>91.1</v>
      </c>
      <c r="N297" s="311">
        <v>117080</v>
      </c>
      <c r="O297" s="311">
        <v>147460</v>
      </c>
      <c r="P297" s="312">
        <v>79.400000000000006</v>
      </c>
      <c r="Q297" s="335"/>
      <c r="R297" s="311"/>
      <c r="S297" s="312"/>
      <c r="T297" s="269"/>
      <c r="U297" s="311"/>
      <c r="V297" s="312"/>
    </row>
    <row r="298" spans="1:22" s="321" customFormat="1" ht="14.25">
      <c r="A298" s="148" t="s">
        <v>81</v>
      </c>
      <c r="B298" s="311">
        <v>3198798</v>
      </c>
      <c r="C298" s="311">
        <v>3085880</v>
      </c>
      <c r="D298" s="312">
        <v>103.7</v>
      </c>
      <c r="E298" s="311">
        <v>3194289</v>
      </c>
      <c r="F298" s="311">
        <v>3083474</v>
      </c>
      <c r="G298" s="312">
        <v>103.6</v>
      </c>
      <c r="H298" s="311">
        <v>4509</v>
      </c>
      <c r="I298" s="311">
        <v>2406</v>
      </c>
      <c r="J298" s="312">
        <v>187.4</v>
      </c>
      <c r="K298" s="311">
        <v>311618</v>
      </c>
      <c r="L298" s="311">
        <v>340564</v>
      </c>
      <c r="M298" s="312">
        <v>91.5</v>
      </c>
      <c r="N298" s="311">
        <v>3510416</v>
      </c>
      <c r="O298" s="311">
        <v>3426444</v>
      </c>
      <c r="P298" s="312">
        <v>102.5</v>
      </c>
      <c r="Q298" s="335"/>
      <c r="R298" s="311"/>
      <c r="S298" s="312"/>
      <c r="T298" s="269"/>
      <c r="U298" s="311"/>
      <c r="V298" s="312"/>
    </row>
    <row r="299" spans="1:22">
      <c r="A299" s="148" t="s">
        <v>82</v>
      </c>
      <c r="B299" s="314" t="s">
        <v>150</v>
      </c>
      <c r="C299" s="314" t="s">
        <v>150</v>
      </c>
      <c r="D299" s="314" t="s">
        <v>150</v>
      </c>
      <c r="E299" s="314" t="s">
        <v>150</v>
      </c>
      <c r="F299" s="314" t="s">
        <v>150</v>
      </c>
      <c r="G299" s="314" t="s">
        <v>150</v>
      </c>
      <c r="H299" s="314" t="s">
        <v>150</v>
      </c>
      <c r="I299" s="314" t="s">
        <v>150</v>
      </c>
      <c r="J299" s="314" t="s">
        <v>150</v>
      </c>
      <c r="K299" s="311">
        <v>1481</v>
      </c>
      <c r="L299" s="311">
        <v>253</v>
      </c>
      <c r="M299" s="312">
        <v>585.4</v>
      </c>
      <c r="N299" s="311">
        <v>1481</v>
      </c>
      <c r="O299" s="311">
        <v>253</v>
      </c>
      <c r="P299" s="312">
        <v>585.4</v>
      </c>
      <c r="Q299" s="218"/>
      <c r="R299" s="311"/>
      <c r="S299" s="312"/>
      <c r="T299" s="269"/>
      <c r="U299" s="311"/>
      <c r="V299" s="312"/>
    </row>
    <row r="300" spans="1:22">
      <c r="A300" s="148" t="s">
        <v>83</v>
      </c>
      <c r="B300" s="311">
        <v>20</v>
      </c>
      <c r="C300" s="314" t="s">
        <v>150</v>
      </c>
      <c r="D300" s="314" t="s">
        <v>150</v>
      </c>
      <c r="E300" s="311">
        <v>20</v>
      </c>
      <c r="F300" s="314" t="s">
        <v>150</v>
      </c>
      <c r="G300" s="314" t="s">
        <v>150</v>
      </c>
      <c r="H300" s="314" t="s">
        <v>150</v>
      </c>
      <c r="I300" s="314" t="s">
        <v>150</v>
      </c>
      <c r="J300" s="314" t="s">
        <v>150</v>
      </c>
      <c r="K300" s="311">
        <v>6805</v>
      </c>
      <c r="L300" s="311">
        <v>7675</v>
      </c>
      <c r="M300" s="312">
        <v>88.7</v>
      </c>
      <c r="N300" s="311">
        <v>6825</v>
      </c>
      <c r="O300" s="311">
        <v>7675</v>
      </c>
      <c r="P300" s="312">
        <v>88.9</v>
      </c>
      <c r="R300" s="311"/>
      <c r="S300" s="312"/>
      <c r="T300" s="269"/>
      <c r="U300" s="311"/>
      <c r="V300" s="312"/>
    </row>
    <row r="301" spans="1:22">
      <c r="A301" s="149" t="s">
        <v>84</v>
      </c>
      <c r="B301" s="311">
        <v>966992</v>
      </c>
      <c r="C301" s="311">
        <v>903651</v>
      </c>
      <c r="D301" s="312">
        <v>107</v>
      </c>
      <c r="E301" s="311">
        <v>966992</v>
      </c>
      <c r="F301" s="311">
        <v>903502</v>
      </c>
      <c r="G301" s="312">
        <v>107</v>
      </c>
      <c r="H301" s="314" t="s">
        <v>150</v>
      </c>
      <c r="I301" s="311">
        <v>149</v>
      </c>
      <c r="J301" s="314" t="s">
        <v>150</v>
      </c>
      <c r="K301" s="311">
        <v>240131</v>
      </c>
      <c r="L301" s="311">
        <v>312207</v>
      </c>
      <c r="M301" s="312">
        <v>76.900000000000006</v>
      </c>
      <c r="N301" s="316">
        <v>1207123</v>
      </c>
      <c r="O301" s="316">
        <v>1215858</v>
      </c>
      <c r="P301" s="317">
        <v>99.3</v>
      </c>
      <c r="R301" s="311"/>
      <c r="S301" s="312"/>
      <c r="T301" s="269"/>
      <c r="U301" s="311"/>
      <c r="V301" s="312"/>
    </row>
    <row r="302" spans="1:22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</row>
    <row r="303" spans="1:22">
      <c r="A303" s="138"/>
      <c r="C303" s="128"/>
      <c r="D303" s="131"/>
    </row>
    <row r="304" spans="1:22">
      <c r="A304" s="104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</row>
    <row r="305" spans="1:12">
      <c r="A305" s="104"/>
      <c r="B305" s="105"/>
      <c r="C305" s="105"/>
      <c r="D305" s="105"/>
      <c r="E305" s="105"/>
      <c r="F305" s="104"/>
      <c r="G305" s="105"/>
      <c r="H305" s="105"/>
      <c r="I305" s="105"/>
      <c r="J305" s="105"/>
      <c r="K305" s="105"/>
      <c r="L305" s="106"/>
    </row>
  </sheetData>
  <mergeCells count="107">
    <mergeCell ref="A140:P140"/>
    <mergeCell ref="E142:J142"/>
    <mergeCell ref="K142:M143"/>
    <mergeCell ref="N142:P143"/>
    <mergeCell ref="K278:M279"/>
    <mergeCell ref="E198:J198"/>
    <mergeCell ref="E253:J253"/>
    <mergeCell ref="K253:M254"/>
    <mergeCell ref="P62:P63"/>
    <mergeCell ref="N253:P254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A278:A280"/>
    <mergeCell ref="B278:D279"/>
    <mergeCell ref="E279:G279"/>
    <mergeCell ref="H279:J279"/>
    <mergeCell ref="E278:J278"/>
    <mergeCell ref="E225:J225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6:P276"/>
    <mergeCell ref="N278:P279"/>
    <mergeCell ref="N225:P226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B62:C62"/>
    <mergeCell ref="P88:P89"/>
    <mergeCell ref="A58:Q58"/>
    <mergeCell ref="A225:A227"/>
    <mergeCell ref="B225:D226"/>
    <mergeCell ref="E226:G226"/>
    <mergeCell ref="H226:J226"/>
    <mergeCell ref="A253:A255"/>
    <mergeCell ref="B253:D254"/>
    <mergeCell ref="E254:G254"/>
    <mergeCell ref="H254:J254"/>
    <mergeCell ref="H199:J199"/>
    <mergeCell ref="A223:P223"/>
    <mergeCell ref="A251:P251"/>
    <mergeCell ref="N198:P199"/>
    <mergeCell ref="K225:M226"/>
    <mergeCell ref="A198:A200"/>
    <mergeCell ref="B198:D199"/>
    <mergeCell ref="E199:G199"/>
    <mergeCell ref="K198:M199"/>
    <mergeCell ref="A60:A63"/>
    <mergeCell ref="B60:J61"/>
    <mergeCell ref="Q62:R62"/>
    <mergeCell ref="Q88:R88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S62:S63"/>
    <mergeCell ref="K61:S61"/>
    <mergeCell ref="K60:S60"/>
    <mergeCell ref="S88:S89"/>
    <mergeCell ref="K86:S87"/>
    <mergeCell ref="D62:D63"/>
    <mergeCell ref="E62:F62"/>
    <mergeCell ref="G62:G63"/>
    <mergeCell ref="H62:I62"/>
    <mergeCell ref="J62:J63"/>
    <mergeCell ref="K62:L62"/>
    <mergeCell ref="M62:M63"/>
    <mergeCell ref="N62:O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2" max="18" man="1"/>
    <brk id="250" max="16383" man="1"/>
    <brk id="275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F1"/>
    </sheetView>
  </sheetViews>
  <sheetFormatPr defaultRowHeight="12.75"/>
  <cols>
    <col min="1" max="1" width="23.140625" style="117" customWidth="1"/>
    <col min="2" max="2" width="23.42578125" style="117" customWidth="1"/>
    <col min="3" max="3" width="22.85546875" style="117" customWidth="1"/>
    <col min="4" max="4" width="28.42578125" style="117" customWidth="1"/>
    <col min="5" max="5" width="23.42578125" style="119" customWidth="1"/>
    <col min="6" max="6" width="22.5703125" style="117" customWidth="1"/>
    <col min="7" max="246" width="9.140625" style="117"/>
    <col min="247" max="247" width="23.140625" style="117" customWidth="1"/>
    <col min="248" max="251" width="28.42578125" style="117" customWidth="1"/>
    <col min="252" max="502" width="9.140625" style="117"/>
    <col min="503" max="503" width="23.140625" style="117" customWidth="1"/>
    <col min="504" max="507" width="28.42578125" style="117" customWidth="1"/>
    <col min="508" max="758" width="9.140625" style="117"/>
    <col min="759" max="759" width="23.140625" style="117" customWidth="1"/>
    <col min="760" max="763" width="28.42578125" style="117" customWidth="1"/>
    <col min="764" max="1014" width="9.140625" style="117"/>
    <col min="1015" max="1015" width="23.140625" style="117" customWidth="1"/>
    <col min="1016" max="1019" width="28.42578125" style="117" customWidth="1"/>
    <col min="1020" max="1270" width="9.140625" style="117"/>
    <col min="1271" max="1271" width="23.140625" style="117" customWidth="1"/>
    <col min="1272" max="1275" width="28.42578125" style="117" customWidth="1"/>
    <col min="1276" max="1526" width="9.140625" style="117"/>
    <col min="1527" max="1527" width="23.140625" style="117" customWidth="1"/>
    <col min="1528" max="1531" width="28.42578125" style="117" customWidth="1"/>
    <col min="1532" max="1782" width="9.140625" style="117"/>
    <col min="1783" max="1783" width="23.140625" style="117" customWidth="1"/>
    <col min="1784" max="1787" width="28.42578125" style="117" customWidth="1"/>
    <col min="1788" max="2038" width="9.140625" style="117"/>
    <col min="2039" max="2039" width="23.140625" style="117" customWidth="1"/>
    <col min="2040" max="2043" width="28.42578125" style="117" customWidth="1"/>
    <col min="2044" max="2294" width="9.140625" style="117"/>
    <col min="2295" max="2295" width="23.140625" style="117" customWidth="1"/>
    <col min="2296" max="2299" width="28.42578125" style="117" customWidth="1"/>
    <col min="2300" max="2550" width="9.140625" style="117"/>
    <col min="2551" max="2551" width="23.140625" style="117" customWidth="1"/>
    <col min="2552" max="2555" width="28.42578125" style="117" customWidth="1"/>
    <col min="2556" max="2806" width="9.140625" style="117"/>
    <col min="2807" max="2807" width="23.140625" style="117" customWidth="1"/>
    <col min="2808" max="2811" width="28.42578125" style="117" customWidth="1"/>
    <col min="2812" max="3062" width="9.140625" style="117"/>
    <col min="3063" max="3063" width="23.140625" style="117" customWidth="1"/>
    <col min="3064" max="3067" width="28.42578125" style="117" customWidth="1"/>
    <col min="3068" max="3318" width="9.140625" style="117"/>
    <col min="3319" max="3319" width="23.140625" style="117" customWidth="1"/>
    <col min="3320" max="3323" width="28.42578125" style="117" customWidth="1"/>
    <col min="3324" max="3574" width="9.140625" style="117"/>
    <col min="3575" max="3575" width="23.140625" style="117" customWidth="1"/>
    <col min="3576" max="3579" width="28.42578125" style="117" customWidth="1"/>
    <col min="3580" max="3830" width="9.140625" style="117"/>
    <col min="3831" max="3831" width="23.140625" style="117" customWidth="1"/>
    <col min="3832" max="3835" width="28.42578125" style="117" customWidth="1"/>
    <col min="3836" max="4086" width="9.140625" style="117"/>
    <col min="4087" max="4087" width="23.140625" style="117" customWidth="1"/>
    <col min="4088" max="4091" width="28.42578125" style="117" customWidth="1"/>
    <col min="4092" max="4342" width="9.140625" style="117"/>
    <col min="4343" max="4343" width="23.140625" style="117" customWidth="1"/>
    <col min="4344" max="4347" width="28.42578125" style="117" customWidth="1"/>
    <col min="4348" max="4598" width="9.140625" style="117"/>
    <col min="4599" max="4599" width="23.140625" style="117" customWidth="1"/>
    <col min="4600" max="4603" width="28.42578125" style="117" customWidth="1"/>
    <col min="4604" max="4854" width="9.140625" style="117"/>
    <col min="4855" max="4855" width="23.140625" style="117" customWidth="1"/>
    <col min="4856" max="4859" width="28.42578125" style="117" customWidth="1"/>
    <col min="4860" max="5110" width="9.140625" style="117"/>
    <col min="5111" max="5111" width="23.140625" style="117" customWidth="1"/>
    <col min="5112" max="5115" width="28.42578125" style="117" customWidth="1"/>
    <col min="5116" max="5366" width="9.140625" style="117"/>
    <col min="5367" max="5367" width="23.140625" style="117" customWidth="1"/>
    <col min="5368" max="5371" width="28.42578125" style="117" customWidth="1"/>
    <col min="5372" max="5622" width="9.140625" style="117"/>
    <col min="5623" max="5623" width="23.140625" style="117" customWidth="1"/>
    <col min="5624" max="5627" width="28.42578125" style="117" customWidth="1"/>
    <col min="5628" max="5878" width="9.140625" style="117"/>
    <col min="5879" max="5879" width="23.140625" style="117" customWidth="1"/>
    <col min="5880" max="5883" width="28.42578125" style="117" customWidth="1"/>
    <col min="5884" max="6134" width="9.140625" style="117"/>
    <col min="6135" max="6135" width="23.140625" style="117" customWidth="1"/>
    <col min="6136" max="6139" width="28.42578125" style="117" customWidth="1"/>
    <col min="6140" max="6390" width="9.140625" style="117"/>
    <col min="6391" max="6391" width="23.140625" style="117" customWidth="1"/>
    <col min="6392" max="6395" width="28.42578125" style="117" customWidth="1"/>
    <col min="6396" max="6646" width="9.140625" style="117"/>
    <col min="6647" max="6647" width="23.140625" style="117" customWidth="1"/>
    <col min="6648" max="6651" width="28.42578125" style="117" customWidth="1"/>
    <col min="6652" max="6902" width="9.140625" style="117"/>
    <col min="6903" max="6903" width="23.140625" style="117" customWidth="1"/>
    <col min="6904" max="6907" width="28.42578125" style="117" customWidth="1"/>
    <col min="6908" max="7158" width="9.140625" style="117"/>
    <col min="7159" max="7159" width="23.140625" style="117" customWidth="1"/>
    <col min="7160" max="7163" width="28.42578125" style="117" customWidth="1"/>
    <col min="7164" max="7414" width="9.140625" style="117"/>
    <col min="7415" max="7415" width="23.140625" style="117" customWidth="1"/>
    <col min="7416" max="7419" width="28.42578125" style="117" customWidth="1"/>
    <col min="7420" max="7670" width="9.140625" style="117"/>
    <col min="7671" max="7671" width="23.140625" style="117" customWidth="1"/>
    <col min="7672" max="7675" width="28.42578125" style="117" customWidth="1"/>
    <col min="7676" max="7926" width="9.140625" style="117"/>
    <col min="7927" max="7927" width="23.140625" style="117" customWidth="1"/>
    <col min="7928" max="7931" width="28.42578125" style="117" customWidth="1"/>
    <col min="7932" max="8182" width="9.140625" style="117"/>
    <col min="8183" max="8183" width="23.140625" style="117" customWidth="1"/>
    <col min="8184" max="8187" width="28.42578125" style="117" customWidth="1"/>
    <col min="8188" max="8438" width="9.140625" style="117"/>
    <col min="8439" max="8439" width="23.140625" style="117" customWidth="1"/>
    <col min="8440" max="8443" width="28.42578125" style="117" customWidth="1"/>
    <col min="8444" max="8694" width="9.140625" style="117"/>
    <col min="8695" max="8695" width="23.140625" style="117" customWidth="1"/>
    <col min="8696" max="8699" width="28.42578125" style="117" customWidth="1"/>
    <col min="8700" max="8950" width="9.140625" style="117"/>
    <col min="8951" max="8951" width="23.140625" style="117" customWidth="1"/>
    <col min="8952" max="8955" width="28.42578125" style="117" customWidth="1"/>
    <col min="8956" max="9206" width="9.140625" style="117"/>
    <col min="9207" max="9207" width="23.140625" style="117" customWidth="1"/>
    <col min="9208" max="9211" width="28.42578125" style="117" customWidth="1"/>
    <col min="9212" max="9462" width="9.140625" style="117"/>
    <col min="9463" max="9463" width="23.140625" style="117" customWidth="1"/>
    <col min="9464" max="9467" width="28.42578125" style="117" customWidth="1"/>
    <col min="9468" max="9718" width="9.140625" style="117"/>
    <col min="9719" max="9719" width="23.140625" style="117" customWidth="1"/>
    <col min="9720" max="9723" width="28.42578125" style="117" customWidth="1"/>
    <col min="9724" max="9974" width="9.140625" style="117"/>
    <col min="9975" max="9975" width="23.140625" style="117" customWidth="1"/>
    <col min="9976" max="9979" width="28.42578125" style="117" customWidth="1"/>
    <col min="9980" max="10230" width="9.140625" style="117"/>
    <col min="10231" max="10231" width="23.140625" style="117" customWidth="1"/>
    <col min="10232" max="10235" width="28.42578125" style="117" customWidth="1"/>
    <col min="10236" max="10486" width="9.140625" style="117"/>
    <col min="10487" max="10487" width="23.140625" style="117" customWidth="1"/>
    <col min="10488" max="10491" width="28.42578125" style="117" customWidth="1"/>
    <col min="10492" max="10742" width="9.140625" style="117"/>
    <col min="10743" max="10743" width="23.140625" style="117" customWidth="1"/>
    <col min="10744" max="10747" width="28.42578125" style="117" customWidth="1"/>
    <col min="10748" max="10998" width="9.140625" style="117"/>
    <col min="10999" max="10999" width="23.140625" style="117" customWidth="1"/>
    <col min="11000" max="11003" width="28.42578125" style="117" customWidth="1"/>
    <col min="11004" max="11254" width="9.140625" style="117"/>
    <col min="11255" max="11255" width="23.140625" style="117" customWidth="1"/>
    <col min="11256" max="11259" width="28.42578125" style="117" customWidth="1"/>
    <col min="11260" max="11510" width="9.140625" style="117"/>
    <col min="11511" max="11511" width="23.140625" style="117" customWidth="1"/>
    <col min="11512" max="11515" width="28.42578125" style="117" customWidth="1"/>
    <col min="11516" max="11766" width="9.140625" style="117"/>
    <col min="11767" max="11767" width="23.140625" style="117" customWidth="1"/>
    <col min="11768" max="11771" width="28.42578125" style="117" customWidth="1"/>
    <col min="11772" max="12022" width="9.140625" style="117"/>
    <col min="12023" max="12023" width="23.140625" style="117" customWidth="1"/>
    <col min="12024" max="12027" width="28.42578125" style="117" customWidth="1"/>
    <col min="12028" max="12278" width="9.140625" style="117"/>
    <col min="12279" max="12279" width="23.140625" style="117" customWidth="1"/>
    <col min="12280" max="12283" width="28.42578125" style="117" customWidth="1"/>
    <col min="12284" max="12534" width="9.140625" style="117"/>
    <col min="12535" max="12535" width="23.140625" style="117" customWidth="1"/>
    <col min="12536" max="12539" width="28.42578125" style="117" customWidth="1"/>
    <col min="12540" max="12790" width="9.140625" style="117"/>
    <col min="12791" max="12791" width="23.140625" style="117" customWidth="1"/>
    <col min="12792" max="12795" width="28.42578125" style="117" customWidth="1"/>
    <col min="12796" max="13046" width="9.140625" style="117"/>
    <col min="13047" max="13047" width="23.140625" style="117" customWidth="1"/>
    <col min="13048" max="13051" width="28.42578125" style="117" customWidth="1"/>
    <col min="13052" max="13302" width="9.140625" style="117"/>
    <col min="13303" max="13303" width="23.140625" style="117" customWidth="1"/>
    <col min="13304" max="13307" width="28.42578125" style="117" customWidth="1"/>
    <col min="13308" max="13558" width="9.140625" style="117"/>
    <col min="13559" max="13559" width="23.140625" style="117" customWidth="1"/>
    <col min="13560" max="13563" width="28.42578125" style="117" customWidth="1"/>
    <col min="13564" max="13814" width="9.140625" style="117"/>
    <col min="13815" max="13815" width="23.140625" style="117" customWidth="1"/>
    <col min="13816" max="13819" width="28.42578125" style="117" customWidth="1"/>
    <col min="13820" max="14070" width="9.140625" style="117"/>
    <col min="14071" max="14071" width="23.140625" style="117" customWidth="1"/>
    <col min="14072" max="14075" width="28.42578125" style="117" customWidth="1"/>
    <col min="14076" max="14326" width="9.140625" style="117"/>
    <col min="14327" max="14327" width="23.140625" style="117" customWidth="1"/>
    <col min="14328" max="14331" width="28.42578125" style="117" customWidth="1"/>
    <col min="14332" max="14582" width="9.140625" style="117"/>
    <col min="14583" max="14583" width="23.140625" style="117" customWidth="1"/>
    <col min="14584" max="14587" width="28.42578125" style="117" customWidth="1"/>
    <col min="14588" max="14838" width="9.140625" style="117"/>
    <col min="14839" max="14839" width="23.140625" style="117" customWidth="1"/>
    <col min="14840" max="14843" width="28.42578125" style="117" customWidth="1"/>
    <col min="14844" max="15094" width="9.140625" style="117"/>
    <col min="15095" max="15095" width="23.140625" style="117" customWidth="1"/>
    <col min="15096" max="15099" width="28.42578125" style="117" customWidth="1"/>
    <col min="15100" max="15350" width="9.140625" style="117"/>
    <col min="15351" max="15351" width="23.140625" style="117" customWidth="1"/>
    <col min="15352" max="15355" width="28.42578125" style="117" customWidth="1"/>
    <col min="15356" max="15606" width="9.140625" style="117"/>
    <col min="15607" max="15607" width="23.140625" style="117" customWidth="1"/>
    <col min="15608" max="15611" width="28.42578125" style="117" customWidth="1"/>
    <col min="15612" max="15862" width="9.140625" style="117"/>
    <col min="15863" max="15863" width="23.140625" style="117" customWidth="1"/>
    <col min="15864" max="15867" width="28.42578125" style="117" customWidth="1"/>
    <col min="15868" max="16118" width="9.140625" style="117"/>
    <col min="16119" max="16119" width="23.140625" style="117" customWidth="1"/>
    <col min="16120" max="16123" width="28.42578125" style="117" customWidth="1"/>
    <col min="16124" max="16384" width="9.140625" style="117"/>
  </cols>
  <sheetData>
    <row r="1" spans="1:12" ht="32.25" customHeight="1">
      <c r="A1" s="452" t="s">
        <v>174</v>
      </c>
      <c r="B1" s="452"/>
      <c r="C1" s="452"/>
      <c r="D1" s="452"/>
      <c r="E1" s="452"/>
      <c r="F1" s="452"/>
    </row>
    <row r="2" spans="1:12" ht="12.75" customHeight="1">
      <c r="A2" s="123"/>
      <c r="B2" s="118"/>
      <c r="C2" s="118"/>
      <c r="D2" s="118"/>
      <c r="F2" s="120" t="s">
        <v>103</v>
      </c>
    </row>
    <row r="3" spans="1:12" ht="18.75" customHeight="1">
      <c r="A3" s="456"/>
      <c r="B3" s="453" t="s">
        <v>113</v>
      </c>
      <c r="C3" s="453" t="s">
        <v>59</v>
      </c>
      <c r="D3" s="453"/>
      <c r="E3" s="453" t="s">
        <v>123</v>
      </c>
      <c r="F3" s="454" t="s">
        <v>60</v>
      </c>
    </row>
    <row r="4" spans="1:12" ht="32.25" customHeight="1">
      <c r="A4" s="456"/>
      <c r="B4" s="453"/>
      <c r="C4" s="349" t="s">
        <v>58</v>
      </c>
      <c r="D4" s="349" t="s">
        <v>57</v>
      </c>
      <c r="E4" s="453"/>
      <c r="F4" s="455"/>
    </row>
    <row r="5" spans="1:12" ht="12.75" customHeight="1">
      <c r="A5" s="188" t="s">
        <v>64</v>
      </c>
      <c r="B5" s="350">
        <v>2579</v>
      </c>
      <c r="C5" s="350">
        <v>5745</v>
      </c>
      <c r="D5" s="350">
        <v>1637</v>
      </c>
      <c r="E5" s="350">
        <v>2096</v>
      </c>
      <c r="F5" s="350">
        <v>2262</v>
      </c>
      <c r="H5" s="301"/>
      <c r="I5" s="301"/>
      <c r="J5" s="301"/>
      <c r="K5" s="301"/>
      <c r="L5" s="301"/>
    </row>
    <row r="6" spans="1:12">
      <c r="A6" s="160" t="s">
        <v>65</v>
      </c>
      <c r="B6" s="309">
        <v>1772</v>
      </c>
      <c r="C6" s="309">
        <v>3963</v>
      </c>
      <c r="D6" s="309">
        <v>1702</v>
      </c>
      <c r="E6" s="309">
        <v>2254</v>
      </c>
      <c r="F6" s="309">
        <v>2034</v>
      </c>
      <c r="H6" s="301"/>
      <c r="I6" s="301"/>
      <c r="J6" s="301"/>
      <c r="K6" s="301"/>
      <c r="L6" s="301"/>
    </row>
    <row r="7" spans="1:12">
      <c r="A7" s="160" t="s">
        <v>66</v>
      </c>
      <c r="B7" s="309">
        <v>5901</v>
      </c>
      <c r="C7" s="309">
        <v>7586</v>
      </c>
      <c r="D7" s="309">
        <v>2820</v>
      </c>
      <c r="E7" s="309">
        <v>2550</v>
      </c>
      <c r="F7" s="309">
        <v>3282</v>
      </c>
      <c r="H7" s="301"/>
      <c r="I7" s="301"/>
      <c r="J7" s="301"/>
      <c r="K7" s="301"/>
      <c r="L7" s="301"/>
    </row>
    <row r="8" spans="1:12">
      <c r="A8" s="160" t="s">
        <v>67</v>
      </c>
      <c r="B8" s="309">
        <v>1281</v>
      </c>
      <c r="C8" s="309">
        <v>7237</v>
      </c>
      <c r="D8" s="309">
        <v>873</v>
      </c>
      <c r="E8" s="309">
        <v>1866</v>
      </c>
      <c r="F8" s="309">
        <v>1638</v>
      </c>
      <c r="H8" s="301"/>
      <c r="I8" s="301"/>
      <c r="J8" s="301"/>
      <c r="K8" s="301"/>
      <c r="L8" s="301"/>
    </row>
    <row r="9" spans="1:12">
      <c r="A9" s="160" t="s">
        <v>68</v>
      </c>
      <c r="B9" s="309">
        <v>3228</v>
      </c>
      <c r="C9" s="309">
        <v>5857</v>
      </c>
      <c r="D9" s="309">
        <v>2333</v>
      </c>
      <c r="E9" s="309">
        <v>2671</v>
      </c>
      <c r="F9" s="309">
        <v>2851</v>
      </c>
      <c r="H9" s="301"/>
      <c r="I9" s="301"/>
      <c r="J9" s="301"/>
      <c r="K9" s="301"/>
      <c r="L9" s="301"/>
    </row>
    <row r="10" spans="1:12">
      <c r="A10" s="160" t="s">
        <v>69</v>
      </c>
      <c r="B10" s="309">
        <v>802</v>
      </c>
      <c r="C10" s="309">
        <v>3938</v>
      </c>
      <c r="D10" s="309">
        <v>615</v>
      </c>
      <c r="E10" s="309">
        <v>935</v>
      </c>
      <c r="F10" s="309">
        <v>892</v>
      </c>
      <c r="H10" s="301"/>
      <c r="I10" s="301"/>
      <c r="J10" s="301"/>
      <c r="K10" s="301"/>
      <c r="L10" s="301"/>
    </row>
    <row r="11" spans="1:12">
      <c r="A11" s="160" t="s">
        <v>70</v>
      </c>
      <c r="B11" s="309">
        <v>1180</v>
      </c>
      <c r="C11" s="309">
        <v>904</v>
      </c>
      <c r="D11" s="309">
        <v>1288</v>
      </c>
      <c r="E11" s="309">
        <v>1948</v>
      </c>
      <c r="F11" s="309">
        <v>1626</v>
      </c>
      <c r="H11" s="301"/>
      <c r="I11" s="301"/>
      <c r="J11" s="301"/>
      <c r="K11" s="301"/>
      <c r="L11" s="301"/>
    </row>
    <row r="12" spans="1:12">
      <c r="A12" s="160" t="s">
        <v>71</v>
      </c>
      <c r="B12" s="309">
        <v>2007</v>
      </c>
      <c r="C12" s="309">
        <v>4425</v>
      </c>
      <c r="D12" s="309">
        <v>1924</v>
      </c>
      <c r="E12" s="309">
        <v>2333</v>
      </c>
      <c r="F12" s="309">
        <v>2243</v>
      </c>
      <c r="H12" s="301"/>
      <c r="I12" s="301"/>
      <c r="J12" s="301"/>
      <c r="K12" s="301"/>
      <c r="L12" s="301"/>
    </row>
    <row r="13" spans="1:12">
      <c r="A13" s="160" t="s">
        <v>72</v>
      </c>
      <c r="B13" s="309">
        <v>2883</v>
      </c>
      <c r="C13" s="309">
        <v>5725</v>
      </c>
      <c r="D13" s="309">
        <v>2201</v>
      </c>
      <c r="E13" s="309">
        <v>2607</v>
      </c>
      <c r="F13" s="309">
        <v>2674</v>
      </c>
      <c r="H13" s="301"/>
      <c r="I13" s="301"/>
      <c r="J13" s="301"/>
      <c r="K13" s="301"/>
      <c r="L13" s="301"/>
    </row>
    <row r="14" spans="1:12">
      <c r="A14" s="160" t="s">
        <v>73</v>
      </c>
      <c r="B14" s="318">
        <v>1989</v>
      </c>
      <c r="C14" s="318">
        <v>3177</v>
      </c>
      <c r="D14" s="309">
        <v>1963</v>
      </c>
      <c r="E14" s="309">
        <v>2240</v>
      </c>
      <c r="F14" s="309">
        <v>2093</v>
      </c>
      <c r="H14" s="301"/>
      <c r="I14" s="301"/>
      <c r="J14" s="301"/>
      <c r="K14" s="301"/>
      <c r="L14" s="301"/>
    </row>
    <row r="15" spans="1:12">
      <c r="A15" s="160" t="s">
        <v>74</v>
      </c>
      <c r="B15" s="309">
        <v>5442</v>
      </c>
      <c r="C15" s="309">
        <v>6589</v>
      </c>
      <c r="D15" s="309">
        <v>2233</v>
      </c>
      <c r="E15" s="309">
        <v>2451</v>
      </c>
      <c r="F15" s="309">
        <v>3204</v>
      </c>
      <c r="H15" s="301"/>
      <c r="I15" s="301"/>
      <c r="J15" s="301"/>
      <c r="K15" s="301"/>
      <c r="L15" s="301"/>
    </row>
    <row r="16" spans="1:12">
      <c r="A16" s="160" t="s">
        <v>75</v>
      </c>
      <c r="B16" s="309">
        <v>1892</v>
      </c>
      <c r="C16" s="309">
        <v>9603</v>
      </c>
      <c r="D16" s="309">
        <v>812</v>
      </c>
      <c r="E16" s="309">
        <v>871</v>
      </c>
      <c r="F16" s="309">
        <v>977</v>
      </c>
      <c r="H16" s="301"/>
      <c r="I16" s="301"/>
      <c r="J16" s="301"/>
      <c r="K16" s="301"/>
      <c r="L16" s="301"/>
    </row>
    <row r="17" spans="1:12">
      <c r="A17" s="160" t="s">
        <v>77</v>
      </c>
      <c r="B17" s="309">
        <v>3886</v>
      </c>
      <c r="C17" s="309">
        <v>6461</v>
      </c>
      <c r="D17" s="309">
        <v>2255</v>
      </c>
      <c r="E17" s="309">
        <v>2457</v>
      </c>
      <c r="F17" s="309">
        <v>3246</v>
      </c>
      <c r="H17" s="301"/>
      <c r="I17" s="301"/>
      <c r="J17" s="301"/>
      <c r="K17" s="301"/>
      <c r="L17" s="301"/>
    </row>
    <row r="18" spans="1:12" ht="14.25" customHeight="1">
      <c r="A18" s="160" t="s">
        <v>78</v>
      </c>
      <c r="B18" s="309">
        <v>4704</v>
      </c>
      <c r="C18" s="309">
        <v>6653</v>
      </c>
      <c r="D18" s="309">
        <v>2877</v>
      </c>
      <c r="E18" s="309">
        <v>2644</v>
      </c>
      <c r="F18" s="309">
        <v>3628</v>
      </c>
      <c r="H18" s="301"/>
      <c r="I18" s="301"/>
      <c r="J18" s="301"/>
      <c r="K18" s="301"/>
      <c r="L18" s="301"/>
    </row>
    <row r="19" spans="1:12">
      <c r="A19" s="160" t="s">
        <v>117</v>
      </c>
      <c r="B19" s="309">
        <v>4056</v>
      </c>
      <c r="C19" s="309">
        <v>5131</v>
      </c>
      <c r="D19" s="309">
        <v>1588</v>
      </c>
      <c r="E19" s="309">
        <v>1987</v>
      </c>
      <c r="F19" s="309">
        <v>2305</v>
      </c>
      <c r="H19" s="301"/>
      <c r="I19" s="301"/>
      <c r="J19" s="301"/>
      <c r="K19" s="301"/>
      <c r="L19" s="301"/>
    </row>
    <row r="20" spans="1:12">
      <c r="A20" s="160" t="s">
        <v>80</v>
      </c>
      <c r="B20" s="309">
        <v>2029</v>
      </c>
      <c r="C20" s="351" t="s">
        <v>150</v>
      </c>
      <c r="D20" s="309">
        <v>2029</v>
      </c>
      <c r="E20" s="309">
        <v>2160</v>
      </c>
      <c r="F20" s="309">
        <v>2066</v>
      </c>
      <c r="H20" s="301"/>
      <c r="I20" s="301"/>
      <c r="J20" s="301"/>
      <c r="K20" s="301"/>
      <c r="L20" s="301"/>
    </row>
    <row r="21" spans="1:12">
      <c r="A21" s="160" t="s">
        <v>81</v>
      </c>
      <c r="B21" s="309">
        <v>1796</v>
      </c>
      <c r="C21" s="309">
        <v>5888</v>
      </c>
      <c r="D21" s="309">
        <v>1405</v>
      </c>
      <c r="E21" s="309">
        <v>1677</v>
      </c>
      <c r="F21" s="309">
        <v>1728</v>
      </c>
      <c r="H21" s="301"/>
      <c r="I21" s="301"/>
      <c r="J21" s="301"/>
      <c r="K21" s="301"/>
      <c r="L21" s="301"/>
    </row>
    <row r="22" spans="1:12">
      <c r="A22" s="160" t="s">
        <v>82</v>
      </c>
      <c r="B22" s="351" t="s">
        <v>150</v>
      </c>
      <c r="C22" s="351" t="s">
        <v>150</v>
      </c>
      <c r="D22" s="351" t="s">
        <v>150</v>
      </c>
      <c r="E22" s="309">
        <v>2447</v>
      </c>
      <c r="F22" s="309">
        <v>2447</v>
      </c>
      <c r="H22" s="301"/>
      <c r="I22" s="301"/>
      <c r="J22" s="301"/>
      <c r="K22" s="301"/>
      <c r="L22" s="301"/>
    </row>
    <row r="23" spans="1:12">
      <c r="A23" s="160" t="s">
        <v>83</v>
      </c>
      <c r="B23" s="351" t="s">
        <v>150</v>
      </c>
      <c r="C23" s="351" t="s">
        <v>150</v>
      </c>
      <c r="D23" s="351" t="s">
        <v>150</v>
      </c>
      <c r="E23" s="309">
        <v>528</v>
      </c>
      <c r="F23" s="309">
        <v>528</v>
      </c>
      <c r="H23" s="301"/>
      <c r="I23" s="301"/>
      <c r="J23" s="301"/>
      <c r="K23" s="301"/>
      <c r="L23" s="301"/>
    </row>
    <row r="24" spans="1:12">
      <c r="A24" s="162" t="s">
        <v>84</v>
      </c>
      <c r="B24" s="352">
        <v>4504</v>
      </c>
      <c r="C24" s="352">
        <v>5305</v>
      </c>
      <c r="D24" s="352">
        <v>1678</v>
      </c>
      <c r="E24" s="352">
        <v>1970</v>
      </c>
      <c r="F24" s="352">
        <v>2566</v>
      </c>
      <c r="H24" s="301"/>
      <c r="I24" s="301"/>
      <c r="J24" s="301"/>
      <c r="K24" s="301"/>
      <c r="L24" s="301"/>
    </row>
    <row r="26" spans="1:12">
      <c r="A26" s="125"/>
      <c r="B26" s="196"/>
      <c r="C26" s="196"/>
      <c r="D26" s="196"/>
      <c r="E26" s="196"/>
      <c r="F26" s="196"/>
    </row>
    <row r="27" spans="1:12">
      <c r="B27" s="196"/>
      <c r="C27" s="196"/>
      <c r="D27" s="196"/>
      <c r="E27" s="196"/>
      <c r="F27" s="196"/>
    </row>
    <row r="28" spans="1:12">
      <c r="B28" s="196"/>
      <c r="C28" s="196"/>
      <c r="D28" s="196"/>
      <c r="E28" s="196"/>
      <c r="F28" s="196"/>
    </row>
    <row r="29" spans="1:12">
      <c r="B29" s="196"/>
      <c r="C29" s="196"/>
      <c r="D29" s="196"/>
      <c r="E29" s="196"/>
      <c r="F29" s="196"/>
    </row>
    <row r="30" spans="1:12">
      <c r="B30" s="196"/>
      <c r="C30" s="196"/>
      <c r="D30" s="196"/>
      <c r="E30" s="196"/>
      <c r="F30" s="196"/>
    </row>
    <row r="31" spans="1:12">
      <c r="B31" s="196"/>
      <c r="C31" s="196"/>
      <c r="D31" s="196"/>
      <c r="E31" s="196"/>
      <c r="F31" s="196"/>
    </row>
    <row r="32" spans="1:12">
      <c r="B32" s="196"/>
      <c r="C32" s="196"/>
      <c r="D32" s="196"/>
      <c r="E32" s="196"/>
      <c r="F32" s="196"/>
    </row>
    <row r="33" spans="2:6">
      <c r="B33" s="196"/>
      <c r="C33" s="196"/>
      <c r="D33" s="196"/>
      <c r="E33" s="196"/>
      <c r="F33" s="196"/>
    </row>
    <row r="34" spans="2:6">
      <c r="B34" s="196"/>
      <c r="C34" s="196"/>
      <c r="D34" s="196"/>
      <c r="E34" s="196"/>
      <c r="F34" s="196"/>
    </row>
    <row r="35" spans="2:6">
      <c r="B35" s="196"/>
      <c r="C35" s="196"/>
      <c r="D35" s="196"/>
      <c r="E35" s="196"/>
      <c r="F35" s="196"/>
    </row>
    <row r="36" spans="2:6">
      <c r="B36" s="196"/>
      <c r="C36" s="196"/>
      <c r="D36" s="196"/>
      <c r="E36" s="196"/>
      <c r="F36" s="196"/>
    </row>
    <row r="37" spans="2:6">
      <c r="B37" s="196"/>
      <c r="C37" s="196"/>
      <c r="D37" s="196"/>
      <c r="E37" s="196"/>
      <c r="F37" s="196"/>
    </row>
    <row r="38" spans="2:6">
      <c r="B38" s="196"/>
      <c r="C38" s="196"/>
      <c r="D38" s="196"/>
      <c r="E38" s="196"/>
      <c r="F38" s="196"/>
    </row>
    <row r="39" spans="2:6">
      <c r="B39" s="196"/>
      <c r="C39" s="196"/>
      <c r="D39" s="196"/>
      <c r="E39" s="196"/>
      <c r="F39" s="196"/>
    </row>
    <row r="40" spans="2:6">
      <c r="B40" s="196"/>
      <c r="C40" s="196"/>
      <c r="D40" s="196"/>
      <c r="E40" s="196"/>
      <c r="F40" s="196"/>
    </row>
    <row r="41" spans="2:6">
      <c r="B41" s="196"/>
      <c r="C41" s="194"/>
      <c r="D41" s="196"/>
      <c r="E41" s="196"/>
      <c r="F41" s="196"/>
    </row>
    <row r="42" spans="2:6">
      <c r="B42" s="196"/>
      <c r="C42" s="196"/>
      <c r="D42" s="196"/>
      <c r="E42" s="196"/>
      <c r="F42" s="196"/>
    </row>
    <row r="43" spans="2:6">
      <c r="B43" s="194"/>
      <c r="C43" s="194"/>
      <c r="D43" s="194"/>
      <c r="E43" s="196"/>
      <c r="F43" s="196"/>
    </row>
    <row r="44" spans="2:6">
      <c r="B44" s="194"/>
      <c r="C44" s="194"/>
      <c r="D44" s="194"/>
      <c r="E44" s="196"/>
      <c r="F44" s="196"/>
    </row>
    <row r="45" spans="2:6">
      <c r="B45" s="196"/>
      <c r="C45" s="196"/>
      <c r="D45" s="196"/>
      <c r="E45" s="196"/>
      <c r="F45" s="196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F1"/>
    </sheetView>
  </sheetViews>
  <sheetFormatPr defaultRowHeight="12.75"/>
  <cols>
    <col min="1" max="1" width="23.7109375" style="117" customWidth="1"/>
    <col min="2" max="2" width="19.42578125" style="117" customWidth="1"/>
    <col min="3" max="3" width="18.85546875" style="117" customWidth="1"/>
    <col min="4" max="4" width="26.140625" style="117" customWidth="1"/>
    <col min="5" max="5" width="18.28515625" style="119" customWidth="1"/>
    <col min="6" max="6" width="22.140625" style="117" customWidth="1"/>
    <col min="7" max="7" width="9.140625" style="117"/>
    <col min="8" max="8" width="9.140625" style="117" customWidth="1"/>
    <col min="9" max="256" width="9.140625" style="117"/>
    <col min="257" max="257" width="23.7109375" style="117" customWidth="1"/>
    <col min="258" max="261" width="28.28515625" style="117" customWidth="1"/>
    <col min="262" max="512" width="9.140625" style="117"/>
    <col min="513" max="513" width="23.7109375" style="117" customWidth="1"/>
    <col min="514" max="517" width="28.28515625" style="117" customWidth="1"/>
    <col min="518" max="768" width="9.140625" style="117"/>
    <col min="769" max="769" width="23.7109375" style="117" customWidth="1"/>
    <col min="770" max="773" width="28.28515625" style="117" customWidth="1"/>
    <col min="774" max="1024" width="9.140625" style="117"/>
    <col min="1025" max="1025" width="23.7109375" style="117" customWidth="1"/>
    <col min="1026" max="1029" width="28.28515625" style="117" customWidth="1"/>
    <col min="1030" max="1280" width="9.140625" style="117"/>
    <col min="1281" max="1281" width="23.7109375" style="117" customWidth="1"/>
    <col min="1282" max="1285" width="28.28515625" style="117" customWidth="1"/>
    <col min="1286" max="1536" width="9.140625" style="117"/>
    <col min="1537" max="1537" width="23.7109375" style="117" customWidth="1"/>
    <col min="1538" max="1541" width="28.28515625" style="117" customWidth="1"/>
    <col min="1542" max="1792" width="9.140625" style="117"/>
    <col min="1793" max="1793" width="23.7109375" style="117" customWidth="1"/>
    <col min="1794" max="1797" width="28.28515625" style="117" customWidth="1"/>
    <col min="1798" max="2048" width="9.140625" style="117"/>
    <col min="2049" max="2049" width="23.7109375" style="117" customWidth="1"/>
    <col min="2050" max="2053" width="28.28515625" style="117" customWidth="1"/>
    <col min="2054" max="2304" width="9.140625" style="117"/>
    <col min="2305" max="2305" width="23.7109375" style="117" customWidth="1"/>
    <col min="2306" max="2309" width="28.28515625" style="117" customWidth="1"/>
    <col min="2310" max="2560" width="9.140625" style="117"/>
    <col min="2561" max="2561" width="23.7109375" style="117" customWidth="1"/>
    <col min="2562" max="2565" width="28.28515625" style="117" customWidth="1"/>
    <col min="2566" max="2816" width="9.140625" style="117"/>
    <col min="2817" max="2817" width="23.7109375" style="117" customWidth="1"/>
    <col min="2818" max="2821" width="28.28515625" style="117" customWidth="1"/>
    <col min="2822" max="3072" width="9.140625" style="117"/>
    <col min="3073" max="3073" width="23.7109375" style="117" customWidth="1"/>
    <col min="3074" max="3077" width="28.28515625" style="117" customWidth="1"/>
    <col min="3078" max="3328" width="9.140625" style="117"/>
    <col min="3329" max="3329" width="23.7109375" style="117" customWidth="1"/>
    <col min="3330" max="3333" width="28.28515625" style="117" customWidth="1"/>
    <col min="3334" max="3584" width="9.140625" style="117"/>
    <col min="3585" max="3585" width="23.7109375" style="117" customWidth="1"/>
    <col min="3586" max="3589" width="28.28515625" style="117" customWidth="1"/>
    <col min="3590" max="3840" width="9.140625" style="117"/>
    <col min="3841" max="3841" width="23.7109375" style="117" customWidth="1"/>
    <col min="3842" max="3845" width="28.28515625" style="117" customWidth="1"/>
    <col min="3846" max="4096" width="9.140625" style="117"/>
    <col min="4097" max="4097" width="23.7109375" style="117" customWidth="1"/>
    <col min="4098" max="4101" width="28.28515625" style="117" customWidth="1"/>
    <col min="4102" max="4352" width="9.140625" style="117"/>
    <col min="4353" max="4353" width="23.7109375" style="117" customWidth="1"/>
    <col min="4354" max="4357" width="28.28515625" style="117" customWidth="1"/>
    <col min="4358" max="4608" width="9.140625" style="117"/>
    <col min="4609" max="4609" width="23.7109375" style="117" customWidth="1"/>
    <col min="4610" max="4613" width="28.28515625" style="117" customWidth="1"/>
    <col min="4614" max="4864" width="9.140625" style="117"/>
    <col min="4865" max="4865" width="23.7109375" style="117" customWidth="1"/>
    <col min="4866" max="4869" width="28.28515625" style="117" customWidth="1"/>
    <col min="4870" max="5120" width="9.140625" style="117"/>
    <col min="5121" max="5121" width="23.7109375" style="117" customWidth="1"/>
    <col min="5122" max="5125" width="28.28515625" style="117" customWidth="1"/>
    <col min="5126" max="5376" width="9.140625" style="117"/>
    <col min="5377" max="5377" width="23.7109375" style="117" customWidth="1"/>
    <col min="5378" max="5381" width="28.28515625" style="117" customWidth="1"/>
    <col min="5382" max="5632" width="9.140625" style="117"/>
    <col min="5633" max="5633" width="23.7109375" style="117" customWidth="1"/>
    <col min="5634" max="5637" width="28.28515625" style="117" customWidth="1"/>
    <col min="5638" max="5888" width="9.140625" style="117"/>
    <col min="5889" max="5889" width="23.7109375" style="117" customWidth="1"/>
    <col min="5890" max="5893" width="28.28515625" style="117" customWidth="1"/>
    <col min="5894" max="6144" width="9.140625" style="117"/>
    <col min="6145" max="6145" width="23.7109375" style="117" customWidth="1"/>
    <col min="6146" max="6149" width="28.28515625" style="117" customWidth="1"/>
    <col min="6150" max="6400" width="9.140625" style="117"/>
    <col min="6401" max="6401" width="23.7109375" style="117" customWidth="1"/>
    <col min="6402" max="6405" width="28.28515625" style="117" customWidth="1"/>
    <col min="6406" max="6656" width="9.140625" style="117"/>
    <col min="6657" max="6657" width="23.7109375" style="117" customWidth="1"/>
    <col min="6658" max="6661" width="28.28515625" style="117" customWidth="1"/>
    <col min="6662" max="6912" width="9.140625" style="117"/>
    <col min="6913" max="6913" width="23.7109375" style="117" customWidth="1"/>
    <col min="6914" max="6917" width="28.28515625" style="117" customWidth="1"/>
    <col min="6918" max="7168" width="9.140625" style="117"/>
    <col min="7169" max="7169" width="23.7109375" style="117" customWidth="1"/>
    <col min="7170" max="7173" width="28.28515625" style="117" customWidth="1"/>
    <col min="7174" max="7424" width="9.140625" style="117"/>
    <col min="7425" max="7425" width="23.7109375" style="117" customWidth="1"/>
    <col min="7426" max="7429" width="28.28515625" style="117" customWidth="1"/>
    <col min="7430" max="7680" width="9.140625" style="117"/>
    <col min="7681" max="7681" width="23.7109375" style="117" customWidth="1"/>
    <col min="7682" max="7685" width="28.28515625" style="117" customWidth="1"/>
    <col min="7686" max="7936" width="9.140625" style="117"/>
    <col min="7937" max="7937" width="23.7109375" style="117" customWidth="1"/>
    <col min="7938" max="7941" width="28.28515625" style="117" customWidth="1"/>
    <col min="7942" max="8192" width="9.140625" style="117"/>
    <col min="8193" max="8193" width="23.7109375" style="117" customWidth="1"/>
    <col min="8194" max="8197" width="28.28515625" style="117" customWidth="1"/>
    <col min="8198" max="8448" width="9.140625" style="117"/>
    <col min="8449" max="8449" width="23.7109375" style="117" customWidth="1"/>
    <col min="8450" max="8453" width="28.28515625" style="117" customWidth="1"/>
    <col min="8454" max="8704" width="9.140625" style="117"/>
    <col min="8705" max="8705" width="23.7109375" style="117" customWidth="1"/>
    <col min="8706" max="8709" width="28.28515625" style="117" customWidth="1"/>
    <col min="8710" max="8960" width="9.140625" style="117"/>
    <col min="8961" max="8961" width="23.7109375" style="117" customWidth="1"/>
    <col min="8962" max="8965" width="28.28515625" style="117" customWidth="1"/>
    <col min="8966" max="9216" width="9.140625" style="117"/>
    <col min="9217" max="9217" width="23.7109375" style="117" customWidth="1"/>
    <col min="9218" max="9221" width="28.28515625" style="117" customWidth="1"/>
    <col min="9222" max="9472" width="9.140625" style="117"/>
    <col min="9473" max="9473" width="23.7109375" style="117" customWidth="1"/>
    <col min="9474" max="9477" width="28.28515625" style="117" customWidth="1"/>
    <col min="9478" max="9728" width="9.140625" style="117"/>
    <col min="9729" max="9729" width="23.7109375" style="117" customWidth="1"/>
    <col min="9730" max="9733" width="28.28515625" style="117" customWidth="1"/>
    <col min="9734" max="9984" width="9.140625" style="117"/>
    <col min="9985" max="9985" width="23.7109375" style="117" customWidth="1"/>
    <col min="9986" max="9989" width="28.28515625" style="117" customWidth="1"/>
    <col min="9990" max="10240" width="9.140625" style="117"/>
    <col min="10241" max="10241" width="23.7109375" style="117" customWidth="1"/>
    <col min="10242" max="10245" width="28.28515625" style="117" customWidth="1"/>
    <col min="10246" max="10496" width="9.140625" style="117"/>
    <col min="10497" max="10497" width="23.7109375" style="117" customWidth="1"/>
    <col min="10498" max="10501" width="28.28515625" style="117" customWidth="1"/>
    <col min="10502" max="10752" width="9.140625" style="117"/>
    <col min="10753" max="10753" width="23.7109375" style="117" customWidth="1"/>
    <col min="10754" max="10757" width="28.28515625" style="117" customWidth="1"/>
    <col min="10758" max="11008" width="9.140625" style="117"/>
    <col min="11009" max="11009" width="23.7109375" style="117" customWidth="1"/>
    <col min="11010" max="11013" width="28.28515625" style="117" customWidth="1"/>
    <col min="11014" max="11264" width="9.140625" style="117"/>
    <col min="11265" max="11265" width="23.7109375" style="117" customWidth="1"/>
    <col min="11266" max="11269" width="28.28515625" style="117" customWidth="1"/>
    <col min="11270" max="11520" width="9.140625" style="117"/>
    <col min="11521" max="11521" width="23.7109375" style="117" customWidth="1"/>
    <col min="11522" max="11525" width="28.28515625" style="117" customWidth="1"/>
    <col min="11526" max="11776" width="9.140625" style="117"/>
    <col min="11777" max="11777" width="23.7109375" style="117" customWidth="1"/>
    <col min="11778" max="11781" width="28.28515625" style="117" customWidth="1"/>
    <col min="11782" max="12032" width="9.140625" style="117"/>
    <col min="12033" max="12033" width="23.7109375" style="117" customWidth="1"/>
    <col min="12034" max="12037" width="28.28515625" style="117" customWidth="1"/>
    <col min="12038" max="12288" width="9.140625" style="117"/>
    <col min="12289" max="12289" width="23.7109375" style="117" customWidth="1"/>
    <col min="12290" max="12293" width="28.28515625" style="117" customWidth="1"/>
    <col min="12294" max="12544" width="9.140625" style="117"/>
    <col min="12545" max="12545" width="23.7109375" style="117" customWidth="1"/>
    <col min="12546" max="12549" width="28.28515625" style="117" customWidth="1"/>
    <col min="12550" max="12800" width="9.140625" style="117"/>
    <col min="12801" max="12801" width="23.7109375" style="117" customWidth="1"/>
    <col min="12802" max="12805" width="28.28515625" style="117" customWidth="1"/>
    <col min="12806" max="13056" width="9.140625" style="117"/>
    <col min="13057" max="13057" width="23.7109375" style="117" customWidth="1"/>
    <col min="13058" max="13061" width="28.28515625" style="117" customWidth="1"/>
    <col min="13062" max="13312" width="9.140625" style="117"/>
    <col min="13313" max="13313" width="23.7109375" style="117" customWidth="1"/>
    <col min="13314" max="13317" width="28.28515625" style="117" customWidth="1"/>
    <col min="13318" max="13568" width="9.140625" style="117"/>
    <col min="13569" max="13569" width="23.7109375" style="117" customWidth="1"/>
    <col min="13570" max="13573" width="28.28515625" style="117" customWidth="1"/>
    <col min="13574" max="13824" width="9.140625" style="117"/>
    <col min="13825" max="13825" width="23.7109375" style="117" customWidth="1"/>
    <col min="13826" max="13829" width="28.28515625" style="117" customWidth="1"/>
    <col min="13830" max="14080" width="9.140625" style="117"/>
    <col min="14081" max="14081" width="23.7109375" style="117" customWidth="1"/>
    <col min="14082" max="14085" width="28.28515625" style="117" customWidth="1"/>
    <col min="14086" max="14336" width="9.140625" style="117"/>
    <col min="14337" max="14337" width="23.7109375" style="117" customWidth="1"/>
    <col min="14338" max="14341" width="28.28515625" style="117" customWidth="1"/>
    <col min="14342" max="14592" width="9.140625" style="117"/>
    <col min="14593" max="14593" width="23.7109375" style="117" customWidth="1"/>
    <col min="14594" max="14597" width="28.28515625" style="117" customWidth="1"/>
    <col min="14598" max="14848" width="9.140625" style="117"/>
    <col min="14849" max="14849" width="23.7109375" style="117" customWidth="1"/>
    <col min="14850" max="14853" width="28.28515625" style="117" customWidth="1"/>
    <col min="14854" max="15104" width="9.140625" style="117"/>
    <col min="15105" max="15105" width="23.7109375" style="117" customWidth="1"/>
    <col min="15106" max="15109" width="28.28515625" style="117" customWidth="1"/>
    <col min="15110" max="15360" width="9.140625" style="117"/>
    <col min="15361" max="15361" width="23.7109375" style="117" customWidth="1"/>
    <col min="15362" max="15365" width="28.28515625" style="117" customWidth="1"/>
    <col min="15366" max="15616" width="9.140625" style="117"/>
    <col min="15617" max="15617" width="23.7109375" style="117" customWidth="1"/>
    <col min="15618" max="15621" width="28.28515625" style="117" customWidth="1"/>
    <col min="15622" max="15872" width="9.140625" style="117"/>
    <col min="15873" max="15873" width="23.7109375" style="117" customWidth="1"/>
    <col min="15874" max="15877" width="28.28515625" style="117" customWidth="1"/>
    <col min="15878" max="16128" width="9.140625" style="117"/>
    <col min="16129" max="16129" width="23.7109375" style="117" customWidth="1"/>
    <col min="16130" max="16133" width="28.28515625" style="117" customWidth="1"/>
    <col min="16134" max="16384" width="9.140625" style="117"/>
  </cols>
  <sheetData>
    <row r="1" spans="1:7" ht="33" customHeight="1">
      <c r="A1" s="452" t="s">
        <v>173</v>
      </c>
      <c r="B1" s="452"/>
      <c r="C1" s="452"/>
      <c r="D1" s="452"/>
      <c r="E1" s="452"/>
      <c r="F1" s="452"/>
    </row>
    <row r="2" spans="1:7">
      <c r="A2" s="85"/>
      <c r="B2" s="118"/>
      <c r="C2" s="118"/>
      <c r="D2" s="118"/>
      <c r="F2" s="120" t="s">
        <v>101</v>
      </c>
    </row>
    <row r="3" spans="1:7">
      <c r="A3" s="457"/>
      <c r="B3" s="459" t="s">
        <v>113</v>
      </c>
      <c r="C3" s="396" t="s">
        <v>59</v>
      </c>
      <c r="D3" s="461"/>
      <c r="E3" s="459" t="s">
        <v>123</v>
      </c>
      <c r="F3" s="390" t="s">
        <v>60</v>
      </c>
    </row>
    <row r="4" spans="1:7" ht="48" customHeight="1">
      <c r="A4" s="458"/>
      <c r="B4" s="460"/>
      <c r="C4" s="11" t="s">
        <v>58</v>
      </c>
      <c r="D4" s="11" t="s">
        <v>57</v>
      </c>
      <c r="E4" s="460"/>
      <c r="F4" s="393"/>
      <c r="G4" s="81"/>
    </row>
    <row r="5" spans="1:7">
      <c r="A5" s="187" t="s">
        <v>64</v>
      </c>
      <c r="B5" s="365">
        <v>235</v>
      </c>
      <c r="C5" s="365">
        <v>236</v>
      </c>
      <c r="D5" s="365">
        <v>161</v>
      </c>
      <c r="E5" s="365">
        <v>155</v>
      </c>
      <c r="F5" s="365">
        <v>218</v>
      </c>
      <c r="G5" s="81"/>
    </row>
    <row r="6" spans="1:7">
      <c r="A6" s="83" t="s">
        <v>65</v>
      </c>
      <c r="B6" s="233">
        <v>126</v>
      </c>
      <c r="C6" s="233">
        <v>122</v>
      </c>
      <c r="D6" s="233">
        <v>149</v>
      </c>
      <c r="E6" s="233">
        <v>182</v>
      </c>
      <c r="F6" s="233">
        <v>174</v>
      </c>
      <c r="G6" s="81"/>
    </row>
    <row r="7" spans="1:7">
      <c r="A7" s="83" t="s">
        <v>66</v>
      </c>
      <c r="B7" s="233">
        <v>280</v>
      </c>
      <c r="C7" s="233">
        <v>280</v>
      </c>
      <c r="D7" s="233">
        <v>134</v>
      </c>
      <c r="E7" s="233">
        <v>140</v>
      </c>
      <c r="F7" s="233">
        <v>255</v>
      </c>
      <c r="G7" s="81"/>
    </row>
    <row r="8" spans="1:7">
      <c r="A8" s="83" t="s">
        <v>67</v>
      </c>
      <c r="B8" s="233">
        <v>288</v>
      </c>
      <c r="C8" s="233">
        <v>291</v>
      </c>
      <c r="D8" s="233">
        <v>95</v>
      </c>
      <c r="E8" s="233">
        <v>165</v>
      </c>
      <c r="F8" s="233">
        <v>246</v>
      </c>
      <c r="G8" s="81"/>
    </row>
    <row r="9" spans="1:7">
      <c r="A9" s="83" t="s">
        <v>68</v>
      </c>
      <c r="B9" s="233">
        <v>180</v>
      </c>
      <c r="C9" s="233">
        <v>180</v>
      </c>
      <c r="D9" s="233">
        <v>248</v>
      </c>
      <c r="E9" s="233">
        <v>209</v>
      </c>
      <c r="F9" s="233">
        <v>181</v>
      </c>
      <c r="G9" s="81"/>
    </row>
    <row r="10" spans="1:7">
      <c r="A10" s="83" t="s">
        <v>69</v>
      </c>
      <c r="B10" s="233">
        <v>231</v>
      </c>
      <c r="C10" s="233">
        <v>231</v>
      </c>
      <c r="D10" s="233">
        <v>172</v>
      </c>
      <c r="E10" s="233">
        <v>138</v>
      </c>
      <c r="F10" s="233">
        <v>226</v>
      </c>
      <c r="G10" s="81"/>
    </row>
    <row r="11" spans="1:7">
      <c r="A11" s="83" t="s">
        <v>70</v>
      </c>
      <c r="B11" s="233">
        <v>287</v>
      </c>
      <c r="C11" s="233">
        <v>294</v>
      </c>
      <c r="D11" s="233">
        <v>92</v>
      </c>
      <c r="E11" s="233">
        <v>152</v>
      </c>
      <c r="F11" s="233">
        <v>235</v>
      </c>
      <c r="G11" s="81"/>
    </row>
    <row r="12" spans="1:7">
      <c r="A12" s="83" t="s">
        <v>71</v>
      </c>
      <c r="B12" s="233">
        <v>192</v>
      </c>
      <c r="C12" s="233">
        <v>219</v>
      </c>
      <c r="D12" s="233">
        <v>94</v>
      </c>
      <c r="E12" s="233">
        <v>141</v>
      </c>
      <c r="F12" s="233">
        <v>151</v>
      </c>
      <c r="G12" s="81"/>
    </row>
    <row r="13" spans="1:7">
      <c r="A13" s="83" t="s">
        <v>72</v>
      </c>
      <c r="B13" s="233">
        <v>202</v>
      </c>
      <c r="C13" s="233">
        <v>202</v>
      </c>
      <c r="D13" s="233">
        <v>174</v>
      </c>
      <c r="E13" s="233">
        <v>174</v>
      </c>
      <c r="F13" s="233">
        <v>195</v>
      </c>
      <c r="G13" s="81"/>
    </row>
    <row r="14" spans="1:7">
      <c r="A14" s="83" t="s">
        <v>73</v>
      </c>
      <c r="B14" s="233">
        <v>254</v>
      </c>
      <c r="C14" s="233">
        <v>254</v>
      </c>
      <c r="D14" s="233">
        <v>148</v>
      </c>
      <c r="E14" s="233">
        <v>160</v>
      </c>
      <c r="F14" s="233">
        <v>247</v>
      </c>
      <c r="G14" s="81"/>
    </row>
    <row r="15" spans="1:7">
      <c r="A15" s="83" t="s">
        <v>74</v>
      </c>
      <c r="B15" s="233">
        <v>232</v>
      </c>
      <c r="C15" s="233">
        <v>232</v>
      </c>
      <c r="D15" s="233">
        <v>114</v>
      </c>
      <c r="E15" s="233">
        <v>132</v>
      </c>
      <c r="F15" s="233">
        <v>222</v>
      </c>
      <c r="G15" s="81"/>
    </row>
    <row r="16" spans="1:7">
      <c r="A16" s="83" t="s">
        <v>75</v>
      </c>
      <c r="B16" s="233">
        <v>315</v>
      </c>
      <c r="C16" s="235" t="s">
        <v>150</v>
      </c>
      <c r="D16" s="233">
        <v>315</v>
      </c>
      <c r="E16" s="233">
        <v>184</v>
      </c>
      <c r="F16" s="233">
        <v>187</v>
      </c>
      <c r="G16" s="81"/>
    </row>
    <row r="17" spans="1:7">
      <c r="A17" s="83" t="s">
        <v>76</v>
      </c>
      <c r="B17" s="233">
        <v>87</v>
      </c>
      <c r="C17" s="235" t="s">
        <v>150</v>
      </c>
      <c r="D17" s="233">
        <v>87</v>
      </c>
      <c r="E17" s="233">
        <v>85</v>
      </c>
      <c r="F17" s="233">
        <v>86</v>
      </c>
      <c r="G17" s="81"/>
    </row>
    <row r="18" spans="1:7">
      <c r="A18" s="83" t="s">
        <v>77</v>
      </c>
      <c r="B18" s="233">
        <v>294</v>
      </c>
      <c r="C18" s="233">
        <v>295</v>
      </c>
      <c r="D18" s="233">
        <v>125</v>
      </c>
      <c r="E18" s="233">
        <v>133</v>
      </c>
      <c r="F18" s="233">
        <v>254</v>
      </c>
      <c r="G18" s="81"/>
    </row>
    <row r="19" spans="1:7" ht="14.25" customHeight="1">
      <c r="A19" s="83" t="s">
        <v>78</v>
      </c>
      <c r="B19" s="233">
        <v>257</v>
      </c>
      <c r="C19" s="233">
        <v>258</v>
      </c>
      <c r="D19" s="233">
        <v>114</v>
      </c>
      <c r="E19" s="233">
        <v>131</v>
      </c>
      <c r="F19" s="233">
        <v>235</v>
      </c>
      <c r="G19" s="81"/>
    </row>
    <row r="20" spans="1:7">
      <c r="A20" s="83" t="s">
        <v>117</v>
      </c>
      <c r="B20" s="233">
        <v>258</v>
      </c>
      <c r="C20" s="233">
        <v>267</v>
      </c>
      <c r="D20" s="233">
        <v>161</v>
      </c>
      <c r="E20" s="233">
        <v>166</v>
      </c>
      <c r="F20" s="233">
        <v>208</v>
      </c>
      <c r="G20" s="81"/>
    </row>
    <row r="21" spans="1:7">
      <c r="A21" s="83" t="s">
        <v>80</v>
      </c>
      <c r="B21" s="233">
        <v>284</v>
      </c>
      <c r="C21" s="233">
        <v>286</v>
      </c>
      <c r="D21" s="233">
        <v>245</v>
      </c>
      <c r="E21" s="233">
        <v>151</v>
      </c>
      <c r="F21" s="233">
        <v>223</v>
      </c>
      <c r="G21" s="81"/>
    </row>
    <row r="22" spans="1:7">
      <c r="A22" s="83" t="s">
        <v>81</v>
      </c>
      <c r="B22" s="233">
        <v>196</v>
      </c>
      <c r="C22" s="233">
        <v>212</v>
      </c>
      <c r="D22" s="233">
        <v>138</v>
      </c>
      <c r="E22" s="233">
        <v>184</v>
      </c>
      <c r="F22" s="233">
        <v>178</v>
      </c>
      <c r="G22" s="81"/>
    </row>
    <row r="23" spans="1:7">
      <c r="A23" s="83" t="s">
        <v>82</v>
      </c>
      <c r="B23" s="235" t="s">
        <v>150</v>
      </c>
      <c r="C23" s="235" t="s">
        <v>150</v>
      </c>
      <c r="D23" s="235" t="s">
        <v>150</v>
      </c>
      <c r="E23" s="233">
        <v>67</v>
      </c>
      <c r="F23" s="233">
        <v>67</v>
      </c>
      <c r="G23" s="81"/>
    </row>
    <row r="24" spans="1:7">
      <c r="A24" s="83" t="s">
        <v>83</v>
      </c>
      <c r="B24" s="233">
        <v>54</v>
      </c>
      <c r="C24" s="233">
        <v>54</v>
      </c>
      <c r="D24" s="235" t="s">
        <v>150</v>
      </c>
      <c r="E24" s="233">
        <v>43</v>
      </c>
      <c r="F24" s="233">
        <v>44</v>
      </c>
      <c r="G24" s="81"/>
    </row>
    <row r="25" spans="1:7">
      <c r="A25" s="84" t="s">
        <v>84</v>
      </c>
      <c r="B25" s="228">
        <v>277</v>
      </c>
      <c r="C25" s="228">
        <v>277</v>
      </c>
      <c r="D25" s="234" t="s">
        <v>150</v>
      </c>
      <c r="E25" s="228">
        <v>125</v>
      </c>
      <c r="F25" s="228">
        <v>270</v>
      </c>
      <c r="G25" s="81"/>
    </row>
    <row r="26" spans="1:7">
      <c r="A26" s="121"/>
      <c r="B26" s="121"/>
      <c r="C26" s="121"/>
      <c r="D26" s="121"/>
      <c r="E26" s="122"/>
    </row>
    <row r="27" spans="1:7">
      <c r="A27" s="125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sqref="A1:K1"/>
    </sheetView>
  </sheetViews>
  <sheetFormatPr defaultRowHeight="12.75"/>
  <cols>
    <col min="1" max="1" width="20.5703125" style="116" customWidth="1"/>
    <col min="2" max="2" width="10.42578125" style="116" customWidth="1"/>
    <col min="3" max="4" width="9.85546875" style="116" customWidth="1"/>
    <col min="5" max="5" width="9.7109375" style="116" customWidth="1"/>
    <col min="6" max="6" width="10.28515625" style="116" customWidth="1"/>
    <col min="7" max="7" width="11" style="116" customWidth="1"/>
    <col min="8" max="11" width="9.140625" style="116"/>
    <col min="12" max="12" width="9.140625" style="116" customWidth="1"/>
    <col min="13" max="13" width="21.28515625" style="116" customWidth="1"/>
    <col min="14" max="252" width="9.140625" style="116"/>
    <col min="253" max="253" width="19.140625" style="116" customWidth="1"/>
    <col min="254" max="254" width="10.42578125" style="116" customWidth="1"/>
    <col min="255" max="256" width="9.85546875" style="116" customWidth="1"/>
    <col min="257" max="257" width="8.7109375" style="116" customWidth="1"/>
    <col min="258" max="258" width="9.42578125" style="116" customWidth="1"/>
    <col min="259" max="259" width="9.7109375" style="116" customWidth="1"/>
    <col min="260" max="260" width="10.28515625" style="116" customWidth="1"/>
    <col min="261" max="261" width="11" style="116" customWidth="1"/>
    <col min="262" max="263" width="8.85546875" style="116" customWidth="1"/>
    <col min="264" max="508" width="9.140625" style="116"/>
    <col min="509" max="509" width="19.140625" style="116" customWidth="1"/>
    <col min="510" max="510" width="10.42578125" style="116" customWidth="1"/>
    <col min="511" max="512" width="9.85546875" style="116" customWidth="1"/>
    <col min="513" max="513" width="8.7109375" style="116" customWidth="1"/>
    <col min="514" max="514" width="9.42578125" style="116" customWidth="1"/>
    <col min="515" max="515" width="9.7109375" style="116" customWidth="1"/>
    <col min="516" max="516" width="10.28515625" style="116" customWidth="1"/>
    <col min="517" max="517" width="11" style="116" customWidth="1"/>
    <col min="518" max="519" width="8.85546875" style="116" customWidth="1"/>
    <col min="520" max="764" width="9.140625" style="116"/>
    <col min="765" max="765" width="19.140625" style="116" customWidth="1"/>
    <col min="766" max="766" width="10.42578125" style="116" customWidth="1"/>
    <col min="767" max="768" width="9.85546875" style="116" customWidth="1"/>
    <col min="769" max="769" width="8.7109375" style="116" customWidth="1"/>
    <col min="770" max="770" width="9.42578125" style="116" customWidth="1"/>
    <col min="771" max="771" width="9.7109375" style="116" customWidth="1"/>
    <col min="772" max="772" width="10.28515625" style="116" customWidth="1"/>
    <col min="773" max="773" width="11" style="116" customWidth="1"/>
    <col min="774" max="775" width="8.85546875" style="116" customWidth="1"/>
    <col min="776" max="1020" width="9.140625" style="116"/>
    <col min="1021" max="1021" width="19.140625" style="116" customWidth="1"/>
    <col min="1022" max="1022" width="10.42578125" style="116" customWidth="1"/>
    <col min="1023" max="1024" width="9.85546875" style="116" customWidth="1"/>
    <col min="1025" max="1025" width="8.7109375" style="116" customWidth="1"/>
    <col min="1026" max="1026" width="9.42578125" style="116" customWidth="1"/>
    <col min="1027" max="1027" width="9.7109375" style="116" customWidth="1"/>
    <col min="1028" max="1028" width="10.28515625" style="116" customWidth="1"/>
    <col min="1029" max="1029" width="11" style="116" customWidth="1"/>
    <col min="1030" max="1031" width="8.85546875" style="116" customWidth="1"/>
    <col min="1032" max="1276" width="9.140625" style="116"/>
    <col min="1277" max="1277" width="19.140625" style="116" customWidth="1"/>
    <col min="1278" max="1278" width="10.42578125" style="116" customWidth="1"/>
    <col min="1279" max="1280" width="9.85546875" style="116" customWidth="1"/>
    <col min="1281" max="1281" width="8.7109375" style="116" customWidth="1"/>
    <col min="1282" max="1282" width="9.42578125" style="116" customWidth="1"/>
    <col min="1283" max="1283" width="9.7109375" style="116" customWidth="1"/>
    <col min="1284" max="1284" width="10.28515625" style="116" customWidth="1"/>
    <col min="1285" max="1285" width="11" style="116" customWidth="1"/>
    <col min="1286" max="1287" width="8.85546875" style="116" customWidth="1"/>
    <col min="1288" max="1532" width="9.140625" style="116"/>
    <col min="1533" max="1533" width="19.140625" style="116" customWidth="1"/>
    <col min="1534" max="1534" width="10.42578125" style="116" customWidth="1"/>
    <col min="1535" max="1536" width="9.85546875" style="116" customWidth="1"/>
    <col min="1537" max="1537" width="8.7109375" style="116" customWidth="1"/>
    <col min="1538" max="1538" width="9.42578125" style="116" customWidth="1"/>
    <col min="1539" max="1539" width="9.7109375" style="116" customWidth="1"/>
    <col min="1540" max="1540" width="10.28515625" style="116" customWidth="1"/>
    <col min="1541" max="1541" width="11" style="116" customWidth="1"/>
    <col min="1542" max="1543" width="8.85546875" style="116" customWidth="1"/>
    <col min="1544" max="1788" width="9.140625" style="116"/>
    <col min="1789" max="1789" width="19.140625" style="116" customWidth="1"/>
    <col min="1790" max="1790" width="10.42578125" style="116" customWidth="1"/>
    <col min="1791" max="1792" width="9.85546875" style="116" customWidth="1"/>
    <col min="1793" max="1793" width="8.7109375" style="116" customWidth="1"/>
    <col min="1794" max="1794" width="9.42578125" style="116" customWidth="1"/>
    <col min="1795" max="1795" width="9.7109375" style="116" customWidth="1"/>
    <col min="1796" max="1796" width="10.28515625" style="116" customWidth="1"/>
    <col min="1797" max="1797" width="11" style="116" customWidth="1"/>
    <col min="1798" max="1799" width="8.85546875" style="116" customWidth="1"/>
    <col min="1800" max="2044" width="9.140625" style="116"/>
    <col min="2045" max="2045" width="19.140625" style="116" customWidth="1"/>
    <col min="2046" max="2046" width="10.42578125" style="116" customWidth="1"/>
    <col min="2047" max="2048" width="9.85546875" style="116" customWidth="1"/>
    <col min="2049" max="2049" width="8.7109375" style="116" customWidth="1"/>
    <col min="2050" max="2050" width="9.42578125" style="116" customWidth="1"/>
    <col min="2051" max="2051" width="9.7109375" style="116" customWidth="1"/>
    <col min="2052" max="2052" width="10.28515625" style="116" customWidth="1"/>
    <col min="2053" max="2053" width="11" style="116" customWidth="1"/>
    <col min="2054" max="2055" width="8.85546875" style="116" customWidth="1"/>
    <col min="2056" max="2300" width="9.140625" style="116"/>
    <col min="2301" max="2301" width="19.140625" style="116" customWidth="1"/>
    <col min="2302" max="2302" width="10.42578125" style="116" customWidth="1"/>
    <col min="2303" max="2304" width="9.85546875" style="116" customWidth="1"/>
    <col min="2305" max="2305" width="8.7109375" style="116" customWidth="1"/>
    <col min="2306" max="2306" width="9.42578125" style="116" customWidth="1"/>
    <col min="2307" max="2307" width="9.7109375" style="116" customWidth="1"/>
    <col min="2308" max="2308" width="10.28515625" style="116" customWidth="1"/>
    <col min="2309" max="2309" width="11" style="116" customWidth="1"/>
    <col min="2310" max="2311" width="8.85546875" style="116" customWidth="1"/>
    <col min="2312" max="2556" width="9.140625" style="116"/>
    <col min="2557" max="2557" width="19.140625" style="116" customWidth="1"/>
    <col min="2558" max="2558" width="10.42578125" style="116" customWidth="1"/>
    <col min="2559" max="2560" width="9.85546875" style="116" customWidth="1"/>
    <col min="2561" max="2561" width="8.7109375" style="116" customWidth="1"/>
    <col min="2562" max="2562" width="9.42578125" style="116" customWidth="1"/>
    <col min="2563" max="2563" width="9.7109375" style="116" customWidth="1"/>
    <col min="2564" max="2564" width="10.28515625" style="116" customWidth="1"/>
    <col min="2565" max="2565" width="11" style="116" customWidth="1"/>
    <col min="2566" max="2567" width="8.85546875" style="116" customWidth="1"/>
    <col min="2568" max="2812" width="9.140625" style="116"/>
    <col min="2813" max="2813" width="19.140625" style="116" customWidth="1"/>
    <col min="2814" max="2814" width="10.42578125" style="116" customWidth="1"/>
    <col min="2815" max="2816" width="9.85546875" style="116" customWidth="1"/>
    <col min="2817" max="2817" width="8.7109375" style="116" customWidth="1"/>
    <col min="2818" max="2818" width="9.42578125" style="116" customWidth="1"/>
    <col min="2819" max="2819" width="9.7109375" style="116" customWidth="1"/>
    <col min="2820" max="2820" width="10.28515625" style="116" customWidth="1"/>
    <col min="2821" max="2821" width="11" style="116" customWidth="1"/>
    <col min="2822" max="2823" width="8.85546875" style="116" customWidth="1"/>
    <col min="2824" max="3068" width="9.140625" style="116"/>
    <col min="3069" max="3069" width="19.140625" style="116" customWidth="1"/>
    <col min="3070" max="3070" width="10.42578125" style="116" customWidth="1"/>
    <col min="3071" max="3072" width="9.85546875" style="116" customWidth="1"/>
    <col min="3073" max="3073" width="8.7109375" style="116" customWidth="1"/>
    <col min="3074" max="3074" width="9.42578125" style="116" customWidth="1"/>
    <col min="3075" max="3075" width="9.7109375" style="116" customWidth="1"/>
    <col min="3076" max="3076" width="10.28515625" style="116" customWidth="1"/>
    <col min="3077" max="3077" width="11" style="116" customWidth="1"/>
    <col min="3078" max="3079" width="8.85546875" style="116" customWidth="1"/>
    <col min="3080" max="3324" width="9.140625" style="116"/>
    <col min="3325" max="3325" width="19.140625" style="116" customWidth="1"/>
    <col min="3326" max="3326" width="10.42578125" style="116" customWidth="1"/>
    <col min="3327" max="3328" width="9.85546875" style="116" customWidth="1"/>
    <col min="3329" max="3329" width="8.7109375" style="116" customWidth="1"/>
    <col min="3330" max="3330" width="9.42578125" style="116" customWidth="1"/>
    <col min="3331" max="3331" width="9.7109375" style="116" customWidth="1"/>
    <col min="3332" max="3332" width="10.28515625" style="116" customWidth="1"/>
    <col min="3333" max="3333" width="11" style="116" customWidth="1"/>
    <col min="3334" max="3335" width="8.85546875" style="116" customWidth="1"/>
    <col min="3336" max="3580" width="9.140625" style="116"/>
    <col min="3581" max="3581" width="19.140625" style="116" customWidth="1"/>
    <col min="3582" max="3582" width="10.42578125" style="116" customWidth="1"/>
    <col min="3583" max="3584" width="9.85546875" style="116" customWidth="1"/>
    <col min="3585" max="3585" width="8.7109375" style="116" customWidth="1"/>
    <col min="3586" max="3586" width="9.42578125" style="116" customWidth="1"/>
    <col min="3587" max="3587" width="9.7109375" style="116" customWidth="1"/>
    <col min="3588" max="3588" width="10.28515625" style="116" customWidth="1"/>
    <col min="3589" max="3589" width="11" style="116" customWidth="1"/>
    <col min="3590" max="3591" width="8.85546875" style="116" customWidth="1"/>
    <col min="3592" max="3836" width="9.140625" style="116"/>
    <col min="3837" max="3837" width="19.140625" style="116" customWidth="1"/>
    <col min="3838" max="3838" width="10.42578125" style="116" customWidth="1"/>
    <col min="3839" max="3840" width="9.85546875" style="116" customWidth="1"/>
    <col min="3841" max="3841" width="8.7109375" style="116" customWidth="1"/>
    <col min="3842" max="3842" width="9.42578125" style="116" customWidth="1"/>
    <col min="3843" max="3843" width="9.7109375" style="116" customWidth="1"/>
    <col min="3844" max="3844" width="10.28515625" style="116" customWidth="1"/>
    <col min="3845" max="3845" width="11" style="116" customWidth="1"/>
    <col min="3846" max="3847" width="8.85546875" style="116" customWidth="1"/>
    <col min="3848" max="4092" width="9.140625" style="116"/>
    <col min="4093" max="4093" width="19.140625" style="116" customWidth="1"/>
    <col min="4094" max="4094" width="10.42578125" style="116" customWidth="1"/>
    <col min="4095" max="4096" width="9.85546875" style="116" customWidth="1"/>
    <col min="4097" max="4097" width="8.7109375" style="116" customWidth="1"/>
    <col min="4098" max="4098" width="9.42578125" style="116" customWidth="1"/>
    <col min="4099" max="4099" width="9.7109375" style="116" customWidth="1"/>
    <col min="4100" max="4100" width="10.28515625" style="116" customWidth="1"/>
    <col min="4101" max="4101" width="11" style="116" customWidth="1"/>
    <col min="4102" max="4103" width="8.85546875" style="116" customWidth="1"/>
    <col min="4104" max="4348" width="9.140625" style="116"/>
    <col min="4349" max="4349" width="19.140625" style="116" customWidth="1"/>
    <col min="4350" max="4350" width="10.42578125" style="116" customWidth="1"/>
    <col min="4351" max="4352" width="9.85546875" style="116" customWidth="1"/>
    <col min="4353" max="4353" width="8.7109375" style="116" customWidth="1"/>
    <col min="4354" max="4354" width="9.42578125" style="116" customWidth="1"/>
    <col min="4355" max="4355" width="9.7109375" style="116" customWidth="1"/>
    <col min="4356" max="4356" width="10.28515625" style="116" customWidth="1"/>
    <col min="4357" max="4357" width="11" style="116" customWidth="1"/>
    <col min="4358" max="4359" width="8.85546875" style="116" customWidth="1"/>
    <col min="4360" max="4604" width="9.140625" style="116"/>
    <col min="4605" max="4605" width="19.140625" style="116" customWidth="1"/>
    <col min="4606" max="4606" width="10.42578125" style="116" customWidth="1"/>
    <col min="4607" max="4608" width="9.85546875" style="116" customWidth="1"/>
    <col min="4609" max="4609" width="8.7109375" style="116" customWidth="1"/>
    <col min="4610" max="4610" width="9.42578125" style="116" customWidth="1"/>
    <col min="4611" max="4611" width="9.7109375" style="116" customWidth="1"/>
    <col min="4612" max="4612" width="10.28515625" style="116" customWidth="1"/>
    <col min="4613" max="4613" width="11" style="116" customWidth="1"/>
    <col min="4614" max="4615" width="8.85546875" style="116" customWidth="1"/>
    <col min="4616" max="4860" width="9.140625" style="116"/>
    <col min="4861" max="4861" width="19.140625" style="116" customWidth="1"/>
    <col min="4862" max="4862" width="10.42578125" style="116" customWidth="1"/>
    <col min="4863" max="4864" width="9.85546875" style="116" customWidth="1"/>
    <col min="4865" max="4865" width="8.7109375" style="116" customWidth="1"/>
    <col min="4866" max="4866" width="9.42578125" style="116" customWidth="1"/>
    <col min="4867" max="4867" width="9.7109375" style="116" customWidth="1"/>
    <col min="4868" max="4868" width="10.28515625" style="116" customWidth="1"/>
    <col min="4869" max="4869" width="11" style="116" customWidth="1"/>
    <col min="4870" max="4871" width="8.85546875" style="116" customWidth="1"/>
    <col min="4872" max="5116" width="9.140625" style="116"/>
    <col min="5117" max="5117" width="19.140625" style="116" customWidth="1"/>
    <col min="5118" max="5118" width="10.42578125" style="116" customWidth="1"/>
    <col min="5119" max="5120" width="9.85546875" style="116" customWidth="1"/>
    <col min="5121" max="5121" width="8.7109375" style="116" customWidth="1"/>
    <col min="5122" max="5122" width="9.42578125" style="116" customWidth="1"/>
    <col min="5123" max="5123" width="9.7109375" style="116" customWidth="1"/>
    <col min="5124" max="5124" width="10.28515625" style="116" customWidth="1"/>
    <col min="5125" max="5125" width="11" style="116" customWidth="1"/>
    <col min="5126" max="5127" width="8.85546875" style="116" customWidth="1"/>
    <col min="5128" max="5372" width="9.140625" style="116"/>
    <col min="5373" max="5373" width="19.140625" style="116" customWidth="1"/>
    <col min="5374" max="5374" width="10.42578125" style="116" customWidth="1"/>
    <col min="5375" max="5376" width="9.85546875" style="116" customWidth="1"/>
    <col min="5377" max="5377" width="8.7109375" style="116" customWidth="1"/>
    <col min="5378" max="5378" width="9.42578125" style="116" customWidth="1"/>
    <col min="5379" max="5379" width="9.7109375" style="116" customWidth="1"/>
    <col min="5380" max="5380" width="10.28515625" style="116" customWidth="1"/>
    <col min="5381" max="5381" width="11" style="116" customWidth="1"/>
    <col min="5382" max="5383" width="8.85546875" style="116" customWidth="1"/>
    <col min="5384" max="5628" width="9.140625" style="116"/>
    <col min="5629" max="5629" width="19.140625" style="116" customWidth="1"/>
    <col min="5630" max="5630" width="10.42578125" style="116" customWidth="1"/>
    <col min="5631" max="5632" width="9.85546875" style="116" customWidth="1"/>
    <col min="5633" max="5633" width="8.7109375" style="116" customWidth="1"/>
    <col min="5634" max="5634" width="9.42578125" style="116" customWidth="1"/>
    <col min="5635" max="5635" width="9.7109375" style="116" customWidth="1"/>
    <col min="5636" max="5636" width="10.28515625" style="116" customWidth="1"/>
    <col min="5637" max="5637" width="11" style="116" customWidth="1"/>
    <col min="5638" max="5639" width="8.85546875" style="116" customWidth="1"/>
    <col min="5640" max="5884" width="9.140625" style="116"/>
    <col min="5885" max="5885" width="19.140625" style="116" customWidth="1"/>
    <col min="5886" max="5886" width="10.42578125" style="116" customWidth="1"/>
    <col min="5887" max="5888" width="9.85546875" style="116" customWidth="1"/>
    <col min="5889" max="5889" width="8.7109375" style="116" customWidth="1"/>
    <col min="5890" max="5890" width="9.42578125" style="116" customWidth="1"/>
    <col min="5891" max="5891" width="9.7109375" style="116" customWidth="1"/>
    <col min="5892" max="5892" width="10.28515625" style="116" customWidth="1"/>
    <col min="5893" max="5893" width="11" style="116" customWidth="1"/>
    <col min="5894" max="5895" width="8.85546875" style="116" customWidth="1"/>
    <col min="5896" max="6140" width="9.140625" style="116"/>
    <col min="6141" max="6141" width="19.140625" style="116" customWidth="1"/>
    <col min="6142" max="6142" width="10.42578125" style="116" customWidth="1"/>
    <col min="6143" max="6144" width="9.85546875" style="116" customWidth="1"/>
    <col min="6145" max="6145" width="8.7109375" style="116" customWidth="1"/>
    <col min="6146" max="6146" width="9.42578125" style="116" customWidth="1"/>
    <col min="6147" max="6147" width="9.7109375" style="116" customWidth="1"/>
    <col min="6148" max="6148" width="10.28515625" style="116" customWidth="1"/>
    <col min="6149" max="6149" width="11" style="116" customWidth="1"/>
    <col min="6150" max="6151" width="8.85546875" style="116" customWidth="1"/>
    <col min="6152" max="6396" width="9.140625" style="116"/>
    <col min="6397" max="6397" width="19.140625" style="116" customWidth="1"/>
    <col min="6398" max="6398" width="10.42578125" style="116" customWidth="1"/>
    <col min="6399" max="6400" width="9.85546875" style="116" customWidth="1"/>
    <col min="6401" max="6401" width="8.7109375" style="116" customWidth="1"/>
    <col min="6402" max="6402" width="9.42578125" style="116" customWidth="1"/>
    <col min="6403" max="6403" width="9.7109375" style="116" customWidth="1"/>
    <col min="6404" max="6404" width="10.28515625" style="116" customWidth="1"/>
    <col min="6405" max="6405" width="11" style="116" customWidth="1"/>
    <col min="6406" max="6407" width="8.85546875" style="116" customWidth="1"/>
    <col min="6408" max="6652" width="9.140625" style="116"/>
    <col min="6653" max="6653" width="19.140625" style="116" customWidth="1"/>
    <col min="6654" max="6654" width="10.42578125" style="116" customWidth="1"/>
    <col min="6655" max="6656" width="9.85546875" style="116" customWidth="1"/>
    <col min="6657" max="6657" width="8.7109375" style="116" customWidth="1"/>
    <col min="6658" max="6658" width="9.42578125" style="116" customWidth="1"/>
    <col min="6659" max="6659" width="9.7109375" style="116" customWidth="1"/>
    <col min="6660" max="6660" width="10.28515625" style="116" customWidth="1"/>
    <col min="6661" max="6661" width="11" style="116" customWidth="1"/>
    <col min="6662" max="6663" width="8.85546875" style="116" customWidth="1"/>
    <col min="6664" max="6908" width="9.140625" style="116"/>
    <col min="6909" max="6909" width="19.140625" style="116" customWidth="1"/>
    <col min="6910" max="6910" width="10.42578125" style="116" customWidth="1"/>
    <col min="6911" max="6912" width="9.85546875" style="116" customWidth="1"/>
    <col min="6913" max="6913" width="8.7109375" style="116" customWidth="1"/>
    <col min="6914" max="6914" width="9.42578125" style="116" customWidth="1"/>
    <col min="6915" max="6915" width="9.7109375" style="116" customWidth="1"/>
    <col min="6916" max="6916" width="10.28515625" style="116" customWidth="1"/>
    <col min="6917" max="6917" width="11" style="116" customWidth="1"/>
    <col min="6918" max="6919" width="8.85546875" style="116" customWidth="1"/>
    <col min="6920" max="7164" width="9.140625" style="116"/>
    <col min="7165" max="7165" width="19.140625" style="116" customWidth="1"/>
    <col min="7166" max="7166" width="10.42578125" style="116" customWidth="1"/>
    <col min="7167" max="7168" width="9.85546875" style="116" customWidth="1"/>
    <col min="7169" max="7169" width="8.7109375" style="116" customWidth="1"/>
    <col min="7170" max="7170" width="9.42578125" style="116" customWidth="1"/>
    <col min="7171" max="7171" width="9.7109375" style="116" customWidth="1"/>
    <col min="7172" max="7172" width="10.28515625" style="116" customWidth="1"/>
    <col min="7173" max="7173" width="11" style="116" customWidth="1"/>
    <col min="7174" max="7175" width="8.85546875" style="116" customWidth="1"/>
    <col min="7176" max="7420" width="9.140625" style="116"/>
    <col min="7421" max="7421" width="19.140625" style="116" customWidth="1"/>
    <col min="7422" max="7422" width="10.42578125" style="116" customWidth="1"/>
    <col min="7423" max="7424" width="9.85546875" style="116" customWidth="1"/>
    <col min="7425" max="7425" width="8.7109375" style="116" customWidth="1"/>
    <col min="7426" max="7426" width="9.42578125" style="116" customWidth="1"/>
    <col min="7427" max="7427" width="9.7109375" style="116" customWidth="1"/>
    <col min="7428" max="7428" width="10.28515625" style="116" customWidth="1"/>
    <col min="7429" max="7429" width="11" style="116" customWidth="1"/>
    <col min="7430" max="7431" width="8.85546875" style="116" customWidth="1"/>
    <col min="7432" max="7676" width="9.140625" style="116"/>
    <col min="7677" max="7677" width="19.140625" style="116" customWidth="1"/>
    <col min="7678" max="7678" width="10.42578125" style="116" customWidth="1"/>
    <col min="7679" max="7680" width="9.85546875" style="116" customWidth="1"/>
    <col min="7681" max="7681" width="8.7109375" style="116" customWidth="1"/>
    <col min="7682" max="7682" width="9.42578125" style="116" customWidth="1"/>
    <col min="7683" max="7683" width="9.7109375" style="116" customWidth="1"/>
    <col min="7684" max="7684" width="10.28515625" style="116" customWidth="1"/>
    <col min="7685" max="7685" width="11" style="116" customWidth="1"/>
    <col min="7686" max="7687" width="8.85546875" style="116" customWidth="1"/>
    <col min="7688" max="7932" width="9.140625" style="116"/>
    <col min="7933" max="7933" width="19.140625" style="116" customWidth="1"/>
    <col min="7934" max="7934" width="10.42578125" style="116" customWidth="1"/>
    <col min="7935" max="7936" width="9.85546875" style="116" customWidth="1"/>
    <col min="7937" max="7937" width="8.7109375" style="116" customWidth="1"/>
    <col min="7938" max="7938" width="9.42578125" style="116" customWidth="1"/>
    <col min="7939" max="7939" width="9.7109375" style="116" customWidth="1"/>
    <col min="7940" max="7940" width="10.28515625" style="116" customWidth="1"/>
    <col min="7941" max="7941" width="11" style="116" customWidth="1"/>
    <col min="7942" max="7943" width="8.85546875" style="116" customWidth="1"/>
    <col min="7944" max="8188" width="9.140625" style="116"/>
    <col min="8189" max="8189" width="19.140625" style="116" customWidth="1"/>
    <col min="8190" max="8190" width="10.42578125" style="116" customWidth="1"/>
    <col min="8191" max="8192" width="9.85546875" style="116" customWidth="1"/>
    <col min="8193" max="8193" width="8.7109375" style="116" customWidth="1"/>
    <col min="8194" max="8194" width="9.42578125" style="116" customWidth="1"/>
    <col min="8195" max="8195" width="9.7109375" style="116" customWidth="1"/>
    <col min="8196" max="8196" width="10.28515625" style="116" customWidth="1"/>
    <col min="8197" max="8197" width="11" style="116" customWidth="1"/>
    <col min="8198" max="8199" width="8.85546875" style="116" customWidth="1"/>
    <col min="8200" max="8444" width="9.140625" style="116"/>
    <col min="8445" max="8445" width="19.140625" style="116" customWidth="1"/>
    <col min="8446" max="8446" width="10.42578125" style="116" customWidth="1"/>
    <col min="8447" max="8448" width="9.85546875" style="116" customWidth="1"/>
    <col min="8449" max="8449" width="8.7109375" style="116" customWidth="1"/>
    <col min="8450" max="8450" width="9.42578125" style="116" customWidth="1"/>
    <col min="8451" max="8451" width="9.7109375" style="116" customWidth="1"/>
    <col min="8452" max="8452" width="10.28515625" style="116" customWidth="1"/>
    <col min="8453" max="8453" width="11" style="116" customWidth="1"/>
    <col min="8454" max="8455" width="8.85546875" style="116" customWidth="1"/>
    <col min="8456" max="8700" width="9.140625" style="116"/>
    <col min="8701" max="8701" width="19.140625" style="116" customWidth="1"/>
    <col min="8702" max="8702" width="10.42578125" style="116" customWidth="1"/>
    <col min="8703" max="8704" width="9.85546875" style="116" customWidth="1"/>
    <col min="8705" max="8705" width="8.7109375" style="116" customWidth="1"/>
    <col min="8706" max="8706" width="9.42578125" style="116" customWidth="1"/>
    <col min="8707" max="8707" width="9.7109375" style="116" customWidth="1"/>
    <col min="8708" max="8708" width="10.28515625" style="116" customWidth="1"/>
    <col min="8709" max="8709" width="11" style="116" customWidth="1"/>
    <col min="8710" max="8711" width="8.85546875" style="116" customWidth="1"/>
    <col min="8712" max="8956" width="9.140625" style="116"/>
    <col min="8957" max="8957" width="19.140625" style="116" customWidth="1"/>
    <col min="8958" max="8958" width="10.42578125" style="116" customWidth="1"/>
    <col min="8959" max="8960" width="9.85546875" style="116" customWidth="1"/>
    <col min="8961" max="8961" width="8.7109375" style="116" customWidth="1"/>
    <col min="8962" max="8962" width="9.42578125" style="116" customWidth="1"/>
    <col min="8963" max="8963" width="9.7109375" style="116" customWidth="1"/>
    <col min="8964" max="8964" width="10.28515625" style="116" customWidth="1"/>
    <col min="8965" max="8965" width="11" style="116" customWidth="1"/>
    <col min="8966" max="8967" width="8.85546875" style="116" customWidth="1"/>
    <col min="8968" max="9212" width="9.140625" style="116"/>
    <col min="9213" max="9213" width="19.140625" style="116" customWidth="1"/>
    <col min="9214" max="9214" width="10.42578125" style="116" customWidth="1"/>
    <col min="9215" max="9216" width="9.85546875" style="116" customWidth="1"/>
    <col min="9217" max="9217" width="8.7109375" style="116" customWidth="1"/>
    <col min="9218" max="9218" width="9.42578125" style="116" customWidth="1"/>
    <col min="9219" max="9219" width="9.7109375" style="116" customWidth="1"/>
    <col min="9220" max="9220" width="10.28515625" style="116" customWidth="1"/>
    <col min="9221" max="9221" width="11" style="116" customWidth="1"/>
    <col min="9222" max="9223" width="8.85546875" style="116" customWidth="1"/>
    <col min="9224" max="9468" width="9.140625" style="116"/>
    <col min="9469" max="9469" width="19.140625" style="116" customWidth="1"/>
    <col min="9470" max="9470" width="10.42578125" style="116" customWidth="1"/>
    <col min="9471" max="9472" width="9.85546875" style="116" customWidth="1"/>
    <col min="9473" max="9473" width="8.7109375" style="116" customWidth="1"/>
    <col min="9474" max="9474" width="9.42578125" style="116" customWidth="1"/>
    <col min="9475" max="9475" width="9.7109375" style="116" customWidth="1"/>
    <col min="9476" max="9476" width="10.28515625" style="116" customWidth="1"/>
    <col min="9477" max="9477" width="11" style="116" customWidth="1"/>
    <col min="9478" max="9479" width="8.85546875" style="116" customWidth="1"/>
    <col min="9480" max="9724" width="9.140625" style="116"/>
    <col min="9725" max="9725" width="19.140625" style="116" customWidth="1"/>
    <col min="9726" max="9726" width="10.42578125" style="116" customWidth="1"/>
    <col min="9727" max="9728" width="9.85546875" style="116" customWidth="1"/>
    <col min="9729" max="9729" width="8.7109375" style="116" customWidth="1"/>
    <col min="9730" max="9730" width="9.42578125" style="116" customWidth="1"/>
    <col min="9731" max="9731" width="9.7109375" style="116" customWidth="1"/>
    <col min="9732" max="9732" width="10.28515625" style="116" customWidth="1"/>
    <col min="9733" max="9733" width="11" style="116" customWidth="1"/>
    <col min="9734" max="9735" width="8.85546875" style="116" customWidth="1"/>
    <col min="9736" max="9980" width="9.140625" style="116"/>
    <col min="9981" max="9981" width="19.140625" style="116" customWidth="1"/>
    <col min="9982" max="9982" width="10.42578125" style="116" customWidth="1"/>
    <col min="9983" max="9984" width="9.85546875" style="116" customWidth="1"/>
    <col min="9985" max="9985" width="8.7109375" style="116" customWidth="1"/>
    <col min="9986" max="9986" width="9.42578125" style="116" customWidth="1"/>
    <col min="9987" max="9987" width="9.7109375" style="116" customWidth="1"/>
    <col min="9988" max="9988" width="10.28515625" style="116" customWidth="1"/>
    <col min="9989" max="9989" width="11" style="116" customWidth="1"/>
    <col min="9990" max="9991" width="8.85546875" style="116" customWidth="1"/>
    <col min="9992" max="10236" width="9.140625" style="116"/>
    <col min="10237" max="10237" width="19.140625" style="116" customWidth="1"/>
    <col min="10238" max="10238" width="10.42578125" style="116" customWidth="1"/>
    <col min="10239" max="10240" width="9.85546875" style="116" customWidth="1"/>
    <col min="10241" max="10241" width="8.7109375" style="116" customWidth="1"/>
    <col min="10242" max="10242" width="9.42578125" style="116" customWidth="1"/>
    <col min="10243" max="10243" width="9.7109375" style="116" customWidth="1"/>
    <col min="10244" max="10244" width="10.28515625" style="116" customWidth="1"/>
    <col min="10245" max="10245" width="11" style="116" customWidth="1"/>
    <col min="10246" max="10247" width="8.85546875" style="116" customWidth="1"/>
    <col min="10248" max="10492" width="9.140625" style="116"/>
    <col min="10493" max="10493" width="19.140625" style="116" customWidth="1"/>
    <col min="10494" max="10494" width="10.42578125" style="116" customWidth="1"/>
    <col min="10495" max="10496" width="9.85546875" style="116" customWidth="1"/>
    <col min="10497" max="10497" width="8.7109375" style="116" customWidth="1"/>
    <col min="10498" max="10498" width="9.42578125" style="116" customWidth="1"/>
    <col min="10499" max="10499" width="9.7109375" style="116" customWidth="1"/>
    <col min="10500" max="10500" width="10.28515625" style="116" customWidth="1"/>
    <col min="10501" max="10501" width="11" style="116" customWidth="1"/>
    <col min="10502" max="10503" width="8.85546875" style="116" customWidth="1"/>
    <col min="10504" max="10748" width="9.140625" style="116"/>
    <col min="10749" max="10749" width="19.140625" style="116" customWidth="1"/>
    <col min="10750" max="10750" width="10.42578125" style="116" customWidth="1"/>
    <col min="10751" max="10752" width="9.85546875" style="116" customWidth="1"/>
    <col min="10753" max="10753" width="8.7109375" style="116" customWidth="1"/>
    <col min="10754" max="10754" width="9.42578125" style="116" customWidth="1"/>
    <col min="10755" max="10755" width="9.7109375" style="116" customWidth="1"/>
    <col min="10756" max="10756" width="10.28515625" style="116" customWidth="1"/>
    <col min="10757" max="10757" width="11" style="116" customWidth="1"/>
    <col min="10758" max="10759" width="8.85546875" style="116" customWidth="1"/>
    <col min="10760" max="11004" width="9.140625" style="116"/>
    <col min="11005" max="11005" width="19.140625" style="116" customWidth="1"/>
    <col min="11006" max="11006" width="10.42578125" style="116" customWidth="1"/>
    <col min="11007" max="11008" width="9.85546875" style="116" customWidth="1"/>
    <col min="11009" max="11009" width="8.7109375" style="116" customWidth="1"/>
    <col min="11010" max="11010" width="9.42578125" style="116" customWidth="1"/>
    <col min="11011" max="11011" width="9.7109375" style="116" customWidth="1"/>
    <col min="11012" max="11012" width="10.28515625" style="116" customWidth="1"/>
    <col min="11013" max="11013" width="11" style="116" customWidth="1"/>
    <col min="11014" max="11015" width="8.85546875" style="116" customWidth="1"/>
    <col min="11016" max="11260" width="9.140625" style="116"/>
    <col min="11261" max="11261" width="19.140625" style="116" customWidth="1"/>
    <col min="11262" max="11262" width="10.42578125" style="116" customWidth="1"/>
    <col min="11263" max="11264" width="9.85546875" style="116" customWidth="1"/>
    <col min="11265" max="11265" width="8.7109375" style="116" customWidth="1"/>
    <col min="11266" max="11266" width="9.42578125" style="116" customWidth="1"/>
    <col min="11267" max="11267" width="9.7109375" style="116" customWidth="1"/>
    <col min="11268" max="11268" width="10.28515625" style="116" customWidth="1"/>
    <col min="11269" max="11269" width="11" style="116" customWidth="1"/>
    <col min="11270" max="11271" width="8.85546875" style="116" customWidth="1"/>
    <col min="11272" max="11516" width="9.140625" style="116"/>
    <col min="11517" max="11517" width="19.140625" style="116" customWidth="1"/>
    <col min="11518" max="11518" width="10.42578125" style="116" customWidth="1"/>
    <col min="11519" max="11520" width="9.85546875" style="116" customWidth="1"/>
    <col min="11521" max="11521" width="8.7109375" style="116" customWidth="1"/>
    <col min="11522" max="11522" width="9.42578125" style="116" customWidth="1"/>
    <col min="11523" max="11523" width="9.7109375" style="116" customWidth="1"/>
    <col min="11524" max="11524" width="10.28515625" style="116" customWidth="1"/>
    <col min="11525" max="11525" width="11" style="116" customWidth="1"/>
    <col min="11526" max="11527" width="8.85546875" style="116" customWidth="1"/>
    <col min="11528" max="11772" width="9.140625" style="116"/>
    <col min="11773" max="11773" width="19.140625" style="116" customWidth="1"/>
    <col min="11774" max="11774" width="10.42578125" style="116" customWidth="1"/>
    <col min="11775" max="11776" width="9.85546875" style="116" customWidth="1"/>
    <col min="11777" max="11777" width="8.7109375" style="116" customWidth="1"/>
    <col min="11778" max="11778" width="9.42578125" style="116" customWidth="1"/>
    <col min="11779" max="11779" width="9.7109375" style="116" customWidth="1"/>
    <col min="11780" max="11780" width="10.28515625" style="116" customWidth="1"/>
    <col min="11781" max="11781" width="11" style="116" customWidth="1"/>
    <col min="11782" max="11783" width="8.85546875" style="116" customWidth="1"/>
    <col min="11784" max="12028" width="9.140625" style="116"/>
    <col min="12029" max="12029" width="19.140625" style="116" customWidth="1"/>
    <col min="12030" max="12030" width="10.42578125" style="116" customWidth="1"/>
    <col min="12031" max="12032" width="9.85546875" style="116" customWidth="1"/>
    <col min="12033" max="12033" width="8.7109375" style="116" customWidth="1"/>
    <col min="12034" max="12034" width="9.42578125" style="116" customWidth="1"/>
    <col min="12035" max="12035" width="9.7109375" style="116" customWidth="1"/>
    <col min="12036" max="12036" width="10.28515625" style="116" customWidth="1"/>
    <col min="12037" max="12037" width="11" style="116" customWidth="1"/>
    <col min="12038" max="12039" width="8.85546875" style="116" customWidth="1"/>
    <col min="12040" max="12284" width="9.140625" style="116"/>
    <col min="12285" max="12285" width="19.140625" style="116" customWidth="1"/>
    <col min="12286" max="12286" width="10.42578125" style="116" customWidth="1"/>
    <col min="12287" max="12288" width="9.85546875" style="116" customWidth="1"/>
    <col min="12289" max="12289" width="8.7109375" style="116" customWidth="1"/>
    <col min="12290" max="12290" width="9.42578125" style="116" customWidth="1"/>
    <col min="12291" max="12291" width="9.7109375" style="116" customWidth="1"/>
    <col min="12292" max="12292" width="10.28515625" style="116" customWidth="1"/>
    <col min="12293" max="12293" width="11" style="116" customWidth="1"/>
    <col min="12294" max="12295" width="8.85546875" style="116" customWidth="1"/>
    <col min="12296" max="12540" width="9.140625" style="116"/>
    <col min="12541" max="12541" width="19.140625" style="116" customWidth="1"/>
    <col min="12542" max="12542" width="10.42578125" style="116" customWidth="1"/>
    <col min="12543" max="12544" width="9.85546875" style="116" customWidth="1"/>
    <col min="12545" max="12545" width="8.7109375" style="116" customWidth="1"/>
    <col min="12546" max="12546" width="9.42578125" style="116" customWidth="1"/>
    <col min="12547" max="12547" width="9.7109375" style="116" customWidth="1"/>
    <col min="12548" max="12548" width="10.28515625" style="116" customWidth="1"/>
    <col min="12549" max="12549" width="11" style="116" customWidth="1"/>
    <col min="12550" max="12551" width="8.85546875" style="116" customWidth="1"/>
    <col min="12552" max="12796" width="9.140625" style="116"/>
    <col min="12797" max="12797" width="19.140625" style="116" customWidth="1"/>
    <col min="12798" max="12798" width="10.42578125" style="116" customWidth="1"/>
    <col min="12799" max="12800" width="9.85546875" style="116" customWidth="1"/>
    <col min="12801" max="12801" width="8.7109375" style="116" customWidth="1"/>
    <col min="12802" max="12802" width="9.42578125" style="116" customWidth="1"/>
    <col min="12803" max="12803" width="9.7109375" style="116" customWidth="1"/>
    <col min="12804" max="12804" width="10.28515625" style="116" customWidth="1"/>
    <col min="12805" max="12805" width="11" style="116" customWidth="1"/>
    <col min="12806" max="12807" width="8.85546875" style="116" customWidth="1"/>
    <col min="12808" max="13052" width="9.140625" style="116"/>
    <col min="13053" max="13053" width="19.140625" style="116" customWidth="1"/>
    <col min="13054" max="13054" width="10.42578125" style="116" customWidth="1"/>
    <col min="13055" max="13056" width="9.85546875" style="116" customWidth="1"/>
    <col min="13057" max="13057" width="8.7109375" style="116" customWidth="1"/>
    <col min="13058" max="13058" width="9.42578125" style="116" customWidth="1"/>
    <col min="13059" max="13059" width="9.7109375" style="116" customWidth="1"/>
    <col min="13060" max="13060" width="10.28515625" style="116" customWidth="1"/>
    <col min="13061" max="13061" width="11" style="116" customWidth="1"/>
    <col min="13062" max="13063" width="8.85546875" style="116" customWidth="1"/>
    <col min="13064" max="13308" width="9.140625" style="116"/>
    <col min="13309" max="13309" width="19.140625" style="116" customWidth="1"/>
    <col min="13310" max="13310" width="10.42578125" style="116" customWidth="1"/>
    <col min="13311" max="13312" width="9.85546875" style="116" customWidth="1"/>
    <col min="13313" max="13313" width="8.7109375" style="116" customWidth="1"/>
    <col min="13314" max="13314" width="9.42578125" style="116" customWidth="1"/>
    <col min="13315" max="13315" width="9.7109375" style="116" customWidth="1"/>
    <col min="13316" max="13316" width="10.28515625" style="116" customWidth="1"/>
    <col min="13317" max="13317" width="11" style="116" customWidth="1"/>
    <col min="13318" max="13319" width="8.85546875" style="116" customWidth="1"/>
    <col min="13320" max="13564" width="9.140625" style="116"/>
    <col min="13565" max="13565" width="19.140625" style="116" customWidth="1"/>
    <col min="13566" max="13566" width="10.42578125" style="116" customWidth="1"/>
    <col min="13567" max="13568" width="9.85546875" style="116" customWidth="1"/>
    <col min="13569" max="13569" width="8.7109375" style="116" customWidth="1"/>
    <col min="13570" max="13570" width="9.42578125" style="116" customWidth="1"/>
    <col min="13571" max="13571" width="9.7109375" style="116" customWidth="1"/>
    <col min="13572" max="13572" width="10.28515625" style="116" customWidth="1"/>
    <col min="13573" max="13573" width="11" style="116" customWidth="1"/>
    <col min="13574" max="13575" width="8.85546875" style="116" customWidth="1"/>
    <col min="13576" max="13820" width="9.140625" style="116"/>
    <col min="13821" max="13821" width="19.140625" style="116" customWidth="1"/>
    <col min="13822" max="13822" width="10.42578125" style="116" customWidth="1"/>
    <col min="13823" max="13824" width="9.85546875" style="116" customWidth="1"/>
    <col min="13825" max="13825" width="8.7109375" style="116" customWidth="1"/>
    <col min="13826" max="13826" width="9.42578125" style="116" customWidth="1"/>
    <col min="13827" max="13827" width="9.7109375" style="116" customWidth="1"/>
    <col min="13828" max="13828" width="10.28515625" style="116" customWidth="1"/>
    <col min="13829" max="13829" width="11" style="116" customWidth="1"/>
    <col min="13830" max="13831" width="8.85546875" style="116" customWidth="1"/>
    <col min="13832" max="14076" width="9.140625" style="116"/>
    <col min="14077" max="14077" width="19.140625" style="116" customWidth="1"/>
    <col min="14078" max="14078" width="10.42578125" style="116" customWidth="1"/>
    <col min="14079" max="14080" width="9.85546875" style="116" customWidth="1"/>
    <col min="14081" max="14081" width="8.7109375" style="116" customWidth="1"/>
    <col min="14082" max="14082" width="9.42578125" style="116" customWidth="1"/>
    <col min="14083" max="14083" width="9.7109375" style="116" customWidth="1"/>
    <col min="14084" max="14084" width="10.28515625" style="116" customWidth="1"/>
    <col min="14085" max="14085" width="11" style="116" customWidth="1"/>
    <col min="14086" max="14087" width="8.85546875" style="116" customWidth="1"/>
    <col min="14088" max="14332" width="9.140625" style="116"/>
    <col min="14333" max="14333" width="19.140625" style="116" customWidth="1"/>
    <col min="14334" max="14334" width="10.42578125" style="116" customWidth="1"/>
    <col min="14335" max="14336" width="9.85546875" style="116" customWidth="1"/>
    <col min="14337" max="14337" width="8.7109375" style="116" customWidth="1"/>
    <col min="14338" max="14338" width="9.42578125" style="116" customWidth="1"/>
    <col min="14339" max="14339" width="9.7109375" style="116" customWidth="1"/>
    <col min="14340" max="14340" width="10.28515625" style="116" customWidth="1"/>
    <col min="14341" max="14341" width="11" style="116" customWidth="1"/>
    <col min="14342" max="14343" width="8.85546875" style="116" customWidth="1"/>
    <col min="14344" max="14588" width="9.140625" style="116"/>
    <col min="14589" max="14589" width="19.140625" style="116" customWidth="1"/>
    <col min="14590" max="14590" width="10.42578125" style="116" customWidth="1"/>
    <col min="14591" max="14592" width="9.85546875" style="116" customWidth="1"/>
    <col min="14593" max="14593" width="8.7109375" style="116" customWidth="1"/>
    <col min="14594" max="14594" width="9.42578125" style="116" customWidth="1"/>
    <col min="14595" max="14595" width="9.7109375" style="116" customWidth="1"/>
    <col min="14596" max="14596" width="10.28515625" style="116" customWidth="1"/>
    <col min="14597" max="14597" width="11" style="116" customWidth="1"/>
    <col min="14598" max="14599" width="8.85546875" style="116" customWidth="1"/>
    <col min="14600" max="14844" width="9.140625" style="116"/>
    <col min="14845" max="14845" width="19.140625" style="116" customWidth="1"/>
    <col min="14846" max="14846" width="10.42578125" style="116" customWidth="1"/>
    <col min="14847" max="14848" width="9.85546875" style="116" customWidth="1"/>
    <col min="14849" max="14849" width="8.7109375" style="116" customWidth="1"/>
    <col min="14850" max="14850" width="9.42578125" style="116" customWidth="1"/>
    <col min="14851" max="14851" width="9.7109375" style="116" customWidth="1"/>
    <col min="14852" max="14852" width="10.28515625" style="116" customWidth="1"/>
    <col min="14853" max="14853" width="11" style="116" customWidth="1"/>
    <col min="14854" max="14855" width="8.85546875" style="116" customWidth="1"/>
    <col min="14856" max="15100" width="9.140625" style="116"/>
    <col min="15101" max="15101" width="19.140625" style="116" customWidth="1"/>
    <col min="15102" max="15102" width="10.42578125" style="116" customWidth="1"/>
    <col min="15103" max="15104" width="9.85546875" style="116" customWidth="1"/>
    <col min="15105" max="15105" width="8.7109375" style="116" customWidth="1"/>
    <col min="15106" max="15106" width="9.42578125" style="116" customWidth="1"/>
    <col min="15107" max="15107" width="9.7109375" style="116" customWidth="1"/>
    <col min="15108" max="15108" width="10.28515625" style="116" customWidth="1"/>
    <col min="15109" max="15109" width="11" style="116" customWidth="1"/>
    <col min="15110" max="15111" width="8.85546875" style="116" customWidth="1"/>
    <col min="15112" max="15356" width="9.140625" style="116"/>
    <col min="15357" max="15357" width="19.140625" style="116" customWidth="1"/>
    <col min="15358" max="15358" width="10.42578125" style="116" customWidth="1"/>
    <col min="15359" max="15360" width="9.85546875" style="116" customWidth="1"/>
    <col min="15361" max="15361" width="8.7109375" style="116" customWidth="1"/>
    <col min="15362" max="15362" width="9.42578125" style="116" customWidth="1"/>
    <col min="15363" max="15363" width="9.7109375" style="116" customWidth="1"/>
    <col min="15364" max="15364" width="10.28515625" style="116" customWidth="1"/>
    <col min="15365" max="15365" width="11" style="116" customWidth="1"/>
    <col min="15366" max="15367" width="8.85546875" style="116" customWidth="1"/>
    <col min="15368" max="15612" width="9.140625" style="116"/>
    <col min="15613" max="15613" width="19.140625" style="116" customWidth="1"/>
    <col min="15614" max="15614" width="10.42578125" style="116" customWidth="1"/>
    <col min="15615" max="15616" width="9.85546875" style="116" customWidth="1"/>
    <col min="15617" max="15617" width="8.7109375" style="116" customWidth="1"/>
    <col min="15618" max="15618" width="9.42578125" style="116" customWidth="1"/>
    <col min="15619" max="15619" width="9.7109375" style="116" customWidth="1"/>
    <col min="15620" max="15620" width="10.28515625" style="116" customWidth="1"/>
    <col min="15621" max="15621" width="11" style="116" customWidth="1"/>
    <col min="15622" max="15623" width="8.85546875" style="116" customWidth="1"/>
    <col min="15624" max="15868" width="9.140625" style="116"/>
    <col min="15869" max="15869" width="19.140625" style="116" customWidth="1"/>
    <col min="15870" max="15870" width="10.42578125" style="116" customWidth="1"/>
    <col min="15871" max="15872" width="9.85546875" style="116" customWidth="1"/>
    <col min="15873" max="15873" width="8.7109375" style="116" customWidth="1"/>
    <col min="15874" max="15874" width="9.42578125" style="116" customWidth="1"/>
    <col min="15875" max="15875" width="9.7109375" style="116" customWidth="1"/>
    <col min="15876" max="15876" width="10.28515625" style="116" customWidth="1"/>
    <col min="15877" max="15877" width="11" style="116" customWidth="1"/>
    <col min="15878" max="15879" width="8.85546875" style="116" customWidth="1"/>
    <col min="15880" max="16124" width="9.140625" style="116"/>
    <col min="16125" max="16125" width="19.140625" style="116" customWidth="1"/>
    <col min="16126" max="16126" width="10.42578125" style="116" customWidth="1"/>
    <col min="16127" max="16128" width="9.85546875" style="116" customWidth="1"/>
    <col min="16129" max="16129" width="8.7109375" style="116" customWidth="1"/>
    <col min="16130" max="16130" width="9.42578125" style="116" customWidth="1"/>
    <col min="16131" max="16131" width="9.7109375" style="116" customWidth="1"/>
    <col min="16132" max="16132" width="10.28515625" style="116" customWidth="1"/>
    <col min="16133" max="16133" width="11" style="116" customWidth="1"/>
    <col min="16134" max="16135" width="8.85546875" style="116" customWidth="1"/>
    <col min="16136" max="16384" width="9.140625" style="116"/>
  </cols>
  <sheetData>
    <row r="1" spans="1:22" s="114" customFormat="1" ht="29.25" customHeight="1">
      <c r="A1" s="467" t="s">
        <v>172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22" s="114" customFormat="1" ht="15" customHeight="1">
      <c r="A2" s="465" t="s">
        <v>102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22" s="114" customFormat="1" ht="18" customHeight="1">
      <c r="A3" s="469"/>
      <c r="B3" s="464" t="s">
        <v>104</v>
      </c>
      <c r="C3" s="472"/>
      <c r="D3" s="472"/>
      <c r="E3" s="472"/>
      <c r="F3" s="462"/>
      <c r="G3" s="464" t="s">
        <v>105</v>
      </c>
      <c r="H3" s="472"/>
      <c r="I3" s="472"/>
      <c r="J3" s="472"/>
      <c r="K3" s="472"/>
    </row>
    <row r="4" spans="1:22" s="114" customFormat="1" ht="14.25" customHeight="1">
      <c r="A4" s="470"/>
      <c r="B4" s="464" t="s">
        <v>106</v>
      </c>
      <c r="C4" s="472"/>
      <c r="D4" s="462"/>
      <c r="E4" s="464" t="s">
        <v>121</v>
      </c>
      <c r="F4" s="462"/>
      <c r="G4" s="464" t="s">
        <v>106</v>
      </c>
      <c r="H4" s="472"/>
      <c r="I4" s="462"/>
      <c r="J4" s="464" t="s">
        <v>121</v>
      </c>
      <c r="K4" s="472"/>
    </row>
    <row r="5" spans="1:22" s="114" customFormat="1" ht="42" customHeight="1">
      <c r="A5" s="471"/>
      <c r="B5" s="158" t="s">
        <v>142</v>
      </c>
      <c r="C5" s="158" t="s">
        <v>112</v>
      </c>
      <c r="D5" s="158" t="s">
        <v>143</v>
      </c>
      <c r="E5" s="158" t="s">
        <v>142</v>
      </c>
      <c r="F5" s="158" t="s">
        <v>112</v>
      </c>
      <c r="G5" s="158" t="s">
        <v>142</v>
      </c>
      <c r="H5" s="158" t="s">
        <v>112</v>
      </c>
      <c r="I5" s="158" t="s">
        <v>143</v>
      </c>
      <c r="J5" s="158" t="s">
        <v>142</v>
      </c>
      <c r="K5" s="159" t="s">
        <v>112</v>
      </c>
    </row>
    <row r="6" spans="1:22" s="114" customFormat="1" ht="12.75" customHeight="1">
      <c r="A6" s="188" t="s">
        <v>64</v>
      </c>
      <c r="B6" s="239">
        <v>2800669</v>
      </c>
      <c r="C6" s="239">
        <v>2376561</v>
      </c>
      <c r="D6" s="240">
        <v>117.8</v>
      </c>
      <c r="E6" s="239">
        <v>63</v>
      </c>
      <c r="F6" s="239">
        <v>61</v>
      </c>
      <c r="G6" s="239">
        <v>730028</v>
      </c>
      <c r="H6" s="239">
        <v>703098</v>
      </c>
      <c r="I6" s="240">
        <v>103.8</v>
      </c>
      <c r="J6" s="239">
        <v>867</v>
      </c>
      <c r="K6" s="239">
        <v>825</v>
      </c>
      <c r="L6" s="115"/>
      <c r="M6" s="203"/>
      <c r="N6" s="203"/>
      <c r="O6" s="204"/>
      <c r="P6" s="203"/>
      <c r="Q6" s="203"/>
      <c r="R6" s="203"/>
      <c r="S6" s="203"/>
      <c r="T6" s="204"/>
      <c r="U6" s="203"/>
      <c r="V6" s="203"/>
    </row>
    <row r="7" spans="1:22" s="114" customFormat="1" ht="12.75" customHeight="1">
      <c r="A7" s="160" t="s">
        <v>65</v>
      </c>
      <c r="B7" s="241">
        <v>325365</v>
      </c>
      <c r="C7" s="241">
        <v>214920</v>
      </c>
      <c r="D7" s="242">
        <v>151.4</v>
      </c>
      <c r="E7" s="241">
        <v>80</v>
      </c>
      <c r="F7" s="241">
        <v>68</v>
      </c>
      <c r="G7" s="241">
        <v>4740</v>
      </c>
      <c r="H7" s="241">
        <v>7121</v>
      </c>
      <c r="I7" s="242">
        <v>66.599999999999994</v>
      </c>
      <c r="J7" s="241">
        <v>457</v>
      </c>
      <c r="K7" s="241">
        <v>301</v>
      </c>
      <c r="L7" s="115"/>
      <c r="M7" s="203"/>
      <c r="N7" s="203"/>
      <c r="O7" s="204"/>
      <c r="P7" s="203"/>
      <c r="Q7" s="203"/>
      <c r="R7" s="203"/>
      <c r="S7" s="203"/>
      <c r="T7" s="204"/>
      <c r="U7" s="203"/>
      <c r="V7" s="203"/>
    </row>
    <row r="8" spans="1:22" s="114" customFormat="1" ht="12.75" customHeight="1">
      <c r="A8" s="160" t="s">
        <v>66</v>
      </c>
      <c r="B8" s="241">
        <v>144479</v>
      </c>
      <c r="C8" s="241">
        <v>143268</v>
      </c>
      <c r="D8" s="242">
        <v>100.8</v>
      </c>
      <c r="E8" s="241">
        <v>71</v>
      </c>
      <c r="F8" s="241">
        <v>66</v>
      </c>
      <c r="G8" s="241">
        <v>50439</v>
      </c>
      <c r="H8" s="241">
        <v>60392</v>
      </c>
      <c r="I8" s="242">
        <v>83.5</v>
      </c>
      <c r="J8" s="241">
        <v>428</v>
      </c>
      <c r="K8" s="241">
        <v>489</v>
      </c>
      <c r="L8" s="115"/>
      <c r="M8" s="203"/>
      <c r="N8" s="203"/>
      <c r="O8" s="204"/>
      <c r="P8" s="203"/>
      <c r="Q8" s="203"/>
      <c r="R8" s="203"/>
      <c r="S8" s="203"/>
      <c r="T8" s="204"/>
      <c r="U8" s="203"/>
      <c r="V8" s="203"/>
    </row>
    <row r="9" spans="1:22" s="114" customFormat="1" ht="12.75" customHeight="1">
      <c r="A9" s="160" t="s">
        <v>67</v>
      </c>
      <c r="B9" s="241">
        <v>169423</v>
      </c>
      <c r="C9" s="241">
        <v>160091</v>
      </c>
      <c r="D9" s="242">
        <v>105.8</v>
      </c>
      <c r="E9" s="241">
        <v>45</v>
      </c>
      <c r="F9" s="241">
        <v>50</v>
      </c>
      <c r="G9" s="241">
        <v>5341</v>
      </c>
      <c r="H9" s="241">
        <v>6997</v>
      </c>
      <c r="I9" s="242">
        <v>76.3</v>
      </c>
      <c r="J9" s="241">
        <v>320</v>
      </c>
      <c r="K9" s="241">
        <v>250</v>
      </c>
      <c r="L9" s="115"/>
      <c r="M9" s="203"/>
      <c r="N9" s="203"/>
      <c r="O9" s="204"/>
      <c r="P9" s="203"/>
      <c r="Q9" s="203"/>
      <c r="R9" s="203"/>
      <c r="S9" s="203"/>
      <c r="T9" s="204"/>
      <c r="U9" s="203"/>
      <c r="V9" s="203"/>
    </row>
    <row r="10" spans="1:22" s="114" customFormat="1" ht="12.75" customHeight="1">
      <c r="A10" s="160" t="s">
        <v>68</v>
      </c>
      <c r="B10" s="241">
        <v>268649</v>
      </c>
      <c r="C10" s="241">
        <v>160437</v>
      </c>
      <c r="D10" s="242">
        <v>167.4</v>
      </c>
      <c r="E10" s="241">
        <v>82</v>
      </c>
      <c r="F10" s="241">
        <v>51</v>
      </c>
      <c r="G10" s="241">
        <v>18345</v>
      </c>
      <c r="H10" s="241">
        <v>14620</v>
      </c>
      <c r="I10" s="242">
        <v>125.5</v>
      </c>
      <c r="J10" s="241">
        <v>754</v>
      </c>
      <c r="K10" s="241">
        <v>676</v>
      </c>
      <c r="L10" s="115"/>
      <c r="M10" s="203"/>
      <c r="N10" s="203"/>
      <c r="O10" s="204"/>
      <c r="P10" s="203"/>
      <c r="Q10" s="203"/>
      <c r="R10" s="203"/>
      <c r="S10" s="203"/>
      <c r="T10" s="204"/>
      <c r="U10" s="203"/>
      <c r="V10" s="203"/>
    </row>
    <row r="11" spans="1:22" s="114" customFormat="1" ht="12.75" customHeight="1">
      <c r="A11" s="160" t="s">
        <v>69</v>
      </c>
      <c r="B11" s="241">
        <v>73636</v>
      </c>
      <c r="C11" s="241">
        <v>60824</v>
      </c>
      <c r="D11" s="242">
        <v>121.1</v>
      </c>
      <c r="E11" s="241">
        <v>53</v>
      </c>
      <c r="F11" s="241">
        <v>67</v>
      </c>
      <c r="G11" s="243" t="s">
        <v>150</v>
      </c>
      <c r="H11" s="241">
        <v>28</v>
      </c>
      <c r="I11" s="243" t="s">
        <v>150</v>
      </c>
      <c r="J11" s="243" t="s">
        <v>150</v>
      </c>
      <c r="K11" s="241">
        <v>69</v>
      </c>
      <c r="L11" s="115"/>
      <c r="M11" s="203"/>
      <c r="N11" s="203"/>
      <c r="O11" s="204"/>
      <c r="P11" s="203"/>
      <c r="Q11" s="203"/>
      <c r="R11" s="205"/>
      <c r="S11" s="203"/>
      <c r="T11" s="205"/>
      <c r="U11" s="205"/>
      <c r="V11" s="203"/>
    </row>
    <row r="12" spans="1:22" s="114" customFormat="1" ht="12.75" customHeight="1">
      <c r="A12" s="160" t="s">
        <v>70</v>
      </c>
      <c r="B12" s="241">
        <v>291316</v>
      </c>
      <c r="C12" s="241">
        <v>282623</v>
      </c>
      <c r="D12" s="242">
        <v>103.1</v>
      </c>
      <c r="E12" s="241">
        <v>59</v>
      </c>
      <c r="F12" s="241">
        <v>66</v>
      </c>
      <c r="G12" s="241">
        <v>17398</v>
      </c>
      <c r="H12" s="241">
        <v>20194</v>
      </c>
      <c r="I12" s="242">
        <v>86.2</v>
      </c>
      <c r="J12" s="241">
        <v>901</v>
      </c>
      <c r="K12" s="241">
        <v>951</v>
      </c>
      <c r="L12" s="115"/>
      <c r="M12" s="203"/>
      <c r="N12" s="203"/>
      <c r="O12" s="204"/>
      <c r="P12" s="203"/>
      <c r="Q12" s="203"/>
      <c r="R12" s="203"/>
      <c r="S12" s="203"/>
      <c r="T12" s="204"/>
      <c r="U12" s="203"/>
      <c r="V12" s="203"/>
    </row>
    <row r="13" spans="1:22" s="114" customFormat="1" ht="12.75" customHeight="1">
      <c r="A13" s="160" t="s">
        <v>71</v>
      </c>
      <c r="B13" s="241">
        <v>109577</v>
      </c>
      <c r="C13" s="241">
        <v>101940</v>
      </c>
      <c r="D13" s="242">
        <v>107.5</v>
      </c>
      <c r="E13" s="241">
        <v>57</v>
      </c>
      <c r="F13" s="241">
        <v>62</v>
      </c>
      <c r="G13" s="241">
        <v>2503</v>
      </c>
      <c r="H13" s="241">
        <v>2516</v>
      </c>
      <c r="I13" s="242">
        <v>99.5</v>
      </c>
      <c r="J13" s="241">
        <v>211</v>
      </c>
      <c r="K13" s="241">
        <v>209</v>
      </c>
      <c r="L13" s="115"/>
      <c r="M13" s="203"/>
      <c r="N13" s="203"/>
      <c r="O13" s="204"/>
      <c r="P13" s="203"/>
      <c r="Q13" s="203"/>
      <c r="R13" s="203"/>
      <c r="S13" s="203"/>
      <c r="T13" s="204"/>
      <c r="U13" s="203"/>
      <c r="V13" s="203"/>
    </row>
    <row r="14" spans="1:22" s="114" customFormat="1" ht="12.75" customHeight="1">
      <c r="A14" s="160" t="s">
        <v>72</v>
      </c>
      <c r="B14" s="241">
        <v>140717</v>
      </c>
      <c r="C14" s="241">
        <v>152623</v>
      </c>
      <c r="D14" s="242">
        <v>92.2</v>
      </c>
      <c r="E14" s="241">
        <v>55</v>
      </c>
      <c r="F14" s="241">
        <v>67</v>
      </c>
      <c r="G14" s="241">
        <v>16804</v>
      </c>
      <c r="H14" s="241">
        <v>21362</v>
      </c>
      <c r="I14" s="242">
        <v>78.7</v>
      </c>
      <c r="J14" s="241">
        <v>857</v>
      </c>
      <c r="K14" s="241">
        <v>838</v>
      </c>
      <c r="L14" s="115"/>
      <c r="M14" s="203"/>
      <c r="N14" s="203"/>
      <c r="O14" s="204"/>
      <c r="P14" s="203"/>
      <c r="Q14" s="203"/>
      <c r="R14" s="203"/>
      <c r="S14" s="203"/>
      <c r="T14" s="204"/>
      <c r="U14" s="203"/>
      <c r="V14" s="203"/>
    </row>
    <row r="15" spans="1:22" s="114" customFormat="1" ht="12.75" customHeight="1">
      <c r="A15" s="160" t="s">
        <v>73</v>
      </c>
      <c r="B15" s="241">
        <v>220658</v>
      </c>
      <c r="C15" s="241">
        <v>177125</v>
      </c>
      <c r="D15" s="242">
        <v>124.6</v>
      </c>
      <c r="E15" s="241">
        <v>80</v>
      </c>
      <c r="F15" s="241">
        <v>78</v>
      </c>
      <c r="G15" s="241">
        <v>102770</v>
      </c>
      <c r="H15" s="241">
        <v>111879</v>
      </c>
      <c r="I15" s="242">
        <v>91.9</v>
      </c>
      <c r="J15" s="241">
        <v>1248</v>
      </c>
      <c r="K15" s="241">
        <v>1334</v>
      </c>
      <c r="L15" s="115"/>
      <c r="M15" s="203"/>
      <c r="N15" s="203"/>
      <c r="O15" s="204"/>
      <c r="P15" s="203"/>
      <c r="Q15" s="203"/>
      <c r="R15" s="203"/>
      <c r="S15" s="203"/>
      <c r="T15" s="204"/>
      <c r="U15" s="203"/>
      <c r="V15" s="203"/>
    </row>
    <row r="16" spans="1:22" s="114" customFormat="1" ht="12.75" customHeight="1">
      <c r="A16" s="160" t="s">
        <v>74</v>
      </c>
      <c r="B16" s="241">
        <v>124740</v>
      </c>
      <c r="C16" s="241">
        <v>116821</v>
      </c>
      <c r="D16" s="242">
        <v>106.8</v>
      </c>
      <c r="E16" s="241">
        <v>92</v>
      </c>
      <c r="F16" s="241">
        <v>80</v>
      </c>
      <c r="G16" s="241">
        <v>69948</v>
      </c>
      <c r="H16" s="241">
        <v>66393</v>
      </c>
      <c r="I16" s="242">
        <v>105.4</v>
      </c>
      <c r="J16" s="241">
        <v>658</v>
      </c>
      <c r="K16" s="241">
        <v>664</v>
      </c>
      <c r="L16" s="115"/>
      <c r="M16" s="203"/>
      <c r="N16" s="203"/>
      <c r="O16" s="204"/>
      <c r="P16" s="203"/>
      <c r="Q16" s="203"/>
      <c r="R16" s="203"/>
      <c r="S16" s="203"/>
      <c r="T16" s="204"/>
      <c r="U16" s="203"/>
      <c r="V16" s="203"/>
    </row>
    <row r="17" spans="1:23" s="114" customFormat="1" ht="12.75" customHeight="1">
      <c r="A17" s="160" t="s">
        <v>75</v>
      </c>
      <c r="B17" s="241">
        <v>93056</v>
      </c>
      <c r="C17" s="241">
        <v>75868</v>
      </c>
      <c r="D17" s="242">
        <v>122.7</v>
      </c>
      <c r="E17" s="241">
        <v>41</v>
      </c>
      <c r="F17" s="241">
        <v>41</v>
      </c>
      <c r="G17" s="241">
        <v>788</v>
      </c>
      <c r="H17" s="241">
        <v>820</v>
      </c>
      <c r="I17" s="242">
        <v>96.1</v>
      </c>
      <c r="J17" s="241">
        <v>647</v>
      </c>
      <c r="K17" s="241">
        <v>499</v>
      </c>
      <c r="L17" s="115"/>
      <c r="M17" s="203"/>
      <c r="N17" s="203"/>
      <c r="O17" s="204"/>
      <c r="P17" s="203"/>
      <c r="Q17" s="203"/>
      <c r="R17" s="203"/>
      <c r="S17" s="203"/>
      <c r="T17" s="204"/>
      <c r="U17" s="203"/>
      <c r="V17" s="203"/>
    </row>
    <row r="18" spans="1:23" s="114" customFormat="1" ht="12.75" customHeight="1">
      <c r="A18" s="160" t="s">
        <v>76</v>
      </c>
      <c r="B18" s="241">
        <v>6864</v>
      </c>
      <c r="C18" s="241">
        <v>6601</v>
      </c>
      <c r="D18" s="242">
        <v>104</v>
      </c>
      <c r="E18" s="241">
        <v>50</v>
      </c>
      <c r="F18" s="241">
        <v>44</v>
      </c>
      <c r="G18" s="241" t="s">
        <v>150</v>
      </c>
      <c r="H18" s="241" t="s">
        <v>150</v>
      </c>
      <c r="I18" s="242" t="s">
        <v>150</v>
      </c>
      <c r="J18" s="241" t="s">
        <v>150</v>
      </c>
      <c r="K18" s="241" t="s">
        <v>150</v>
      </c>
      <c r="L18" s="115"/>
      <c r="M18" s="203"/>
      <c r="N18" s="203"/>
      <c r="O18" s="204"/>
      <c r="P18" s="203"/>
      <c r="Q18" s="203"/>
      <c r="R18" s="205"/>
      <c r="S18" s="205"/>
      <c r="T18" s="205"/>
      <c r="U18" s="205"/>
      <c r="V18" s="205"/>
    </row>
    <row r="19" spans="1:23" s="114" customFormat="1" ht="12.75" customHeight="1">
      <c r="A19" s="160" t="s">
        <v>77</v>
      </c>
      <c r="B19" s="241">
        <v>193457</v>
      </c>
      <c r="C19" s="241">
        <v>156927</v>
      </c>
      <c r="D19" s="242">
        <v>123.3</v>
      </c>
      <c r="E19" s="241">
        <v>75</v>
      </c>
      <c r="F19" s="241">
        <v>78</v>
      </c>
      <c r="G19" s="241">
        <v>166141</v>
      </c>
      <c r="H19" s="241">
        <v>150026</v>
      </c>
      <c r="I19" s="242">
        <v>110.7</v>
      </c>
      <c r="J19" s="241">
        <v>1741</v>
      </c>
      <c r="K19" s="241">
        <v>1775</v>
      </c>
      <c r="L19" s="115"/>
      <c r="M19" s="203"/>
      <c r="N19" s="203"/>
      <c r="O19" s="204"/>
      <c r="P19" s="203"/>
      <c r="Q19" s="203"/>
      <c r="R19" s="203"/>
      <c r="S19" s="203"/>
      <c r="T19" s="204"/>
      <c r="U19" s="203"/>
      <c r="V19" s="203"/>
    </row>
    <row r="20" spans="1:23" s="114" customFormat="1" ht="12.75" customHeight="1">
      <c r="A20" s="160" t="s">
        <v>78</v>
      </c>
      <c r="B20" s="241">
        <v>116997</v>
      </c>
      <c r="C20" s="241">
        <v>133140</v>
      </c>
      <c r="D20" s="242">
        <v>87.9</v>
      </c>
      <c r="E20" s="241">
        <v>74</v>
      </c>
      <c r="F20" s="241">
        <v>74</v>
      </c>
      <c r="G20" s="241">
        <v>247493</v>
      </c>
      <c r="H20" s="241">
        <v>212007</v>
      </c>
      <c r="I20" s="242">
        <v>116.7</v>
      </c>
      <c r="J20" s="241">
        <v>985</v>
      </c>
      <c r="K20" s="241">
        <v>877</v>
      </c>
      <c r="L20" s="115"/>
      <c r="M20" s="203"/>
      <c r="N20" s="203"/>
      <c r="O20" s="204"/>
      <c r="P20" s="203"/>
      <c r="Q20" s="203"/>
      <c r="R20" s="203"/>
      <c r="S20" s="203"/>
      <c r="T20" s="204"/>
      <c r="U20" s="203"/>
      <c r="V20" s="203"/>
    </row>
    <row r="21" spans="1:23" s="114" customFormat="1" ht="12.75" customHeight="1">
      <c r="A21" s="160" t="s">
        <v>117</v>
      </c>
      <c r="B21" s="241">
        <v>271389</v>
      </c>
      <c r="C21" s="241">
        <v>228500</v>
      </c>
      <c r="D21" s="242">
        <v>118.8</v>
      </c>
      <c r="E21" s="241">
        <v>44</v>
      </c>
      <c r="F21" s="241">
        <v>48</v>
      </c>
      <c r="G21" s="241">
        <v>351</v>
      </c>
      <c r="H21" s="241">
        <v>273</v>
      </c>
      <c r="I21" s="242">
        <v>128.6</v>
      </c>
      <c r="J21" s="241">
        <v>278</v>
      </c>
      <c r="K21" s="241">
        <v>216</v>
      </c>
      <c r="L21" s="115"/>
      <c r="M21" s="203"/>
      <c r="N21" s="203"/>
      <c r="O21" s="204"/>
      <c r="P21" s="203"/>
      <c r="Q21" s="203"/>
      <c r="R21" s="203"/>
      <c r="S21" s="203"/>
      <c r="T21" s="204"/>
      <c r="U21" s="203"/>
      <c r="V21" s="203"/>
    </row>
    <row r="22" spans="1:23" s="114" customFormat="1" ht="12.75" customHeight="1">
      <c r="A22" s="160" t="s">
        <v>80</v>
      </c>
      <c r="B22" s="241">
        <v>64364</v>
      </c>
      <c r="C22" s="241">
        <v>44623</v>
      </c>
      <c r="D22" s="242">
        <v>144.19999999999999</v>
      </c>
      <c r="E22" s="241">
        <v>84</v>
      </c>
      <c r="F22" s="241">
        <v>74</v>
      </c>
      <c r="G22" s="241">
        <v>206</v>
      </c>
      <c r="H22" s="241">
        <v>386</v>
      </c>
      <c r="I22" s="242">
        <v>53.4</v>
      </c>
      <c r="J22" s="241">
        <v>88</v>
      </c>
      <c r="K22" s="241">
        <v>250</v>
      </c>
      <c r="L22" s="115"/>
      <c r="M22" s="203"/>
      <c r="N22" s="203"/>
      <c r="O22" s="204"/>
      <c r="P22" s="203"/>
      <c r="Q22" s="203"/>
      <c r="R22" s="203"/>
      <c r="S22" s="203"/>
      <c r="T22" s="204"/>
      <c r="U22" s="203"/>
      <c r="V22" s="203"/>
    </row>
    <row r="23" spans="1:23" s="114" customFormat="1" ht="12.75" customHeight="1">
      <c r="A23" s="163" t="s">
        <v>81</v>
      </c>
      <c r="B23" s="241">
        <v>183399</v>
      </c>
      <c r="C23" s="241">
        <v>157568</v>
      </c>
      <c r="D23" s="242">
        <v>116.4</v>
      </c>
      <c r="E23" s="241">
        <v>85</v>
      </c>
      <c r="F23" s="241">
        <v>72</v>
      </c>
      <c r="G23" s="241">
        <v>26676</v>
      </c>
      <c r="H23" s="241">
        <v>27992</v>
      </c>
      <c r="I23" s="243">
        <v>95.3</v>
      </c>
      <c r="J23" s="243">
        <v>392</v>
      </c>
      <c r="K23" s="243">
        <v>414</v>
      </c>
      <c r="L23" s="115"/>
      <c r="M23" s="203"/>
      <c r="N23" s="203"/>
      <c r="O23" s="204"/>
      <c r="P23" s="203"/>
      <c r="Q23" s="203"/>
      <c r="R23" s="203"/>
      <c r="S23" s="203"/>
      <c r="T23" s="204"/>
      <c r="U23" s="203"/>
      <c r="V23" s="203"/>
    </row>
    <row r="24" spans="1:23" s="114" customFormat="1" ht="12.75" customHeight="1">
      <c r="A24" s="195" t="s">
        <v>82</v>
      </c>
      <c r="B24" s="241">
        <v>2</v>
      </c>
      <c r="C24" s="241">
        <v>4</v>
      </c>
      <c r="D24" s="242">
        <v>50</v>
      </c>
      <c r="E24" s="241">
        <v>2</v>
      </c>
      <c r="F24" s="241">
        <v>4</v>
      </c>
      <c r="G24" s="243" t="s">
        <v>150</v>
      </c>
      <c r="H24" s="243" t="s">
        <v>150</v>
      </c>
      <c r="I24" s="243" t="s">
        <v>150</v>
      </c>
      <c r="J24" s="243" t="s">
        <v>150</v>
      </c>
      <c r="K24" s="243" t="s">
        <v>150</v>
      </c>
      <c r="L24" s="115"/>
      <c r="M24" s="203"/>
      <c r="N24" s="203"/>
      <c r="O24" s="204"/>
      <c r="P24" s="203"/>
      <c r="Q24" s="203"/>
      <c r="R24" s="205"/>
      <c r="S24" s="205"/>
      <c r="T24" s="205"/>
      <c r="U24" s="205"/>
      <c r="V24" s="205"/>
    </row>
    <row r="25" spans="1:23" s="114" customFormat="1" ht="12.75" customHeight="1">
      <c r="A25" s="250" t="s">
        <v>83</v>
      </c>
      <c r="B25" s="241">
        <v>628</v>
      </c>
      <c r="C25" s="241">
        <v>815</v>
      </c>
      <c r="D25" s="242">
        <v>77.099999999999994</v>
      </c>
      <c r="E25" s="241">
        <v>64</v>
      </c>
      <c r="F25" s="241">
        <v>81</v>
      </c>
      <c r="G25" s="243">
        <v>50</v>
      </c>
      <c r="H25" s="243">
        <v>9</v>
      </c>
      <c r="I25" s="243">
        <v>555.6</v>
      </c>
      <c r="J25" s="243">
        <v>283</v>
      </c>
      <c r="K25" s="243">
        <v>6</v>
      </c>
      <c r="L25" s="115"/>
      <c r="M25" s="203"/>
      <c r="N25" s="203"/>
      <c r="O25" s="204"/>
      <c r="P25" s="203"/>
      <c r="Q25" s="203"/>
      <c r="R25" s="205"/>
      <c r="S25" s="205"/>
      <c r="T25" s="205"/>
      <c r="U25" s="205"/>
      <c r="V25" s="205"/>
    </row>
    <row r="26" spans="1:23" s="114" customFormat="1">
      <c r="A26" s="162" t="s">
        <v>84</v>
      </c>
      <c r="B26" s="251">
        <v>1953</v>
      </c>
      <c r="C26" s="251">
        <v>1843</v>
      </c>
      <c r="D26" s="252">
        <v>106</v>
      </c>
      <c r="E26" s="251">
        <v>5</v>
      </c>
      <c r="F26" s="253">
        <v>6</v>
      </c>
      <c r="G26" s="253">
        <v>35</v>
      </c>
      <c r="H26" s="253">
        <v>83</v>
      </c>
      <c r="I26" s="253">
        <v>42.2</v>
      </c>
      <c r="J26" s="253">
        <v>9</v>
      </c>
      <c r="K26" s="253">
        <v>9</v>
      </c>
      <c r="M26" s="203"/>
      <c r="N26" s="203"/>
      <c r="O26" s="204"/>
      <c r="P26" s="203"/>
      <c r="Q26" s="203"/>
      <c r="R26" s="203"/>
      <c r="S26" s="203"/>
      <c r="T26" s="204"/>
      <c r="U26" s="203"/>
      <c r="V26" s="203"/>
    </row>
    <row r="27" spans="1:23" s="114" customFormat="1" ht="11.25" customHeight="1">
      <c r="A27" s="163"/>
      <c r="B27" s="164"/>
      <c r="C27" s="164"/>
      <c r="D27" s="165"/>
      <c r="E27" s="164"/>
      <c r="F27" s="166"/>
      <c r="G27" s="166"/>
      <c r="H27" s="166"/>
      <c r="I27" s="166"/>
      <c r="J27" s="466"/>
      <c r="K27" s="466"/>
    </row>
    <row r="28" spans="1:23" s="114" customFormat="1" ht="12.75" customHeight="1">
      <c r="B28" s="167"/>
      <c r="C28" s="167"/>
      <c r="D28" s="167"/>
      <c r="E28" s="167"/>
      <c r="F28" s="167"/>
      <c r="G28" s="167"/>
      <c r="H28" s="167"/>
      <c r="I28" s="167"/>
      <c r="J28" s="168"/>
      <c r="K28" s="169" t="s">
        <v>136</v>
      </c>
      <c r="L28" s="170"/>
    </row>
    <row r="29" spans="1:23" s="114" customFormat="1" ht="15.75" customHeight="1">
      <c r="A29" s="462"/>
      <c r="B29" s="463" t="s">
        <v>107</v>
      </c>
      <c r="C29" s="463"/>
      <c r="D29" s="463"/>
      <c r="E29" s="463"/>
      <c r="F29" s="463"/>
      <c r="G29" s="463" t="s">
        <v>108</v>
      </c>
      <c r="H29" s="463"/>
      <c r="I29" s="463"/>
      <c r="J29" s="463"/>
      <c r="K29" s="464"/>
    </row>
    <row r="30" spans="1:23" s="114" customFormat="1" ht="15.75" customHeight="1">
      <c r="A30" s="462"/>
      <c r="B30" s="463" t="s">
        <v>106</v>
      </c>
      <c r="C30" s="463"/>
      <c r="D30" s="463"/>
      <c r="E30" s="463" t="s">
        <v>121</v>
      </c>
      <c r="F30" s="463"/>
      <c r="G30" s="463" t="s">
        <v>106</v>
      </c>
      <c r="H30" s="463"/>
      <c r="I30" s="463"/>
      <c r="J30" s="463" t="s">
        <v>121</v>
      </c>
      <c r="K30" s="464"/>
    </row>
    <row r="31" spans="1:23" s="114" customFormat="1" ht="36" customHeight="1">
      <c r="A31" s="462"/>
      <c r="B31" s="214" t="s">
        <v>142</v>
      </c>
      <c r="C31" s="214" t="s">
        <v>112</v>
      </c>
      <c r="D31" s="214" t="s">
        <v>143</v>
      </c>
      <c r="E31" s="214" t="s">
        <v>142</v>
      </c>
      <c r="F31" s="214" t="s">
        <v>112</v>
      </c>
      <c r="G31" s="214" t="s">
        <v>142</v>
      </c>
      <c r="H31" s="214" t="s">
        <v>112</v>
      </c>
      <c r="I31" s="214" t="s">
        <v>143</v>
      </c>
      <c r="J31" s="214" t="s">
        <v>142</v>
      </c>
      <c r="K31" s="215" t="s">
        <v>112</v>
      </c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</row>
    <row r="32" spans="1:23" s="114" customFormat="1">
      <c r="A32" s="188" t="s">
        <v>64</v>
      </c>
      <c r="B32" s="239">
        <v>7680798</v>
      </c>
      <c r="C32" s="239">
        <v>7324851</v>
      </c>
      <c r="D32" s="240">
        <v>104.9</v>
      </c>
      <c r="E32" s="239">
        <v>70</v>
      </c>
      <c r="F32" s="239">
        <v>65</v>
      </c>
      <c r="G32" s="239">
        <v>878042</v>
      </c>
      <c r="H32" s="241">
        <v>893048</v>
      </c>
      <c r="I32" s="240">
        <v>98.3</v>
      </c>
      <c r="J32" s="239">
        <v>85</v>
      </c>
      <c r="K32" s="239">
        <v>79</v>
      </c>
      <c r="L32" s="115"/>
      <c r="M32" s="207"/>
      <c r="N32" s="207"/>
      <c r="O32" s="208"/>
      <c r="P32" s="207"/>
      <c r="Q32" s="207"/>
      <c r="R32" s="207"/>
      <c r="S32" s="207"/>
      <c r="T32" s="208"/>
      <c r="U32" s="207"/>
      <c r="V32" s="207"/>
      <c r="W32" s="206"/>
    </row>
    <row r="33" spans="1:23" s="114" customFormat="1">
      <c r="A33" s="160" t="s">
        <v>65</v>
      </c>
      <c r="B33" s="241">
        <v>581228</v>
      </c>
      <c r="C33" s="241">
        <v>477266</v>
      </c>
      <c r="D33" s="242">
        <v>121.8</v>
      </c>
      <c r="E33" s="241">
        <v>83</v>
      </c>
      <c r="F33" s="241">
        <v>71</v>
      </c>
      <c r="G33" s="241">
        <v>73047</v>
      </c>
      <c r="H33" s="241">
        <v>55946</v>
      </c>
      <c r="I33" s="242">
        <v>130.6</v>
      </c>
      <c r="J33" s="241">
        <v>107</v>
      </c>
      <c r="K33" s="241">
        <v>88</v>
      </c>
      <c r="L33" s="115"/>
      <c r="M33" s="207"/>
      <c r="N33" s="207"/>
      <c r="O33" s="208"/>
      <c r="P33" s="207"/>
      <c r="Q33" s="207"/>
      <c r="R33" s="207"/>
      <c r="S33" s="207"/>
      <c r="T33" s="208"/>
      <c r="U33" s="207"/>
      <c r="V33" s="207"/>
      <c r="W33" s="206"/>
    </row>
    <row r="34" spans="1:23" s="114" customFormat="1">
      <c r="A34" s="160" t="s">
        <v>66</v>
      </c>
      <c r="B34" s="241">
        <v>225656</v>
      </c>
      <c r="C34" s="241">
        <v>226307</v>
      </c>
      <c r="D34" s="242">
        <v>99.7</v>
      </c>
      <c r="E34" s="241">
        <v>66</v>
      </c>
      <c r="F34" s="241">
        <v>71</v>
      </c>
      <c r="G34" s="241">
        <v>15263</v>
      </c>
      <c r="H34" s="241">
        <v>19319</v>
      </c>
      <c r="I34" s="242">
        <v>79</v>
      </c>
      <c r="J34" s="241">
        <v>74</v>
      </c>
      <c r="K34" s="241">
        <v>88</v>
      </c>
      <c r="L34" s="115"/>
      <c r="M34" s="207"/>
      <c r="N34" s="207"/>
      <c r="O34" s="208"/>
      <c r="P34" s="207"/>
      <c r="Q34" s="207"/>
      <c r="R34" s="207"/>
      <c r="S34" s="207"/>
      <c r="T34" s="208"/>
      <c r="U34" s="207"/>
      <c r="V34" s="207"/>
      <c r="W34" s="206"/>
    </row>
    <row r="35" spans="1:23" s="114" customFormat="1">
      <c r="A35" s="160" t="s">
        <v>67</v>
      </c>
      <c r="B35" s="241">
        <v>502659</v>
      </c>
      <c r="C35" s="241">
        <v>488827</v>
      </c>
      <c r="D35" s="242">
        <v>102.8</v>
      </c>
      <c r="E35" s="241">
        <v>70</v>
      </c>
      <c r="F35" s="241">
        <v>72</v>
      </c>
      <c r="G35" s="241">
        <v>65714</v>
      </c>
      <c r="H35" s="241">
        <v>65472</v>
      </c>
      <c r="I35" s="242">
        <v>100.4</v>
      </c>
      <c r="J35" s="241">
        <v>78</v>
      </c>
      <c r="K35" s="241">
        <v>76</v>
      </c>
      <c r="L35" s="115"/>
      <c r="M35" s="207"/>
      <c r="N35" s="207"/>
      <c r="O35" s="208"/>
      <c r="P35" s="207"/>
      <c r="Q35" s="207"/>
      <c r="R35" s="207"/>
      <c r="S35" s="207"/>
      <c r="T35" s="208"/>
      <c r="U35" s="207"/>
      <c r="V35" s="207"/>
      <c r="W35" s="206"/>
    </row>
    <row r="36" spans="1:23" s="114" customFormat="1">
      <c r="A36" s="160" t="s">
        <v>68</v>
      </c>
      <c r="B36" s="241">
        <v>1120706</v>
      </c>
      <c r="C36" s="241">
        <v>846504</v>
      </c>
      <c r="D36" s="242">
        <v>132.4</v>
      </c>
      <c r="E36" s="241">
        <v>88</v>
      </c>
      <c r="F36" s="241">
        <v>58</v>
      </c>
      <c r="G36" s="241">
        <v>64097</v>
      </c>
      <c r="H36" s="241">
        <v>43810</v>
      </c>
      <c r="I36" s="242">
        <v>146.30000000000001</v>
      </c>
      <c r="J36" s="241">
        <v>92</v>
      </c>
      <c r="K36" s="241">
        <v>54</v>
      </c>
      <c r="L36" s="115"/>
      <c r="M36" s="207"/>
      <c r="N36" s="207"/>
      <c r="O36" s="208"/>
      <c r="P36" s="207"/>
      <c r="Q36" s="207"/>
      <c r="R36" s="207"/>
      <c r="S36" s="207"/>
      <c r="T36" s="208"/>
      <c r="U36" s="207"/>
      <c r="V36" s="207"/>
      <c r="W36" s="206"/>
    </row>
    <row r="37" spans="1:23" s="114" customFormat="1">
      <c r="A37" s="160" t="s">
        <v>69</v>
      </c>
      <c r="B37" s="241">
        <v>216881</v>
      </c>
      <c r="C37" s="241">
        <v>197156</v>
      </c>
      <c r="D37" s="242">
        <v>110</v>
      </c>
      <c r="E37" s="241">
        <v>77</v>
      </c>
      <c r="F37" s="241">
        <v>67</v>
      </c>
      <c r="G37" s="241">
        <v>58214</v>
      </c>
      <c r="H37" s="241">
        <v>48238</v>
      </c>
      <c r="I37" s="242">
        <v>120.7</v>
      </c>
      <c r="J37" s="241">
        <v>79</v>
      </c>
      <c r="K37" s="241">
        <v>65</v>
      </c>
      <c r="L37" s="115"/>
      <c r="M37" s="207"/>
      <c r="N37" s="207"/>
      <c r="O37" s="208"/>
      <c r="P37" s="207"/>
      <c r="Q37" s="207"/>
      <c r="R37" s="207"/>
      <c r="S37" s="207"/>
      <c r="T37" s="208"/>
      <c r="U37" s="207"/>
      <c r="V37" s="207"/>
      <c r="W37" s="206"/>
    </row>
    <row r="38" spans="1:23" s="114" customFormat="1">
      <c r="A38" s="160" t="s">
        <v>70</v>
      </c>
      <c r="B38" s="241">
        <v>608548</v>
      </c>
      <c r="C38" s="241">
        <v>584649</v>
      </c>
      <c r="D38" s="242">
        <v>104.1</v>
      </c>
      <c r="E38" s="241">
        <v>80</v>
      </c>
      <c r="F38" s="241">
        <v>83</v>
      </c>
      <c r="G38" s="241">
        <v>96213</v>
      </c>
      <c r="H38" s="241">
        <v>101327</v>
      </c>
      <c r="I38" s="242">
        <v>95</v>
      </c>
      <c r="J38" s="241">
        <v>87</v>
      </c>
      <c r="K38" s="241">
        <v>90</v>
      </c>
      <c r="L38" s="115"/>
      <c r="M38" s="207"/>
      <c r="N38" s="207"/>
      <c r="O38" s="208"/>
      <c r="P38" s="207"/>
      <c r="Q38" s="207"/>
      <c r="R38" s="207"/>
      <c r="S38" s="207"/>
      <c r="T38" s="208"/>
      <c r="U38" s="207"/>
      <c r="V38" s="207"/>
      <c r="W38" s="206"/>
    </row>
    <row r="39" spans="1:23" s="114" customFormat="1">
      <c r="A39" s="160" t="s">
        <v>71</v>
      </c>
      <c r="B39" s="241">
        <v>774684</v>
      </c>
      <c r="C39" s="241">
        <v>826042</v>
      </c>
      <c r="D39" s="242">
        <v>93.8</v>
      </c>
      <c r="E39" s="241">
        <v>54</v>
      </c>
      <c r="F39" s="241">
        <v>61</v>
      </c>
      <c r="G39" s="241">
        <v>56806</v>
      </c>
      <c r="H39" s="241">
        <v>61228</v>
      </c>
      <c r="I39" s="242">
        <v>92.8</v>
      </c>
      <c r="J39" s="241">
        <v>103</v>
      </c>
      <c r="K39" s="241">
        <v>107</v>
      </c>
      <c r="L39" s="115"/>
      <c r="M39" s="207"/>
      <c r="N39" s="207"/>
      <c r="O39" s="208"/>
      <c r="P39" s="207"/>
      <c r="Q39" s="207"/>
      <c r="R39" s="207"/>
      <c r="S39" s="207"/>
      <c r="T39" s="208"/>
      <c r="U39" s="207"/>
      <c r="V39" s="207"/>
      <c r="W39" s="206"/>
    </row>
    <row r="40" spans="1:23" s="114" customFormat="1">
      <c r="A40" s="160" t="s">
        <v>72</v>
      </c>
      <c r="B40" s="241">
        <v>535438</v>
      </c>
      <c r="C40" s="241">
        <v>569640</v>
      </c>
      <c r="D40" s="242">
        <v>94</v>
      </c>
      <c r="E40" s="241">
        <v>69</v>
      </c>
      <c r="F40" s="241">
        <v>73</v>
      </c>
      <c r="G40" s="241">
        <v>95949</v>
      </c>
      <c r="H40" s="241">
        <v>116011</v>
      </c>
      <c r="I40" s="242">
        <v>82.7</v>
      </c>
      <c r="J40" s="241">
        <v>98</v>
      </c>
      <c r="K40" s="241">
        <v>85</v>
      </c>
      <c r="L40" s="115"/>
      <c r="M40" s="207"/>
      <c r="N40" s="207"/>
      <c r="O40" s="208"/>
      <c r="P40" s="207"/>
      <c r="Q40" s="207"/>
      <c r="R40" s="207"/>
      <c r="S40" s="207"/>
      <c r="T40" s="208"/>
      <c r="U40" s="207"/>
      <c r="V40" s="207"/>
      <c r="W40" s="206"/>
    </row>
    <row r="41" spans="1:23" s="114" customFormat="1">
      <c r="A41" s="160" t="s">
        <v>73</v>
      </c>
      <c r="B41" s="241">
        <v>313964</v>
      </c>
      <c r="C41" s="241">
        <v>271538</v>
      </c>
      <c r="D41" s="242">
        <v>115.6</v>
      </c>
      <c r="E41" s="241">
        <v>92</v>
      </c>
      <c r="F41" s="241">
        <v>91</v>
      </c>
      <c r="G41" s="241">
        <v>75479</v>
      </c>
      <c r="H41" s="241">
        <v>80668</v>
      </c>
      <c r="I41" s="242">
        <v>93.6</v>
      </c>
      <c r="J41" s="241">
        <v>101</v>
      </c>
      <c r="K41" s="241">
        <v>101</v>
      </c>
      <c r="L41" s="115"/>
      <c r="M41" s="207"/>
      <c r="N41" s="207"/>
      <c r="O41" s="208"/>
      <c r="P41" s="207"/>
      <c r="Q41" s="207"/>
      <c r="R41" s="207"/>
      <c r="S41" s="207"/>
      <c r="T41" s="208"/>
      <c r="U41" s="207"/>
      <c r="V41" s="207"/>
      <c r="W41" s="206"/>
    </row>
    <row r="42" spans="1:23" s="114" customFormat="1">
      <c r="A42" s="160" t="s">
        <v>74</v>
      </c>
      <c r="B42" s="241">
        <v>151873</v>
      </c>
      <c r="C42" s="241">
        <v>153158</v>
      </c>
      <c r="D42" s="242">
        <v>99.2</v>
      </c>
      <c r="E42" s="241">
        <v>95</v>
      </c>
      <c r="F42" s="241">
        <v>94</v>
      </c>
      <c r="G42" s="241">
        <v>3956</v>
      </c>
      <c r="H42" s="241">
        <v>4625</v>
      </c>
      <c r="I42" s="242">
        <v>85.5</v>
      </c>
      <c r="J42" s="241">
        <v>28</v>
      </c>
      <c r="K42" s="241">
        <v>45</v>
      </c>
      <c r="L42" s="115"/>
      <c r="M42" s="207"/>
      <c r="N42" s="207"/>
      <c r="O42" s="208"/>
      <c r="P42" s="207"/>
      <c r="Q42" s="207"/>
      <c r="R42" s="207"/>
      <c r="S42" s="207"/>
      <c r="T42" s="208"/>
      <c r="U42" s="207"/>
      <c r="V42" s="207"/>
      <c r="W42" s="206"/>
    </row>
    <row r="43" spans="1:23" s="114" customFormat="1">
      <c r="A43" s="160" t="s">
        <v>75</v>
      </c>
      <c r="B43" s="241">
        <v>203231</v>
      </c>
      <c r="C43" s="241">
        <v>194289</v>
      </c>
      <c r="D43" s="242">
        <v>104.6</v>
      </c>
      <c r="E43" s="241">
        <v>55</v>
      </c>
      <c r="F43" s="241">
        <v>54</v>
      </c>
      <c r="G43" s="241">
        <v>54310</v>
      </c>
      <c r="H43" s="241">
        <v>54972</v>
      </c>
      <c r="I43" s="242">
        <v>98.8</v>
      </c>
      <c r="J43" s="241">
        <v>74</v>
      </c>
      <c r="K43" s="241">
        <v>70</v>
      </c>
      <c r="L43" s="115"/>
      <c r="M43" s="207"/>
      <c r="N43" s="207"/>
      <c r="O43" s="208"/>
      <c r="P43" s="207"/>
      <c r="Q43" s="207"/>
      <c r="R43" s="207"/>
      <c r="S43" s="207"/>
      <c r="T43" s="208"/>
      <c r="U43" s="207"/>
      <c r="V43" s="207"/>
      <c r="W43" s="206"/>
    </row>
    <row r="44" spans="1:23" s="114" customFormat="1">
      <c r="A44" s="160" t="s">
        <v>76</v>
      </c>
      <c r="B44" s="241">
        <v>128095</v>
      </c>
      <c r="C44" s="241">
        <v>127677</v>
      </c>
      <c r="D44" s="242">
        <v>100.3</v>
      </c>
      <c r="E44" s="241">
        <v>82</v>
      </c>
      <c r="F44" s="241">
        <v>73</v>
      </c>
      <c r="G44" s="241">
        <v>35529</v>
      </c>
      <c r="H44" s="241">
        <v>47772</v>
      </c>
      <c r="I44" s="242">
        <v>74.400000000000006</v>
      </c>
      <c r="J44" s="241">
        <v>86</v>
      </c>
      <c r="K44" s="241">
        <v>73</v>
      </c>
      <c r="L44" s="115"/>
      <c r="M44" s="207"/>
      <c r="N44" s="207"/>
      <c r="O44" s="208"/>
      <c r="P44" s="207"/>
      <c r="Q44" s="207"/>
      <c r="R44" s="207"/>
      <c r="S44" s="207"/>
      <c r="T44" s="208"/>
      <c r="U44" s="207"/>
      <c r="V44" s="207"/>
      <c r="W44" s="206"/>
    </row>
    <row r="45" spans="1:23" s="114" customFormat="1">
      <c r="A45" s="160" t="s">
        <v>77</v>
      </c>
      <c r="B45" s="241">
        <v>309495</v>
      </c>
      <c r="C45" s="241">
        <v>264512</v>
      </c>
      <c r="D45" s="242">
        <v>117</v>
      </c>
      <c r="E45" s="241">
        <v>87</v>
      </c>
      <c r="F45" s="241">
        <v>85</v>
      </c>
      <c r="G45" s="243">
        <v>35947</v>
      </c>
      <c r="H45" s="241">
        <v>38937</v>
      </c>
      <c r="I45" s="243">
        <v>92.3</v>
      </c>
      <c r="J45" s="243">
        <v>102</v>
      </c>
      <c r="K45" s="241">
        <v>103</v>
      </c>
      <c r="L45" s="115"/>
      <c r="M45" s="207"/>
      <c r="N45" s="207"/>
      <c r="O45" s="208"/>
      <c r="P45" s="207"/>
      <c r="Q45" s="207"/>
      <c r="R45" s="207"/>
      <c r="S45" s="207"/>
      <c r="T45" s="208"/>
      <c r="U45" s="207"/>
      <c r="V45" s="207"/>
      <c r="W45" s="206"/>
    </row>
    <row r="46" spans="1:23" s="114" customFormat="1">
      <c r="A46" s="160" t="s">
        <v>78</v>
      </c>
      <c r="B46" s="241">
        <v>225690</v>
      </c>
      <c r="C46" s="241">
        <v>231540</v>
      </c>
      <c r="D46" s="242">
        <v>97.5</v>
      </c>
      <c r="E46" s="241">
        <v>91</v>
      </c>
      <c r="F46" s="241">
        <v>98</v>
      </c>
      <c r="G46" s="241">
        <v>5282</v>
      </c>
      <c r="H46" s="241">
        <v>5659</v>
      </c>
      <c r="I46" s="242">
        <v>93.3</v>
      </c>
      <c r="J46" s="241">
        <v>96</v>
      </c>
      <c r="K46" s="241">
        <v>99</v>
      </c>
      <c r="L46" s="115"/>
      <c r="M46" s="207"/>
      <c r="N46" s="207"/>
      <c r="O46" s="208"/>
      <c r="P46" s="207"/>
      <c r="Q46" s="207"/>
      <c r="R46" s="207"/>
      <c r="S46" s="207"/>
      <c r="T46" s="208"/>
      <c r="U46" s="207"/>
      <c r="V46" s="207"/>
      <c r="W46" s="206"/>
    </row>
    <row r="47" spans="1:23" s="114" customFormat="1">
      <c r="A47" s="160" t="s">
        <v>117</v>
      </c>
      <c r="B47" s="241">
        <v>1429214</v>
      </c>
      <c r="C47" s="241">
        <v>1479642</v>
      </c>
      <c r="D47" s="242">
        <v>96.6</v>
      </c>
      <c r="E47" s="241">
        <v>54</v>
      </c>
      <c r="F47" s="241">
        <v>55</v>
      </c>
      <c r="G47" s="241">
        <v>69024</v>
      </c>
      <c r="H47" s="241">
        <v>69515</v>
      </c>
      <c r="I47" s="242">
        <v>99.3</v>
      </c>
      <c r="J47" s="241">
        <v>57</v>
      </c>
      <c r="K47" s="241">
        <v>61</v>
      </c>
      <c r="L47" s="115"/>
      <c r="M47" s="207"/>
      <c r="N47" s="207"/>
      <c r="O47" s="208"/>
      <c r="P47" s="207"/>
      <c r="Q47" s="207"/>
      <c r="R47" s="207"/>
      <c r="S47" s="207"/>
      <c r="T47" s="208"/>
      <c r="U47" s="207"/>
      <c r="V47" s="207"/>
      <c r="W47" s="206"/>
    </row>
    <row r="48" spans="1:23" s="114" customFormat="1">
      <c r="A48" s="160" t="s">
        <v>80</v>
      </c>
      <c r="B48" s="241">
        <v>81625</v>
      </c>
      <c r="C48" s="241">
        <v>110581</v>
      </c>
      <c r="D48" s="242">
        <v>73.8</v>
      </c>
      <c r="E48" s="241">
        <v>57</v>
      </c>
      <c r="F48" s="241">
        <v>66</v>
      </c>
      <c r="G48" s="241">
        <v>12738</v>
      </c>
      <c r="H48" s="241">
        <v>17879</v>
      </c>
      <c r="I48" s="242">
        <v>71.2</v>
      </c>
      <c r="J48" s="241">
        <v>48</v>
      </c>
      <c r="K48" s="241">
        <v>58</v>
      </c>
      <c r="L48" s="115"/>
      <c r="M48" s="207"/>
      <c r="N48" s="207"/>
      <c r="O48" s="208"/>
      <c r="P48" s="207"/>
      <c r="Q48" s="207"/>
      <c r="R48" s="207"/>
      <c r="S48" s="207"/>
      <c r="T48" s="208"/>
      <c r="U48" s="207"/>
      <c r="V48" s="207"/>
      <c r="W48" s="206"/>
    </row>
    <row r="49" spans="1:23" s="114" customFormat="1" ht="15" customHeight="1">
      <c r="A49" s="195" t="s">
        <v>81</v>
      </c>
      <c r="B49" s="241">
        <v>270170</v>
      </c>
      <c r="C49" s="241">
        <v>273898</v>
      </c>
      <c r="D49" s="242">
        <v>98.6</v>
      </c>
      <c r="E49" s="241">
        <v>88</v>
      </c>
      <c r="F49" s="241">
        <v>87</v>
      </c>
      <c r="G49" s="241">
        <v>60099</v>
      </c>
      <c r="H49" s="241">
        <v>61173</v>
      </c>
      <c r="I49" s="254">
        <v>98.2</v>
      </c>
      <c r="J49" s="243">
        <v>101</v>
      </c>
      <c r="K49" s="243">
        <v>91</v>
      </c>
      <c r="L49" s="115"/>
      <c r="M49" s="207"/>
      <c r="N49" s="207"/>
      <c r="O49" s="208"/>
      <c r="P49" s="207"/>
      <c r="Q49" s="207"/>
      <c r="R49" s="207"/>
      <c r="S49" s="207"/>
      <c r="T49" s="208"/>
      <c r="U49" s="207"/>
      <c r="V49" s="207"/>
      <c r="W49" s="206"/>
    </row>
    <row r="50" spans="1:23" s="114" customFormat="1">
      <c r="A50" s="195" t="s">
        <v>82</v>
      </c>
      <c r="B50" s="241">
        <v>26</v>
      </c>
      <c r="C50" s="241">
        <v>26</v>
      </c>
      <c r="D50" s="242">
        <v>100</v>
      </c>
      <c r="E50" s="241">
        <v>3</v>
      </c>
      <c r="F50" s="241">
        <v>3</v>
      </c>
      <c r="G50" s="243" t="s">
        <v>150</v>
      </c>
      <c r="H50" s="243">
        <v>1</v>
      </c>
      <c r="I50" s="243" t="s">
        <v>150</v>
      </c>
      <c r="J50" s="243" t="s">
        <v>150</v>
      </c>
      <c r="K50" s="241">
        <v>1</v>
      </c>
      <c r="L50" s="115"/>
      <c r="M50" s="207"/>
      <c r="N50" s="207"/>
      <c r="O50" s="208"/>
      <c r="P50" s="207"/>
      <c r="Q50" s="207"/>
      <c r="R50" s="207"/>
      <c r="S50" s="207"/>
      <c r="T50" s="208"/>
      <c r="U50" s="207"/>
      <c r="V50" s="207"/>
      <c r="W50" s="206"/>
    </row>
    <row r="51" spans="1:23" s="114" customFormat="1" ht="12" customHeight="1">
      <c r="A51" s="250" t="s">
        <v>83</v>
      </c>
      <c r="B51" s="241">
        <v>251</v>
      </c>
      <c r="C51" s="243">
        <v>527</v>
      </c>
      <c r="D51" s="242">
        <v>47.6</v>
      </c>
      <c r="E51" s="241">
        <v>63</v>
      </c>
      <c r="F51" s="243">
        <v>159</v>
      </c>
      <c r="G51" s="243">
        <v>270</v>
      </c>
      <c r="H51" s="243">
        <v>376</v>
      </c>
      <c r="I51" s="243">
        <v>71.8</v>
      </c>
      <c r="J51" s="243">
        <v>73</v>
      </c>
      <c r="K51" s="243">
        <v>108</v>
      </c>
      <c r="L51" s="115"/>
      <c r="M51" s="207"/>
      <c r="N51" s="207"/>
      <c r="O51" s="208"/>
      <c r="P51" s="207"/>
      <c r="Q51" s="207"/>
      <c r="R51" s="207"/>
      <c r="S51" s="207"/>
      <c r="T51" s="208"/>
      <c r="U51" s="207"/>
      <c r="V51" s="207"/>
      <c r="W51" s="206"/>
    </row>
    <row r="52" spans="1:23" s="114" customFormat="1" ht="15">
      <c r="A52" s="162" t="s">
        <v>84</v>
      </c>
      <c r="B52" s="244">
        <v>1364</v>
      </c>
      <c r="C52" s="244">
        <v>1072</v>
      </c>
      <c r="D52" s="245">
        <v>127.2</v>
      </c>
      <c r="E52" s="244">
        <v>3</v>
      </c>
      <c r="F52" s="244">
        <v>2</v>
      </c>
      <c r="G52" s="246">
        <v>105</v>
      </c>
      <c r="H52" s="246">
        <v>120</v>
      </c>
      <c r="I52" s="246">
        <v>87.5</v>
      </c>
      <c r="J52" s="246">
        <v>4</v>
      </c>
      <c r="K52" s="244">
        <v>5</v>
      </c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6"/>
    </row>
    <row r="53" spans="1:23" s="114" customFormat="1">
      <c r="A53" s="163"/>
      <c r="J53" s="466"/>
      <c r="K53" s="46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</row>
    <row r="54" spans="1:23" s="114" customFormat="1" ht="12.75" customHeight="1">
      <c r="A54" s="171"/>
      <c r="B54" s="468" t="s">
        <v>136</v>
      </c>
      <c r="C54" s="468" t="s">
        <v>122</v>
      </c>
      <c r="D54" s="468" t="s">
        <v>122</v>
      </c>
      <c r="E54" s="468" t="s">
        <v>122</v>
      </c>
      <c r="F54" s="468" t="s">
        <v>122</v>
      </c>
      <c r="G54" s="468" t="s">
        <v>122</v>
      </c>
      <c r="H54" s="468" t="s">
        <v>122</v>
      </c>
      <c r="I54" s="468" t="s">
        <v>122</v>
      </c>
      <c r="J54" s="468" t="s">
        <v>122</v>
      </c>
      <c r="K54" s="468" t="s">
        <v>122</v>
      </c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</row>
    <row r="55" spans="1:23" s="114" customFormat="1" ht="18" customHeight="1">
      <c r="A55" s="462"/>
      <c r="B55" s="463" t="s">
        <v>109</v>
      </c>
      <c r="C55" s="463"/>
      <c r="D55" s="463"/>
      <c r="E55" s="463"/>
      <c r="F55" s="463"/>
      <c r="G55" s="463" t="s">
        <v>110</v>
      </c>
      <c r="H55" s="463"/>
      <c r="I55" s="463"/>
      <c r="J55" s="463"/>
      <c r="K55" s="464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</row>
    <row r="56" spans="1:23" s="114" customFormat="1" ht="18" customHeight="1">
      <c r="A56" s="462"/>
      <c r="B56" s="463" t="s">
        <v>106</v>
      </c>
      <c r="C56" s="463"/>
      <c r="D56" s="463"/>
      <c r="E56" s="463" t="s">
        <v>121</v>
      </c>
      <c r="F56" s="463"/>
      <c r="G56" s="463" t="s">
        <v>106</v>
      </c>
      <c r="H56" s="463"/>
      <c r="I56" s="463"/>
      <c r="J56" s="463" t="s">
        <v>121</v>
      </c>
      <c r="K56" s="464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</row>
    <row r="57" spans="1:23" s="114" customFormat="1" ht="33.75">
      <c r="A57" s="462"/>
      <c r="B57" s="214" t="s">
        <v>142</v>
      </c>
      <c r="C57" s="214" t="s">
        <v>112</v>
      </c>
      <c r="D57" s="214" t="s">
        <v>143</v>
      </c>
      <c r="E57" s="214" t="s">
        <v>142</v>
      </c>
      <c r="F57" s="214" t="s">
        <v>112</v>
      </c>
      <c r="G57" s="214" t="s">
        <v>142</v>
      </c>
      <c r="H57" s="214" t="s">
        <v>112</v>
      </c>
      <c r="I57" s="214" t="s">
        <v>143</v>
      </c>
      <c r="J57" s="214" t="s">
        <v>142</v>
      </c>
      <c r="K57" s="215" t="s">
        <v>112</v>
      </c>
    </row>
    <row r="58" spans="1:23" s="114" customFormat="1">
      <c r="A58" s="195" t="s">
        <v>64</v>
      </c>
      <c r="B58" s="239">
        <v>1061534</v>
      </c>
      <c r="C58" s="239">
        <v>975503</v>
      </c>
      <c r="D58" s="240">
        <v>108.8</v>
      </c>
      <c r="E58" s="239">
        <v>46</v>
      </c>
      <c r="F58" s="239">
        <v>46</v>
      </c>
      <c r="G58" s="239">
        <v>53862</v>
      </c>
      <c r="H58" s="239">
        <v>50864</v>
      </c>
      <c r="I58" s="240">
        <v>105.9</v>
      </c>
      <c r="J58" s="239">
        <v>33</v>
      </c>
      <c r="K58" s="239">
        <v>31</v>
      </c>
      <c r="L58" s="115"/>
      <c r="M58" s="195"/>
      <c r="N58" s="203"/>
      <c r="O58" s="204"/>
      <c r="P58" s="203"/>
      <c r="Q58" s="203"/>
      <c r="R58" s="203"/>
      <c r="S58" s="203"/>
      <c r="T58" s="204"/>
      <c r="U58" s="203"/>
      <c r="V58" s="203"/>
    </row>
    <row r="59" spans="1:23" s="114" customFormat="1">
      <c r="A59" s="195" t="s">
        <v>65</v>
      </c>
      <c r="B59" s="241">
        <v>141716</v>
      </c>
      <c r="C59" s="241">
        <v>120737</v>
      </c>
      <c r="D59" s="242">
        <v>117.4</v>
      </c>
      <c r="E59" s="241">
        <v>68</v>
      </c>
      <c r="F59" s="241">
        <v>63</v>
      </c>
      <c r="G59" s="243">
        <v>50</v>
      </c>
      <c r="H59" s="243">
        <v>41</v>
      </c>
      <c r="I59" s="243">
        <v>122</v>
      </c>
      <c r="J59" s="243">
        <v>23</v>
      </c>
      <c r="K59" s="243">
        <v>17</v>
      </c>
      <c r="L59" s="115"/>
      <c r="M59" s="195"/>
      <c r="N59" s="203"/>
      <c r="O59" s="204"/>
      <c r="P59" s="203"/>
      <c r="Q59" s="203"/>
      <c r="R59" s="203"/>
      <c r="S59" s="203"/>
      <c r="T59" s="204"/>
      <c r="U59" s="203"/>
      <c r="V59" s="203"/>
    </row>
    <row r="60" spans="1:23" s="114" customFormat="1">
      <c r="A60" s="195" t="s">
        <v>66</v>
      </c>
      <c r="B60" s="241">
        <v>62262</v>
      </c>
      <c r="C60" s="241">
        <v>58604</v>
      </c>
      <c r="D60" s="242">
        <v>106.2</v>
      </c>
      <c r="E60" s="241">
        <v>46</v>
      </c>
      <c r="F60" s="241">
        <v>43</v>
      </c>
      <c r="G60" s="243">
        <v>9</v>
      </c>
      <c r="H60" s="243">
        <v>15</v>
      </c>
      <c r="I60" s="243">
        <v>60</v>
      </c>
      <c r="J60" s="243">
        <v>8</v>
      </c>
      <c r="K60" s="243">
        <v>13</v>
      </c>
      <c r="L60" s="115"/>
      <c r="M60" s="195"/>
      <c r="N60" s="203"/>
      <c r="O60" s="204"/>
      <c r="P60" s="203"/>
      <c r="Q60" s="203"/>
      <c r="R60" s="203"/>
      <c r="S60" s="203"/>
      <c r="T60" s="204"/>
      <c r="U60" s="203"/>
      <c r="V60" s="203"/>
    </row>
    <row r="61" spans="1:23" s="114" customFormat="1">
      <c r="A61" s="195" t="s">
        <v>67</v>
      </c>
      <c r="B61" s="241">
        <v>59289</v>
      </c>
      <c r="C61" s="241">
        <v>59574</v>
      </c>
      <c r="D61" s="242">
        <v>99.5</v>
      </c>
      <c r="E61" s="241">
        <v>27</v>
      </c>
      <c r="F61" s="241">
        <v>32</v>
      </c>
      <c r="G61" s="241">
        <v>3414</v>
      </c>
      <c r="H61" s="241">
        <v>3562</v>
      </c>
      <c r="I61" s="254">
        <v>95.8</v>
      </c>
      <c r="J61" s="243">
        <v>23</v>
      </c>
      <c r="K61" s="243">
        <v>29</v>
      </c>
      <c r="L61" s="115"/>
      <c r="M61" s="195"/>
      <c r="N61" s="203"/>
      <c r="O61" s="204"/>
      <c r="P61" s="203"/>
      <c r="Q61" s="203"/>
      <c r="R61" s="203"/>
      <c r="S61" s="203"/>
      <c r="T61" s="204"/>
      <c r="U61" s="203"/>
      <c r="V61" s="203"/>
    </row>
    <row r="62" spans="1:23" s="114" customFormat="1">
      <c r="A62" s="195" t="s">
        <v>68</v>
      </c>
      <c r="B62" s="241">
        <v>62962</v>
      </c>
      <c r="C62" s="241">
        <v>37934</v>
      </c>
      <c r="D62" s="242">
        <v>166</v>
      </c>
      <c r="E62" s="241">
        <v>55</v>
      </c>
      <c r="F62" s="241">
        <v>33</v>
      </c>
      <c r="G62" s="241">
        <v>1976</v>
      </c>
      <c r="H62" s="241">
        <v>1327</v>
      </c>
      <c r="I62" s="242">
        <v>148.9</v>
      </c>
      <c r="J62" s="241">
        <v>47</v>
      </c>
      <c r="K62" s="241">
        <v>34</v>
      </c>
      <c r="L62" s="115"/>
      <c r="M62" s="195"/>
      <c r="N62" s="203"/>
      <c r="O62" s="204"/>
      <c r="P62" s="203"/>
      <c r="Q62" s="203"/>
      <c r="R62" s="203"/>
      <c r="S62" s="203"/>
      <c r="T62" s="204"/>
      <c r="U62" s="203"/>
      <c r="V62" s="203"/>
    </row>
    <row r="63" spans="1:23" s="114" customFormat="1">
      <c r="A63" s="195" t="s">
        <v>69</v>
      </c>
      <c r="B63" s="241">
        <v>26086</v>
      </c>
      <c r="C63" s="241">
        <v>21950</v>
      </c>
      <c r="D63" s="242">
        <v>118.8</v>
      </c>
      <c r="E63" s="241">
        <v>32</v>
      </c>
      <c r="F63" s="241">
        <v>30</v>
      </c>
      <c r="G63" s="241">
        <v>10310</v>
      </c>
      <c r="H63" s="241">
        <v>9002</v>
      </c>
      <c r="I63" s="242">
        <v>114.5</v>
      </c>
      <c r="J63" s="241">
        <v>43</v>
      </c>
      <c r="K63" s="241">
        <v>43</v>
      </c>
      <c r="L63" s="115"/>
      <c r="M63" s="195"/>
      <c r="N63" s="203"/>
      <c r="O63" s="204"/>
      <c r="P63" s="203"/>
      <c r="Q63" s="203"/>
      <c r="R63" s="203"/>
      <c r="S63" s="203"/>
      <c r="T63" s="204"/>
      <c r="U63" s="203"/>
      <c r="V63" s="203"/>
    </row>
    <row r="64" spans="1:23" s="114" customFormat="1">
      <c r="A64" s="195" t="s">
        <v>70</v>
      </c>
      <c r="B64" s="241">
        <v>84915</v>
      </c>
      <c r="C64" s="241">
        <v>84503</v>
      </c>
      <c r="D64" s="242">
        <v>100.5</v>
      </c>
      <c r="E64" s="241">
        <v>49</v>
      </c>
      <c r="F64" s="241">
        <v>56</v>
      </c>
      <c r="G64" s="241">
        <v>472</v>
      </c>
      <c r="H64" s="241">
        <v>449</v>
      </c>
      <c r="I64" s="243">
        <v>105.1</v>
      </c>
      <c r="J64" s="243">
        <v>32</v>
      </c>
      <c r="K64" s="243">
        <v>34</v>
      </c>
      <c r="L64" s="161"/>
      <c r="M64" s="195"/>
      <c r="N64" s="203"/>
      <c r="O64" s="204"/>
      <c r="P64" s="203"/>
      <c r="Q64" s="203"/>
      <c r="R64" s="203"/>
      <c r="S64" s="203"/>
      <c r="T64" s="204"/>
      <c r="U64" s="203"/>
      <c r="V64" s="203"/>
    </row>
    <row r="65" spans="1:22" s="114" customFormat="1">
      <c r="A65" s="195" t="s">
        <v>71</v>
      </c>
      <c r="B65" s="241">
        <v>39000</v>
      </c>
      <c r="C65" s="241">
        <v>31135</v>
      </c>
      <c r="D65" s="242">
        <v>125.3</v>
      </c>
      <c r="E65" s="241">
        <v>50</v>
      </c>
      <c r="F65" s="241">
        <v>44</v>
      </c>
      <c r="G65" s="241">
        <v>1489</v>
      </c>
      <c r="H65" s="241">
        <v>1369</v>
      </c>
      <c r="I65" s="242">
        <v>108.8</v>
      </c>
      <c r="J65" s="241">
        <v>41</v>
      </c>
      <c r="K65" s="241">
        <v>43</v>
      </c>
      <c r="L65" s="115"/>
      <c r="M65" s="195"/>
      <c r="N65" s="203"/>
      <c r="O65" s="204"/>
      <c r="P65" s="203"/>
      <c r="Q65" s="203"/>
      <c r="R65" s="203"/>
      <c r="S65" s="203"/>
      <c r="T65" s="204"/>
      <c r="U65" s="203"/>
      <c r="V65" s="203"/>
    </row>
    <row r="66" spans="1:22" s="114" customFormat="1">
      <c r="A66" s="195" t="s">
        <v>72</v>
      </c>
      <c r="B66" s="241">
        <v>40633</v>
      </c>
      <c r="C66" s="241">
        <v>46194</v>
      </c>
      <c r="D66" s="242">
        <v>88</v>
      </c>
      <c r="E66" s="241">
        <v>43</v>
      </c>
      <c r="F66" s="241">
        <v>48</v>
      </c>
      <c r="G66" s="241">
        <v>306</v>
      </c>
      <c r="H66" s="241">
        <v>297</v>
      </c>
      <c r="I66" s="242">
        <v>103</v>
      </c>
      <c r="J66" s="241">
        <v>30</v>
      </c>
      <c r="K66" s="241">
        <v>31</v>
      </c>
      <c r="L66" s="115"/>
      <c r="M66" s="195"/>
      <c r="N66" s="203"/>
      <c r="O66" s="204"/>
      <c r="P66" s="203"/>
      <c r="Q66" s="203"/>
      <c r="R66" s="203"/>
      <c r="S66" s="203"/>
      <c r="T66" s="204"/>
      <c r="U66" s="203"/>
      <c r="V66" s="203"/>
    </row>
    <row r="67" spans="1:22" s="114" customFormat="1">
      <c r="A67" s="195" t="s">
        <v>73</v>
      </c>
      <c r="B67" s="241">
        <v>128816</v>
      </c>
      <c r="C67" s="241">
        <v>120124</v>
      </c>
      <c r="D67" s="242">
        <v>107.2</v>
      </c>
      <c r="E67" s="241">
        <v>74</v>
      </c>
      <c r="F67" s="241">
        <v>74</v>
      </c>
      <c r="G67" s="241">
        <v>368</v>
      </c>
      <c r="H67" s="241">
        <v>331</v>
      </c>
      <c r="I67" s="243">
        <v>111.2</v>
      </c>
      <c r="J67" s="243">
        <v>62</v>
      </c>
      <c r="K67" s="243">
        <v>57</v>
      </c>
      <c r="L67" s="115"/>
      <c r="M67" s="195"/>
      <c r="N67" s="203"/>
      <c r="O67" s="204"/>
      <c r="P67" s="203"/>
      <c r="Q67" s="203"/>
      <c r="R67" s="203"/>
      <c r="S67" s="203"/>
      <c r="T67" s="204"/>
      <c r="U67" s="203"/>
      <c r="V67" s="203"/>
    </row>
    <row r="68" spans="1:22" s="114" customFormat="1">
      <c r="A68" s="195" t="s">
        <v>74</v>
      </c>
      <c r="B68" s="241">
        <v>32676</v>
      </c>
      <c r="C68" s="241">
        <v>32586</v>
      </c>
      <c r="D68" s="242">
        <v>100.3</v>
      </c>
      <c r="E68" s="241">
        <v>58</v>
      </c>
      <c r="F68" s="241">
        <v>63</v>
      </c>
      <c r="G68" s="241">
        <v>21</v>
      </c>
      <c r="H68" s="241">
        <v>19</v>
      </c>
      <c r="I68" s="243">
        <v>110.5</v>
      </c>
      <c r="J68" s="243">
        <v>55</v>
      </c>
      <c r="K68" s="243">
        <v>46</v>
      </c>
      <c r="L68" s="115"/>
      <c r="M68" s="195"/>
      <c r="N68" s="203"/>
      <c r="O68" s="204"/>
      <c r="P68" s="203"/>
      <c r="Q68" s="203"/>
      <c r="R68" s="203"/>
      <c r="S68" s="203"/>
      <c r="T68" s="204"/>
      <c r="U68" s="203"/>
      <c r="V68" s="203"/>
    </row>
    <row r="69" spans="1:22" s="114" customFormat="1">
      <c r="A69" s="195" t="s">
        <v>75</v>
      </c>
      <c r="B69" s="241">
        <v>40590</v>
      </c>
      <c r="C69" s="241">
        <v>36581</v>
      </c>
      <c r="D69" s="242">
        <v>111</v>
      </c>
      <c r="E69" s="241">
        <v>35</v>
      </c>
      <c r="F69" s="241">
        <v>33</v>
      </c>
      <c r="G69" s="241">
        <v>10151</v>
      </c>
      <c r="H69" s="241">
        <v>10375</v>
      </c>
      <c r="I69" s="242">
        <v>97.8</v>
      </c>
      <c r="J69" s="241">
        <v>36</v>
      </c>
      <c r="K69" s="241">
        <v>35</v>
      </c>
      <c r="L69" s="115"/>
      <c r="M69" s="195"/>
      <c r="N69" s="203"/>
      <c r="O69" s="204"/>
      <c r="P69" s="203"/>
      <c r="Q69" s="203"/>
      <c r="R69" s="203"/>
      <c r="S69" s="203"/>
      <c r="T69" s="204"/>
      <c r="U69" s="203"/>
      <c r="V69" s="203"/>
    </row>
    <row r="70" spans="1:22" s="114" customFormat="1">
      <c r="A70" s="195" t="s">
        <v>76</v>
      </c>
      <c r="B70" s="241">
        <v>37618</v>
      </c>
      <c r="C70" s="241">
        <v>38031</v>
      </c>
      <c r="D70" s="242">
        <v>98.9</v>
      </c>
      <c r="E70" s="241">
        <v>42</v>
      </c>
      <c r="F70" s="241">
        <v>38</v>
      </c>
      <c r="G70" s="241">
        <v>18715</v>
      </c>
      <c r="H70" s="241">
        <v>18053</v>
      </c>
      <c r="I70" s="243">
        <v>103.7</v>
      </c>
      <c r="J70" s="241">
        <v>30</v>
      </c>
      <c r="K70" s="243">
        <v>28</v>
      </c>
      <c r="L70" s="115"/>
      <c r="M70" s="195"/>
      <c r="N70" s="203"/>
      <c r="O70" s="204"/>
      <c r="P70" s="203"/>
      <c r="Q70" s="203"/>
      <c r="R70" s="203"/>
      <c r="S70" s="203"/>
      <c r="T70" s="204"/>
      <c r="U70" s="203"/>
      <c r="V70" s="203"/>
    </row>
    <row r="71" spans="1:22" s="114" customFormat="1">
      <c r="A71" s="195" t="s">
        <v>77</v>
      </c>
      <c r="B71" s="241">
        <v>87904</v>
      </c>
      <c r="C71" s="241">
        <v>76993</v>
      </c>
      <c r="D71" s="242">
        <v>114.2</v>
      </c>
      <c r="E71" s="241">
        <v>56</v>
      </c>
      <c r="F71" s="241">
        <v>56</v>
      </c>
      <c r="G71" s="241">
        <v>48</v>
      </c>
      <c r="H71" s="241">
        <v>3</v>
      </c>
      <c r="I71" s="254">
        <v>1600</v>
      </c>
      <c r="J71" s="243">
        <v>62</v>
      </c>
      <c r="K71" s="243">
        <v>4</v>
      </c>
      <c r="L71" s="115"/>
      <c r="M71" s="195"/>
      <c r="N71" s="203"/>
      <c r="O71" s="204"/>
      <c r="P71" s="203"/>
      <c r="Q71" s="203"/>
      <c r="R71" s="203"/>
      <c r="S71" s="203"/>
      <c r="T71" s="204"/>
      <c r="U71" s="203"/>
      <c r="V71" s="203"/>
    </row>
    <row r="72" spans="1:22" s="114" customFormat="1">
      <c r="A72" s="195" t="s">
        <v>78</v>
      </c>
      <c r="B72" s="241">
        <v>57074</v>
      </c>
      <c r="C72" s="241">
        <v>56926</v>
      </c>
      <c r="D72" s="242">
        <v>100.3</v>
      </c>
      <c r="E72" s="241">
        <v>69</v>
      </c>
      <c r="F72" s="241">
        <v>71</v>
      </c>
      <c r="G72" s="241" t="s">
        <v>150</v>
      </c>
      <c r="H72" s="241" t="s">
        <v>150</v>
      </c>
      <c r="I72" s="243" t="s">
        <v>150</v>
      </c>
      <c r="J72" s="241" t="s">
        <v>150</v>
      </c>
      <c r="K72" s="241" t="s">
        <v>150</v>
      </c>
      <c r="L72" s="115"/>
      <c r="M72" s="195"/>
      <c r="N72" s="203"/>
      <c r="O72" s="204"/>
      <c r="P72" s="203"/>
      <c r="Q72" s="203"/>
      <c r="R72" s="205"/>
      <c r="S72" s="203"/>
      <c r="T72" s="205"/>
      <c r="U72" s="205"/>
      <c r="V72" s="203"/>
    </row>
    <row r="73" spans="1:22" s="114" customFormat="1">
      <c r="A73" s="195" t="s">
        <v>117</v>
      </c>
      <c r="B73" s="241">
        <v>82625</v>
      </c>
      <c r="C73" s="241">
        <v>76355</v>
      </c>
      <c r="D73" s="242">
        <v>108.2</v>
      </c>
      <c r="E73" s="241">
        <v>34</v>
      </c>
      <c r="F73" s="241">
        <v>34</v>
      </c>
      <c r="G73" s="241">
        <v>6499</v>
      </c>
      <c r="H73" s="241">
        <v>5963</v>
      </c>
      <c r="I73" s="254">
        <v>109</v>
      </c>
      <c r="J73" s="243">
        <v>30</v>
      </c>
      <c r="K73" s="243">
        <v>29</v>
      </c>
      <c r="L73" s="115"/>
      <c r="M73" s="195"/>
      <c r="N73" s="203"/>
      <c r="O73" s="204"/>
      <c r="P73" s="203"/>
      <c r="Q73" s="203"/>
      <c r="R73" s="203"/>
      <c r="S73" s="203"/>
      <c r="T73" s="204"/>
      <c r="U73" s="203"/>
      <c r="V73" s="203"/>
    </row>
    <row r="74" spans="1:22" s="114" customFormat="1">
      <c r="A74" s="195" t="s">
        <v>80</v>
      </c>
      <c r="B74" s="241">
        <v>19823</v>
      </c>
      <c r="C74" s="241">
        <v>18085</v>
      </c>
      <c r="D74" s="242">
        <v>109.6</v>
      </c>
      <c r="E74" s="241">
        <v>20</v>
      </c>
      <c r="F74" s="241">
        <v>20</v>
      </c>
      <c r="G74" s="243" t="s">
        <v>150</v>
      </c>
      <c r="H74" s="243">
        <v>38</v>
      </c>
      <c r="I74" s="243" t="s">
        <v>150</v>
      </c>
      <c r="J74" s="243" t="s">
        <v>150</v>
      </c>
      <c r="K74" s="243">
        <v>32</v>
      </c>
      <c r="L74" s="115"/>
      <c r="M74" s="195"/>
      <c r="N74" s="203"/>
      <c r="O74" s="204"/>
      <c r="P74" s="203"/>
      <c r="Q74" s="203"/>
      <c r="R74" s="203"/>
      <c r="S74" s="203"/>
      <c r="T74" s="204"/>
      <c r="U74" s="203"/>
      <c r="V74" s="203"/>
    </row>
    <row r="75" spans="1:22" s="114" customFormat="1" ht="12.75" customHeight="1">
      <c r="A75" s="195" t="s">
        <v>81</v>
      </c>
      <c r="B75" s="241">
        <v>56761</v>
      </c>
      <c r="C75" s="241">
        <v>58555</v>
      </c>
      <c r="D75" s="242">
        <v>96.9</v>
      </c>
      <c r="E75" s="241">
        <v>48</v>
      </c>
      <c r="F75" s="241">
        <v>51</v>
      </c>
      <c r="G75" s="241">
        <v>34</v>
      </c>
      <c r="H75" s="241">
        <v>20</v>
      </c>
      <c r="I75" s="243">
        <v>170</v>
      </c>
      <c r="J75" s="243">
        <v>21</v>
      </c>
      <c r="K75" s="243">
        <v>13</v>
      </c>
      <c r="L75" s="115"/>
      <c r="M75" s="195"/>
      <c r="N75" s="203"/>
      <c r="O75" s="204"/>
      <c r="P75" s="203"/>
      <c r="Q75" s="203"/>
      <c r="R75" s="203"/>
      <c r="S75" s="203"/>
      <c r="T75" s="204"/>
      <c r="U75" s="203"/>
      <c r="V75" s="203"/>
    </row>
    <row r="76" spans="1:22">
      <c r="A76" s="195" t="s">
        <v>153</v>
      </c>
      <c r="B76" s="241" t="s">
        <v>150</v>
      </c>
      <c r="C76" s="241">
        <v>2</v>
      </c>
      <c r="D76" s="241" t="s">
        <v>150</v>
      </c>
      <c r="E76" s="241" t="s">
        <v>150</v>
      </c>
      <c r="F76" s="241">
        <v>2</v>
      </c>
      <c r="G76" s="241" t="s">
        <v>150</v>
      </c>
      <c r="H76" s="241" t="s">
        <v>150</v>
      </c>
      <c r="I76" s="241" t="s">
        <v>150</v>
      </c>
      <c r="J76" s="241" t="s">
        <v>150</v>
      </c>
      <c r="K76" s="241" t="s">
        <v>150</v>
      </c>
    </row>
    <row r="77" spans="1:22">
      <c r="A77" s="250" t="s">
        <v>152</v>
      </c>
      <c r="B77" s="241">
        <v>294</v>
      </c>
      <c r="C77" s="243">
        <v>261</v>
      </c>
      <c r="D77" s="242">
        <v>112.6</v>
      </c>
      <c r="E77" s="241">
        <v>63</v>
      </c>
      <c r="F77" s="243">
        <v>41</v>
      </c>
      <c r="G77" s="243" t="s">
        <v>150</v>
      </c>
      <c r="H77" s="243" t="s">
        <v>150</v>
      </c>
      <c r="I77" s="243" t="s">
        <v>150</v>
      </c>
      <c r="J77" s="243" t="s">
        <v>150</v>
      </c>
      <c r="K77" s="243" t="s">
        <v>150</v>
      </c>
    </row>
    <row r="78" spans="1:22">
      <c r="A78" s="162" t="s">
        <v>154</v>
      </c>
      <c r="B78" s="244">
        <v>490</v>
      </c>
      <c r="C78" s="244">
        <v>373</v>
      </c>
      <c r="D78" s="245">
        <v>131.4</v>
      </c>
      <c r="E78" s="244">
        <v>3</v>
      </c>
      <c r="F78" s="244">
        <v>5</v>
      </c>
      <c r="G78" s="246" t="s">
        <v>150</v>
      </c>
      <c r="H78" s="246" t="s">
        <v>150</v>
      </c>
      <c r="I78" s="246" t="s">
        <v>150</v>
      </c>
      <c r="J78" s="246" t="s">
        <v>150</v>
      </c>
      <c r="K78" s="244" t="s">
        <v>150</v>
      </c>
    </row>
  </sheetData>
  <mergeCells count="26"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zoomScaleNormal="100" workbookViewId="0">
      <selection sqref="A1:G1"/>
    </sheetView>
  </sheetViews>
  <sheetFormatPr defaultRowHeight="12.75"/>
  <cols>
    <col min="1" max="1" width="23.28515625" style="107" customWidth="1"/>
    <col min="2" max="3" width="10" style="107" customWidth="1"/>
    <col min="4" max="4" width="10.5703125" style="107" customWidth="1"/>
    <col min="5" max="6" width="10.140625" style="107" customWidth="1"/>
    <col min="7" max="7" width="11.28515625" style="107" customWidth="1"/>
    <col min="8" max="241" width="9.140625" style="107"/>
    <col min="242" max="242" width="23.28515625" style="107" customWidth="1"/>
    <col min="243" max="243" width="9.5703125" style="107" customWidth="1"/>
    <col min="244" max="244" width="11" style="107" customWidth="1"/>
    <col min="245" max="245" width="10.5703125" style="107" customWidth="1"/>
    <col min="246" max="247" width="10.85546875" style="107" customWidth="1"/>
    <col min="248" max="248" width="11.42578125" style="107" customWidth="1"/>
    <col min="249" max="249" width="11" style="107" customWidth="1"/>
    <col min="250" max="250" width="10.85546875" style="107" customWidth="1"/>
    <col min="251" max="252" width="11.42578125" style="107" customWidth="1"/>
    <col min="253" max="497" width="9.140625" style="107"/>
    <col min="498" max="498" width="23.28515625" style="107" customWidth="1"/>
    <col min="499" max="499" width="9.5703125" style="107" customWidth="1"/>
    <col min="500" max="500" width="11" style="107" customWidth="1"/>
    <col min="501" max="501" width="10.5703125" style="107" customWidth="1"/>
    <col min="502" max="503" width="10.85546875" style="107" customWidth="1"/>
    <col min="504" max="504" width="11.42578125" style="107" customWidth="1"/>
    <col min="505" max="505" width="11" style="107" customWidth="1"/>
    <col min="506" max="506" width="10.85546875" style="107" customWidth="1"/>
    <col min="507" max="508" width="11.42578125" style="107" customWidth="1"/>
    <col min="509" max="753" width="9.140625" style="107"/>
    <col min="754" max="754" width="23.28515625" style="107" customWidth="1"/>
    <col min="755" max="755" width="9.5703125" style="107" customWidth="1"/>
    <col min="756" max="756" width="11" style="107" customWidth="1"/>
    <col min="757" max="757" width="10.5703125" style="107" customWidth="1"/>
    <col min="758" max="759" width="10.85546875" style="107" customWidth="1"/>
    <col min="760" max="760" width="11.42578125" style="107" customWidth="1"/>
    <col min="761" max="761" width="11" style="107" customWidth="1"/>
    <col min="762" max="762" width="10.85546875" style="107" customWidth="1"/>
    <col min="763" max="764" width="11.42578125" style="107" customWidth="1"/>
    <col min="765" max="1009" width="9.140625" style="107"/>
    <col min="1010" max="1010" width="23.28515625" style="107" customWidth="1"/>
    <col min="1011" max="1011" width="9.5703125" style="107" customWidth="1"/>
    <col min="1012" max="1012" width="11" style="107" customWidth="1"/>
    <col min="1013" max="1013" width="10.5703125" style="107" customWidth="1"/>
    <col min="1014" max="1015" width="10.85546875" style="107" customWidth="1"/>
    <col min="1016" max="1016" width="11.42578125" style="107" customWidth="1"/>
    <col min="1017" max="1017" width="11" style="107" customWidth="1"/>
    <col min="1018" max="1018" width="10.85546875" style="107" customWidth="1"/>
    <col min="1019" max="1020" width="11.42578125" style="107" customWidth="1"/>
    <col min="1021" max="1265" width="9.140625" style="107"/>
    <col min="1266" max="1266" width="23.28515625" style="107" customWidth="1"/>
    <col min="1267" max="1267" width="9.5703125" style="107" customWidth="1"/>
    <col min="1268" max="1268" width="11" style="107" customWidth="1"/>
    <col min="1269" max="1269" width="10.5703125" style="107" customWidth="1"/>
    <col min="1270" max="1271" width="10.85546875" style="107" customWidth="1"/>
    <col min="1272" max="1272" width="11.42578125" style="107" customWidth="1"/>
    <col min="1273" max="1273" width="11" style="107" customWidth="1"/>
    <col min="1274" max="1274" width="10.85546875" style="107" customWidth="1"/>
    <col min="1275" max="1276" width="11.42578125" style="107" customWidth="1"/>
    <col min="1277" max="1521" width="9.140625" style="107"/>
    <col min="1522" max="1522" width="23.28515625" style="107" customWidth="1"/>
    <col min="1523" max="1523" width="9.5703125" style="107" customWidth="1"/>
    <col min="1524" max="1524" width="11" style="107" customWidth="1"/>
    <col min="1525" max="1525" width="10.5703125" style="107" customWidth="1"/>
    <col min="1526" max="1527" width="10.85546875" style="107" customWidth="1"/>
    <col min="1528" max="1528" width="11.42578125" style="107" customWidth="1"/>
    <col min="1529" max="1529" width="11" style="107" customWidth="1"/>
    <col min="1530" max="1530" width="10.85546875" style="107" customWidth="1"/>
    <col min="1531" max="1532" width="11.42578125" style="107" customWidth="1"/>
    <col min="1533" max="1777" width="9.140625" style="107"/>
    <col min="1778" max="1778" width="23.28515625" style="107" customWidth="1"/>
    <col min="1779" max="1779" width="9.5703125" style="107" customWidth="1"/>
    <col min="1780" max="1780" width="11" style="107" customWidth="1"/>
    <col min="1781" max="1781" width="10.5703125" style="107" customWidth="1"/>
    <col min="1782" max="1783" width="10.85546875" style="107" customWidth="1"/>
    <col min="1784" max="1784" width="11.42578125" style="107" customWidth="1"/>
    <col min="1785" max="1785" width="11" style="107" customWidth="1"/>
    <col min="1786" max="1786" width="10.85546875" style="107" customWidth="1"/>
    <col min="1787" max="1788" width="11.42578125" style="107" customWidth="1"/>
    <col min="1789" max="2033" width="9.140625" style="107"/>
    <col min="2034" max="2034" width="23.28515625" style="107" customWidth="1"/>
    <col min="2035" max="2035" width="9.5703125" style="107" customWidth="1"/>
    <col min="2036" max="2036" width="11" style="107" customWidth="1"/>
    <col min="2037" max="2037" width="10.5703125" style="107" customWidth="1"/>
    <col min="2038" max="2039" width="10.85546875" style="107" customWidth="1"/>
    <col min="2040" max="2040" width="11.42578125" style="107" customWidth="1"/>
    <col min="2041" max="2041" width="11" style="107" customWidth="1"/>
    <col min="2042" max="2042" width="10.85546875" style="107" customWidth="1"/>
    <col min="2043" max="2044" width="11.42578125" style="107" customWidth="1"/>
    <col min="2045" max="2289" width="9.140625" style="107"/>
    <col min="2290" max="2290" width="23.28515625" style="107" customWidth="1"/>
    <col min="2291" max="2291" width="9.5703125" style="107" customWidth="1"/>
    <col min="2292" max="2292" width="11" style="107" customWidth="1"/>
    <col min="2293" max="2293" width="10.5703125" style="107" customWidth="1"/>
    <col min="2294" max="2295" width="10.85546875" style="107" customWidth="1"/>
    <col min="2296" max="2296" width="11.42578125" style="107" customWidth="1"/>
    <col min="2297" max="2297" width="11" style="107" customWidth="1"/>
    <col min="2298" max="2298" width="10.85546875" style="107" customWidth="1"/>
    <col min="2299" max="2300" width="11.42578125" style="107" customWidth="1"/>
    <col min="2301" max="2545" width="9.140625" style="107"/>
    <col min="2546" max="2546" width="23.28515625" style="107" customWidth="1"/>
    <col min="2547" max="2547" width="9.5703125" style="107" customWidth="1"/>
    <col min="2548" max="2548" width="11" style="107" customWidth="1"/>
    <col min="2549" max="2549" width="10.5703125" style="107" customWidth="1"/>
    <col min="2550" max="2551" width="10.85546875" style="107" customWidth="1"/>
    <col min="2552" max="2552" width="11.42578125" style="107" customWidth="1"/>
    <col min="2553" max="2553" width="11" style="107" customWidth="1"/>
    <col min="2554" max="2554" width="10.85546875" style="107" customWidth="1"/>
    <col min="2555" max="2556" width="11.42578125" style="107" customWidth="1"/>
    <col min="2557" max="2801" width="9.140625" style="107"/>
    <col min="2802" max="2802" width="23.28515625" style="107" customWidth="1"/>
    <col min="2803" max="2803" width="9.5703125" style="107" customWidth="1"/>
    <col min="2804" max="2804" width="11" style="107" customWidth="1"/>
    <col min="2805" max="2805" width="10.5703125" style="107" customWidth="1"/>
    <col min="2806" max="2807" width="10.85546875" style="107" customWidth="1"/>
    <col min="2808" max="2808" width="11.42578125" style="107" customWidth="1"/>
    <col min="2809" max="2809" width="11" style="107" customWidth="1"/>
    <col min="2810" max="2810" width="10.85546875" style="107" customWidth="1"/>
    <col min="2811" max="2812" width="11.42578125" style="107" customWidth="1"/>
    <col min="2813" max="3057" width="9.140625" style="107"/>
    <col min="3058" max="3058" width="23.28515625" style="107" customWidth="1"/>
    <col min="3059" max="3059" width="9.5703125" style="107" customWidth="1"/>
    <col min="3060" max="3060" width="11" style="107" customWidth="1"/>
    <col min="3061" max="3061" width="10.5703125" style="107" customWidth="1"/>
    <col min="3062" max="3063" width="10.85546875" style="107" customWidth="1"/>
    <col min="3064" max="3064" width="11.42578125" style="107" customWidth="1"/>
    <col min="3065" max="3065" width="11" style="107" customWidth="1"/>
    <col min="3066" max="3066" width="10.85546875" style="107" customWidth="1"/>
    <col min="3067" max="3068" width="11.42578125" style="107" customWidth="1"/>
    <col min="3069" max="3313" width="9.140625" style="107"/>
    <col min="3314" max="3314" width="23.28515625" style="107" customWidth="1"/>
    <col min="3315" max="3315" width="9.5703125" style="107" customWidth="1"/>
    <col min="3316" max="3316" width="11" style="107" customWidth="1"/>
    <col min="3317" max="3317" width="10.5703125" style="107" customWidth="1"/>
    <col min="3318" max="3319" width="10.85546875" style="107" customWidth="1"/>
    <col min="3320" max="3320" width="11.42578125" style="107" customWidth="1"/>
    <col min="3321" max="3321" width="11" style="107" customWidth="1"/>
    <col min="3322" max="3322" width="10.85546875" style="107" customWidth="1"/>
    <col min="3323" max="3324" width="11.42578125" style="107" customWidth="1"/>
    <col min="3325" max="3569" width="9.140625" style="107"/>
    <col min="3570" max="3570" width="23.28515625" style="107" customWidth="1"/>
    <col min="3571" max="3571" width="9.5703125" style="107" customWidth="1"/>
    <col min="3572" max="3572" width="11" style="107" customWidth="1"/>
    <col min="3573" max="3573" width="10.5703125" style="107" customWidth="1"/>
    <col min="3574" max="3575" width="10.85546875" style="107" customWidth="1"/>
    <col min="3576" max="3576" width="11.42578125" style="107" customWidth="1"/>
    <col min="3577" max="3577" width="11" style="107" customWidth="1"/>
    <col min="3578" max="3578" width="10.85546875" style="107" customWidth="1"/>
    <col min="3579" max="3580" width="11.42578125" style="107" customWidth="1"/>
    <col min="3581" max="3825" width="9.140625" style="107"/>
    <col min="3826" max="3826" width="23.28515625" style="107" customWidth="1"/>
    <col min="3827" max="3827" width="9.5703125" style="107" customWidth="1"/>
    <col min="3828" max="3828" width="11" style="107" customWidth="1"/>
    <col min="3829" max="3829" width="10.5703125" style="107" customWidth="1"/>
    <col min="3830" max="3831" width="10.85546875" style="107" customWidth="1"/>
    <col min="3832" max="3832" width="11.42578125" style="107" customWidth="1"/>
    <col min="3833" max="3833" width="11" style="107" customWidth="1"/>
    <col min="3834" max="3834" width="10.85546875" style="107" customWidth="1"/>
    <col min="3835" max="3836" width="11.42578125" style="107" customWidth="1"/>
    <col min="3837" max="4081" width="9.140625" style="107"/>
    <col min="4082" max="4082" width="23.28515625" style="107" customWidth="1"/>
    <col min="4083" max="4083" width="9.5703125" style="107" customWidth="1"/>
    <col min="4084" max="4084" width="11" style="107" customWidth="1"/>
    <col min="4085" max="4085" width="10.5703125" style="107" customWidth="1"/>
    <col min="4086" max="4087" width="10.85546875" style="107" customWidth="1"/>
    <col min="4088" max="4088" width="11.42578125" style="107" customWidth="1"/>
    <col min="4089" max="4089" width="11" style="107" customWidth="1"/>
    <col min="4090" max="4090" width="10.85546875" style="107" customWidth="1"/>
    <col min="4091" max="4092" width="11.42578125" style="107" customWidth="1"/>
    <col min="4093" max="4337" width="9.140625" style="107"/>
    <col min="4338" max="4338" width="23.28515625" style="107" customWidth="1"/>
    <col min="4339" max="4339" width="9.5703125" style="107" customWidth="1"/>
    <col min="4340" max="4340" width="11" style="107" customWidth="1"/>
    <col min="4341" max="4341" width="10.5703125" style="107" customWidth="1"/>
    <col min="4342" max="4343" width="10.85546875" style="107" customWidth="1"/>
    <col min="4344" max="4344" width="11.42578125" style="107" customWidth="1"/>
    <col min="4345" max="4345" width="11" style="107" customWidth="1"/>
    <col min="4346" max="4346" width="10.85546875" style="107" customWidth="1"/>
    <col min="4347" max="4348" width="11.42578125" style="107" customWidth="1"/>
    <col min="4349" max="4593" width="9.140625" style="107"/>
    <col min="4594" max="4594" width="23.28515625" style="107" customWidth="1"/>
    <col min="4595" max="4595" width="9.5703125" style="107" customWidth="1"/>
    <col min="4596" max="4596" width="11" style="107" customWidth="1"/>
    <col min="4597" max="4597" width="10.5703125" style="107" customWidth="1"/>
    <col min="4598" max="4599" width="10.85546875" style="107" customWidth="1"/>
    <col min="4600" max="4600" width="11.42578125" style="107" customWidth="1"/>
    <col min="4601" max="4601" width="11" style="107" customWidth="1"/>
    <col min="4602" max="4602" width="10.85546875" style="107" customWidth="1"/>
    <col min="4603" max="4604" width="11.42578125" style="107" customWidth="1"/>
    <col min="4605" max="4849" width="9.140625" style="107"/>
    <col min="4850" max="4850" width="23.28515625" style="107" customWidth="1"/>
    <col min="4851" max="4851" width="9.5703125" style="107" customWidth="1"/>
    <col min="4852" max="4852" width="11" style="107" customWidth="1"/>
    <col min="4853" max="4853" width="10.5703125" style="107" customWidth="1"/>
    <col min="4854" max="4855" width="10.85546875" style="107" customWidth="1"/>
    <col min="4856" max="4856" width="11.42578125" style="107" customWidth="1"/>
    <col min="4857" max="4857" width="11" style="107" customWidth="1"/>
    <col min="4858" max="4858" width="10.85546875" style="107" customWidth="1"/>
    <col min="4859" max="4860" width="11.42578125" style="107" customWidth="1"/>
    <col min="4861" max="5105" width="9.140625" style="107"/>
    <col min="5106" max="5106" width="23.28515625" style="107" customWidth="1"/>
    <col min="5107" max="5107" width="9.5703125" style="107" customWidth="1"/>
    <col min="5108" max="5108" width="11" style="107" customWidth="1"/>
    <col min="5109" max="5109" width="10.5703125" style="107" customWidth="1"/>
    <col min="5110" max="5111" width="10.85546875" style="107" customWidth="1"/>
    <col min="5112" max="5112" width="11.42578125" style="107" customWidth="1"/>
    <col min="5113" max="5113" width="11" style="107" customWidth="1"/>
    <col min="5114" max="5114" width="10.85546875" style="107" customWidth="1"/>
    <col min="5115" max="5116" width="11.42578125" style="107" customWidth="1"/>
    <col min="5117" max="5361" width="9.140625" style="107"/>
    <col min="5362" max="5362" width="23.28515625" style="107" customWidth="1"/>
    <col min="5363" max="5363" width="9.5703125" style="107" customWidth="1"/>
    <col min="5364" max="5364" width="11" style="107" customWidth="1"/>
    <col min="5365" max="5365" width="10.5703125" style="107" customWidth="1"/>
    <col min="5366" max="5367" width="10.85546875" style="107" customWidth="1"/>
    <col min="5368" max="5368" width="11.42578125" style="107" customWidth="1"/>
    <col min="5369" max="5369" width="11" style="107" customWidth="1"/>
    <col min="5370" max="5370" width="10.85546875" style="107" customWidth="1"/>
    <col min="5371" max="5372" width="11.42578125" style="107" customWidth="1"/>
    <col min="5373" max="5617" width="9.140625" style="107"/>
    <col min="5618" max="5618" width="23.28515625" style="107" customWidth="1"/>
    <col min="5619" max="5619" width="9.5703125" style="107" customWidth="1"/>
    <col min="5620" max="5620" width="11" style="107" customWidth="1"/>
    <col min="5621" max="5621" width="10.5703125" style="107" customWidth="1"/>
    <col min="5622" max="5623" width="10.85546875" style="107" customWidth="1"/>
    <col min="5624" max="5624" width="11.42578125" style="107" customWidth="1"/>
    <col min="5625" max="5625" width="11" style="107" customWidth="1"/>
    <col min="5626" max="5626" width="10.85546875" style="107" customWidth="1"/>
    <col min="5627" max="5628" width="11.42578125" style="107" customWidth="1"/>
    <col min="5629" max="5873" width="9.140625" style="107"/>
    <col min="5874" max="5874" width="23.28515625" style="107" customWidth="1"/>
    <col min="5875" max="5875" width="9.5703125" style="107" customWidth="1"/>
    <col min="5876" max="5876" width="11" style="107" customWidth="1"/>
    <col min="5877" max="5877" width="10.5703125" style="107" customWidth="1"/>
    <col min="5878" max="5879" width="10.85546875" style="107" customWidth="1"/>
    <col min="5880" max="5880" width="11.42578125" style="107" customWidth="1"/>
    <col min="5881" max="5881" width="11" style="107" customWidth="1"/>
    <col min="5882" max="5882" width="10.85546875" style="107" customWidth="1"/>
    <col min="5883" max="5884" width="11.42578125" style="107" customWidth="1"/>
    <col min="5885" max="6129" width="9.140625" style="107"/>
    <col min="6130" max="6130" width="23.28515625" style="107" customWidth="1"/>
    <col min="6131" max="6131" width="9.5703125" style="107" customWidth="1"/>
    <col min="6132" max="6132" width="11" style="107" customWidth="1"/>
    <col min="6133" max="6133" width="10.5703125" style="107" customWidth="1"/>
    <col min="6134" max="6135" width="10.85546875" style="107" customWidth="1"/>
    <col min="6136" max="6136" width="11.42578125" style="107" customWidth="1"/>
    <col min="6137" max="6137" width="11" style="107" customWidth="1"/>
    <col min="6138" max="6138" width="10.85546875" style="107" customWidth="1"/>
    <col min="6139" max="6140" width="11.42578125" style="107" customWidth="1"/>
    <col min="6141" max="6385" width="9.140625" style="107"/>
    <col min="6386" max="6386" width="23.28515625" style="107" customWidth="1"/>
    <col min="6387" max="6387" width="9.5703125" style="107" customWidth="1"/>
    <col min="6388" max="6388" width="11" style="107" customWidth="1"/>
    <col min="6389" max="6389" width="10.5703125" style="107" customWidth="1"/>
    <col min="6390" max="6391" width="10.85546875" style="107" customWidth="1"/>
    <col min="6392" max="6392" width="11.42578125" style="107" customWidth="1"/>
    <col min="6393" max="6393" width="11" style="107" customWidth="1"/>
    <col min="6394" max="6394" width="10.85546875" style="107" customWidth="1"/>
    <col min="6395" max="6396" width="11.42578125" style="107" customWidth="1"/>
    <col min="6397" max="6641" width="9.140625" style="107"/>
    <col min="6642" max="6642" width="23.28515625" style="107" customWidth="1"/>
    <col min="6643" max="6643" width="9.5703125" style="107" customWidth="1"/>
    <col min="6644" max="6644" width="11" style="107" customWidth="1"/>
    <col min="6645" max="6645" width="10.5703125" style="107" customWidth="1"/>
    <col min="6646" max="6647" width="10.85546875" style="107" customWidth="1"/>
    <col min="6648" max="6648" width="11.42578125" style="107" customWidth="1"/>
    <col min="6649" max="6649" width="11" style="107" customWidth="1"/>
    <col min="6650" max="6650" width="10.85546875" style="107" customWidth="1"/>
    <col min="6651" max="6652" width="11.42578125" style="107" customWidth="1"/>
    <col min="6653" max="6897" width="9.140625" style="107"/>
    <col min="6898" max="6898" width="23.28515625" style="107" customWidth="1"/>
    <col min="6899" max="6899" width="9.5703125" style="107" customWidth="1"/>
    <col min="6900" max="6900" width="11" style="107" customWidth="1"/>
    <col min="6901" max="6901" width="10.5703125" style="107" customWidth="1"/>
    <col min="6902" max="6903" width="10.85546875" style="107" customWidth="1"/>
    <col min="6904" max="6904" width="11.42578125" style="107" customWidth="1"/>
    <col min="6905" max="6905" width="11" style="107" customWidth="1"/>
    <col min="6906" max="6906" width="10.85546875" style="107" customWidth="1"/>
    <col min="6907" max="6908" width="11.42578125" style="107" customWidth="1"/>
    <col min="6909" max="7153" width="9.140625" style="107"/>
    <col min="7154" max="7154" width="23.28515625" style="107" customWidth="1"/>
    <col min="7155" max="7155" width="9.5703125" style="107" customWidth="1"/>
    <col min="7156" max="7156" width="11" style="107" customWidth="1"/>
    <col min="7157" max="7157" width="10.5703125" style="107" customWidth="1"/>
    <col min="7158" max="7159" width="10.85546875" style="107" customWidth="1"/>
    <col min="7160" max="7160" width="11.42578125" style="107" customWidth="1"/>
    <col min="7161" max="7161" width="11" style="107" customWidth="1"/>
    <col min="7162" max="7162" width="10.85546875" style="107" customWidth="1"/>
    <col min="7163" max="7164" width="11.42578125" style="107" customWidth="1"/>
    <col min="7165" max="7409" width="9.140625" style="107"/>
    <col min="7410" max="7410" width="23.28515625" style="107" customWidth="1"/>
    <col min="7411" max="7411" width="9.5703125" style="107" customWidth="1"/>
    <col min="7412" max="7412" width="11" style="107" customWidth="1"/>
    <col min="7413" max="7413" width="10.5703125" style="107" customWidth="1"/>
    <col min="7414" max="7415" width="10.85546875" style="107" customWidth="1"/>
    <col min="7416" max="7416" width="11.42578125" style="107" customWidth="1"/>
    <col min="7417" max="7417" width="11" style="107" customWidth="1"/>
    <col min="7418" max="7418" width="10.85546875" style="107" customWidth="1"/>
    <col min="7419" max="7420" width="11.42578125" style="107" customWidth="1"/>
    <col min="7421" max="7665" width="9.140625" style="107"/>
    <col min="7666" max="7666" width="23.28515625" style="107" customWidth="1"/>
    <col min="7667" max="7667" width="9.5703125" style="107" customWidth="1"/>
    <col min="7668" max="7668" width="11" style="107" customWidth="1"/>
    <col min="7669" max="7669" width="10.5703125" style="107" customWidth="1"/>
    <col min="7670" max="7671" width="10.85546875" style="107" customWidth="1"/>
    <col min="7672" max="7672" width="11.42578125" style="107" customWidth="1"/>
    <col min="7673" max="7673" width="11" style="107" customWidth="1"/>
    <col min="7674" max="7674" width="10.85546875" style="107" customWidth="1"/>
    <col min="7675" max="7676" width="11.42578125" style="107" customWidth="1"/>
    <col min="7677" max="7921" width="9.140625" style="107"/>
    <col min="7922" max="7922" width="23.28515625" style="107" customWidth="1"/>
    <col min="7923" max="7923" width="9.5703125" style="107" customWidth="1"/>
    <col min="7924" max="7924" width="11" style="107" customWidth="1"/>
    <col min="7925" max="7925" width="10.5703125" style="107" customWidth="1"/>
    <col min="7926" max="7927" width="10.85546875" style="107" customWidth="1"/>
    <col min="7928" max="7928" width="11.42578125" style="107" customWidth="1"/>
    <col min="7929" max="7929" width="11" style="107" customWidth="1"/>
    <col min="7930" max="7930" width="10.85546875" style="107" customWidth="1"/>
    <col min="7931" max="7932" width="11.42578125" style="107" customWidth="1"/>
    <col min="7933" max="8177" width="9.140625" style="107"/>
    <col min="8178" max="8178" width="23.28515625" style="107" customWidth="1"/>
    <col min="8179" max="8179" width="9.5703125" style="107" customWidth="1"/>
    <col min="8180" max="8180" width="11" style="107" customWidth="1"/>
    <col min="8181" max="8181" width="10.5703125" style="107" customWidth="1"/>
    <col min="8182" max="8183" width="10.85546875" style="107" customWidth="1"/>
    <col min="8184" max="8184" width="11.42578125" style="107" customWidth="1"/>
    <col min="8185" max="8185" width="11" style="107" customWidth="1"/>
    <col min="8186" max="8186" width="10.85546875" style="107" customWidth="1"/>
    <col min="8187" max="8188" width="11.42578125" style="107" customWidth="1"/>
    <col min="8189" max="8433" width="9.140625" style="107"/>
    <col min="8434" max="8434" width="23.28515625" style="107" customWidth="1"/>
    <col min="8435" max="8435" width="9.5703125" style="107" customWidth="1"/>
    <col min="8436" max="8436" width="11" style="107" customWidth="1"/>
    <col min="8437" max="8437" width="10.5703125" style="107" customWidth="1"/>
    <col min="8438" max="8439" width="10.85546875" style="107" customWidth="1"/>
    <col min="8440" max="8440" width="11.42578125" style="107" customWidth="1"/>
    <col min="8441" max="8441" width="11" style="107" customWidth="1"/>
    <col min="8442" max="8442" width="10.85546875" style="107" customWidth="1"/>
    <col min="8443" max="8444" width="11.42578125" style="107" customWidth="1"/>
    <col min="8445" max="8689" width="9.140625" style="107"/>
    <col min="8690" max="8690" width="23.28515625" style="107" customWidth="1"/>
    <col min="8691" max="8691" width="9.5703125" style="107" customWidth="1"/>
    <col min="8692" max="8692" width="11" style="107" customWidth="1"/>
    <col min="8693" max="8693" width="10.5703125" style="107" customWidth="1"/>
    <col min="8694" max="8695" width="10.85546875" style="107" customWidth="1"/>
    <col min="8696" max="8696" width="11.42578125" style="107" customWidth="1"/>
    <col min="8697" max="8697" width="11" style="107" customWidth="1"/>
    <col min="8698" max="8698" width="10.85546875" style="107" customWidth="1"/>
    <col min="8699" max="8700" width="11.42578125" style="107" customWidth="1"/>
    <col min="8701" max="8945" width="9.140625" style="107"/>
    <col min="8946" max="8946" width="23.28515625" style="107" customWidth="1"/>
    <col min="8947" max="8947" width="9.5703125" style="107" customWidth="1"/>
    <col min="8948" max="8948" width="11" style="107" customWidth="1"/>
    <col min="8949" max="8949" width="10.5703125" style="107" customWidth="1"/>
    <col min="8950" max="8951" width="10.85546875" style="107" customWidth="1"/>
    <col min="8952" max="8952" width="11.42578125" style="107" customWidth="1"/>
    <col min="8953" max="8953" width="11" style="107" customWidth="1"/>
    <col min="8954" max="8954" width="10.85546875" style="107" customWidth="1"/>
    <col min="8955" max="8956" width="11.42578125" style="107" customWidth="1"/>
    <col min="8957" max="9201" width="9.140625" style="107"/>
    <col min="9202" max="9202" width="23.28515625" style="107" customWidth="1"/>
    <col min="9203" max="9203" width="9.5703125" style="107" customWidth="1"/>
    <col min="9204" max="9204" width="11" style="107" customWidth="1"/>
    <col min="9205" max="9205" width="10.5703125" style="107" customWidth="1"/>
    <col min="9206" max="9207" width="10.85546875" style="107" customWidth="1"/>
    <col min="9208" max="9208" width="11.42578125" style="107" customWidth="1"/>
    <col min="9209" max="9209" width="11" style="107" customWidth="1"/>
    <col min="9210" max="9210" width="10.85546875" style="107" customWidth="1"/>
    <col min="9211" max="9212" width="11.42578125" style="107" customWidth="1"/>
    <col min="9213" max="9457" width="9.140625" style="107"/>
    <col min="9458" max="9458" width="23.28515625" style="107" customWidth="1"/>
    <col min="9459" max="9459" width="9.5703125" style="107" customWidth="1"/>
    <col min="9460" max="9460" width="11" style="107" customWidth="1"/>
    <col min="9461" max="9461" width="10.5703125" style="107" customWidth="1"/>
    <col min="9462" max="9463" width="10.85546875" style="107" customWidth="1"/>
    <col min="9464" max="9464" width="11.42578125" style="107" customWidth="1"/>
    <col min="9465" max="9465" width="11" style="107" customWidth="1"/>
    <col min="9466" max="9466" width="10.85546875" style="107" customWidth="1"/>
    <col min="9467" max="9468" width="11.42578125" style="107" customWidth="1"/>
    <col min="9469" max="9713" width="9.140625" style="107"/>
    <col min="9714" max="9714" width="23.28515625" style="107" customWidth="1"/>
    <col min="9715" max="9715" width="9.5703125" style="107" customWidth="1"/>
    <col min="9716" max="9716" width="11" style="107" customWidth="1"/>
    <col min="9717" max="9717" width="10.5703125" style="107" customWidth="1"/>
    <col min="9718" max="9719" width="10.85546875" style="107" customWidth="1"/>
    <col min="9720" max="9720" width="11.42578125" style="107" customWidth="1"/>
    <col min="9721" max="9721" width="11" style="107" customWidth="1"/>
    <col min="9722" max="9722" width="10.85546875" style="107" customWidth="1"/>
    <col min="9723" max="9724" width="11.42578125" style="107" customWidth="1"/>
    <col min="9725" max="9969" width="9.140625" style="107"/>
    <col min="9970" max="9970" width="23.28515625" style="107" customWidth="1"/>
    <col min="9971" max="9971" width="9.5703125" style="107" customWidth="1"/>
    <col min="9972" max="9972" width="11" style="107" customWidth="1"/>
    <col min="9973" max="9973" width="10.5703125" style="107" customWidth="1"/>
    <col min="9974" max="9975" width="10.85546875" style="107" customWidth="1"/>
    <col min="9976" max="9976" width="11.42578125" style="107" customWidth="1"/>
    <col min="9977" max="9977" width="11" style="107" customWidth="1"/>
    <col min="9978" max="9978" width="10.85546875" style="107" customWidth="1"/>
    <col min="9979" max="9980" width="11.42578125" style="107" customWidth="1"/>
    <col min="9981" max="10225" width="9.140625" style="107"/>
    <col min="10226" max="10226" width="23.28515625" style="107" customWidth="1"/>
    <col min="10227" max="10227" width="9.5703125" style="107" customWidth="1"/>
    <col min="10228" max="10228" width="11" style="107" customWidth="1"/>
    <col min="10229" max="10229" width="10.5703125" style="107" customWidth="1"/>
    <col min="10230" max="10231" width="10.85546875" style="107" customWidth="1"/>
    <col min="10232" max="10232" width="11.42578125" style="107" customWidth="1"/>
    <col min="10233" max="10233" width="11" style="107" customWidth="1"/>
    <col min="10234" max="10234" width="10.85546875" style="107" customWidth="1"/>
    <col min="10235" max="10236" width="11.42578125" style="107" customWidth="1"/>
    <col min="10237" max="10481" width="9.140625" style="107"/>
    <col min="10482" max="10482" width="23.28515625" style="107" customWidth="1"/>
    <col min="10483" max="10483" width="9.5703125" style="107" customWidth="1"/>
    <col min="10484" max="10484" width="11" style="107" customWidth="1"/>
    <col min="10485" max="10485" width="10.5703125" style="107" customWidth="1"/>
    <col min="10486" max="10487" width="10.85546875" style="107" customWidth="1"/>
    <col min="10488" max="10488" width="11.42578125" style="107" customWidth="1"/>
    <col min="10489" max="10489" width="11" style="107" customWidth="1"/>
    <col min="10490" max="10490" width="10.85546875" style="107" customWidth="1"/>
    <col min="10491" max="10492" width="11.42578125" style="107" customWidth="1"/>
    <col min="10493" max="10737" width="9.140625" style="107"/>
    <col min="10738" max="10738" width="23.28515625" style="107" customWidth="1"/>
    <col min="10739" max="10739" width="9.5703125" style="107" customWidth="1"/>
    <col min="10740" max="10740" width="11" style="107" customWidth="1"/>
    <col min="10741" max="10741" width="10.5703125" style="107" customWidth="1"/>
    <col min="10742" max="10743" width="10.85546875" style="107" customWidth="1"/>
    <col min="10744" max="10744" width="11.42578125" style="107" customWidth="1"/>
    <col min="10745" max="10745" width="11" style="107" customWidth="1"/>
    <col min="10746" max="10746" width="10.85546875" style="107" customWidth="1"/>
    <col min="10747" max="10748" width="11.42578125" style="107" customWidth="1"/>
    <col min="10749" max="10993" width="9.140625" style="107"/>
    <col min="10994" max="10994" width="23.28515625" style="107" customWidth="1"/>
    <col min="10995" max="10995" width="9.5703125" style="107" customWidth="1"/>
    <col min="10996" max="10996" width="11" style="107" customWidth="1"/>
    <col min="10997" max="10997" width="10.5703125" style="107" customWidth="1"/>
    <col min="10998" max="10999" width="10.85546875" style="107" customWidth="1"/>
    <col min="11000" max="11000" width="11.42578125" style="107" customWidth="1"/>
    <col min="11001" max="11001" width="11" style="107" customWidth="1"/>
    <col min="11002" max="11002" width="10.85546875" style="107" customWidth="1"/>
    <col min="11003" max="11004" width="11.42578125" style="107" customWidth="1"/>
    <col min="11005" max="11249" width="9.140625" style="107"/>
    <col min="11250" max="11250" width="23.28515625" style="107" customWidth="1"/>
    <col min="11251" max="11251" width="9.5703125" style="107" customWidth="1"/>
    <col min="11252" max="11252" width="11" style="107" customWidth="1"/>
    <col min="11253" max="11253" width="10.5703125" style="107" customWidth="1"/>
    <col min="11254" max="11255" width="10.85546875" style="107" customWidth="1"/>
    <col min="11256" max="11256" width="11.42578125" style="107" customWidth="1"/>
    <col min="11257" max="11257" width="11" style="107" customWidth="1"/>
    <col min="11258" max="11258" width="10.85546875" style="107" customWidth="1"/>
    <col min="11259" max="11260" width="11.42578125" style="107" customWidth="1"/>
    <col min="11261" max="11505" width="9.140625" style="107"/>
    <col min="11506" max="11506" width="23.28515625" style="107" customWidth="1"/>
    <col min="11507" max="11507" width="9.5703125" style="107" customWidth="1"/>
    <col min="11508" max="11508" width="11" style="107" customWidth="1"/>
    <col min="11509" max="11509" width="10.5703125" style="107" customWidth="1"/>
    <col min="11510" max="11511" width="10.85546875" style="107" customWidth="1"/>
    <col min="11512" max="11512" width="11.42578125" style="107" customWidth="1"/>
    <col min="11513" max="11513" width="11" style="107" customWidth="1"/>
    <col min="11514" max="11514" width="10.85546875" style="107" customWidth="1"/>
    <col min="11515" max="11516" width="11.42578125" style="107" customWidth="1"/>
    <col min="11517" max="11761" width="9.140625" style="107"/>
    <col min="11762" max="11762" width="23.28515625" style="107" customWidth="1"/>
    <col min="11763" max="11763" width="9.5703125" style="107" customWidth="1"/>
    <col min="11764" max="11764" width="11" style="107" customWidth="1"/>
    <col min="11765" max="11765" width="10.5703125" style="107" customWidth="1"/>
    <col min="11766" max="11767" width="10.85546875" style="107" customWidth="1"/>
    <col min="11768" max="11768" width="11.42578125" style="107" customWidth="1"/>
    <col min="11769" max="11769" width="11" style="107" customWidth="1"/>
    <col min="11770" max="11770" width="10.85546875" style="107" customWidth="1"/>
    <col min="11771" max="11772" width="11.42578125" style="107" customWidth="1"/>
    <col min="11773" max="12017" width="9.140625" style="107"/>
    <col min="12018" max="12018" width="23.28515625" style="107" customWidth="1"/>
    <col min="12019" max="12019" width="9.5703125" style="107" customWidth="1"/>
    <col min="12020" max="12020" width="11" style="107" customWidth="1"/>
    <col min="12021" max="12021" width="10.5703125" style="107" customWidth="1"/>
    <col min="12022" max="12023" width="10.85546875" style="107" customWidth="1"/>
    <col min="12024" max="12024" width="11.42578125" style="107" customWidth="1"/>
    <col min="12025" max="12025" width="11" style="107" customWidth="1"/>
    <col min="12026" max="12026" width="10.85546875" style="107" customWidth="1"/>
    <col min="12027" max="12028" width="11.42578125" style="107" customWidth="1"/>
    <col min="12029" max="12273" width="9.140625" style="107"/>
    <col min="12274" max="12274" width="23.28515625" style="107" customWidth="1"/>
    <col min="12275" max="12275" width="9.5703125" style="107" customWidth="1"/>
    <col min="12276" max="12276" width="11" style="107" customWidth="1"/>
    <col min="12277" max="12277" width="10.5703125" style="107" customWidth="1"/>
    <col min="12278" max="12279" width="10.85546875" style="107" customWidth="1"/>
    <col min="12280" max="12280" width="11.42578125" style="107" customWidth="1"/>
    <col min="12281" max="12281" width="11" style="107" customWidth="1"/>
    <col min="12282" max="12282" width="10.85546875" style="107" customWidth="1"/>
    <col min="12283" max="12284" width="11.42578125" style="107" customWidth="1"/>
    <col min="12285" max="12529" width="9.140625" style="107"/>
    <col min="12530" max="12530" width="23.28515625" style="107" customWidth="1"/>
    <col min="12531" max="12531" width="9.5703125" style="107" customWidth="1"/>
    <col min="12532" max="12532" width="11" style="107" customWidth="1"/>
    <col min="12533" max="12533" width="10.5703125" style="107" customWidth="1"/>
    <col min="12534" max="12535" width="10.85546875" style="107" customWidth="1"/>
    <col min="12536" max="12536" width="11.42578125" style="107" customWidth="1"/>
    <col min="12537" max="12537" width="11" style="107" customWidth="1"/>
    <col min="12538" max="12538" width="10.85546875" style="107" customWidth="1"/>
    <col min="12539" max="12540" width="11.42578125" style="107" customWidth="1"/>
    <col min="12541" max="12785" width="9.140625" style="107"/>
    <col min="12786" max="12786" width="23.28515625" style="107" customWidth="1"/>
    <col min="12787" max="12787" width="9.5703125" style="107" customWidth="1"/>
    <col min="12788" max="12788" width="11" style="107" customWidth="1"/>
    <col min="12789" max="12789" width="10.5703125" style="107" customWidth="1"/>
    <col min="12790" max="12791" width="10.85546875" style="107" customWidth="1"/>
    <col min="12792" max="12792" width="11.42578125" style="107" customWidth="1"/>
    <col min="12793" max="12793" width="11" style="107" customWidth="1"/>
    <col min="12794" max="12794" width="10.85546875" style="107" customWidth="1"/>
    <col min="12795" max="12796" width="11.42578125" style="107" customWidth="1"/>
    <col min="12797" max="13041" width="9.140625" style="107"/>
    <col min="13042" max="13042" width="23.28515625" style="107" customWidth="1"/>
    <col min="13043" max="13043" width="9.5703125" style="107" customWidth="1"/>
    <col min="13044" max="13044" width="11" style="107" customWidth="1"/>
    <col min="13045" max="13045" width="10.5703125" style="107" customWidth="1"/>
    <col min="13046" max="13047" width="10.85546875" style="107" customWidth="1"/>
    <col min="13048" max="13048" width="11.42578125" style="107" customWidth="1"/>
    <col min="13049" max="13049" width="11" style="107" customWidth="1"/>
    <col min="13050" max="13050" width="10.85546875" style="107" customWidth="1"/>
    <col min="13051" max="13052" width="11.42578125" style="107" customWidth="1"/>
    <col min="13053" max="13297" width="9.140625" style="107"/>
    <col min="13298" max="13298" width="23.28515625" style="107" customWidth="1"/>
    <col min="13299" max="13299" width="9.5703125" style="107" customWidth="1"/>
    <col min="13300" max="13300" width="11" style="107" customWidth="1"/>
    <col min="13301" max="13301" width="10.5703125" style="107" customWidth="1"/>
    <col min="13302" max="13303" width="10.85546875" style="107" customWidth="1"/>
    <col min="13304" max="13304" width="11.42578125" style="107" customWidth="1"/>
    <col min="13305" max="13305" width="11" style="107" customWidth="1"/>
    <col min="13306" max="13306" width="10.85546875" style="107" customWidth="1"/>
    <col min="13307" max="13308" width="11.42578125" style="107" customWidth="1"/>
    <col min="13309" max="13553" width="9.140625" style="107"/>
    <col min="13554" max="13554" width="23.28515625" style="107" customWidth="1"/>
    <col min="13555" max="13555" width="9.5703125" style="107" customWidth="1"/>
    <col min="13556" max="13556" width="11" style="107" customWidth="1"/>
    <col min="13557" max="13557" width="10.5703125" style="107" customWidth="1"/>
    <col min="13558" max="13559" width="10.85546875" style="107" customWidth="1"/>
    <col min="13560" max="13560" width="11.42578125" style="107" customWidth="1"/>
    <col min="13561" max="13561" width="11" style="107" customWidth="1"/>
    <col min="13562" max="13562" width="10.85546875" style="107" customWidth="1"/>
    <col min="13563" max="13564" width="11.42578125" style="107" customWidth="1"/>
    <col min="13565" max="13809" width="9.140625" style="107"/>
    <col min="13810" max="13810" width="23.28515625" style="107" customWidth="1"/>
    <col min="13811" max="13811" width="9.5703125" style="107" customWidth="1"/>
    <col min="13812" max="13812" width="11" style="107" customWidth="1"/>
    <col min="13813" max="13813" width="10.5703125" style="107" customWidth="1"/>
    <col min="13814" max="13815" width="10.85546875" style="107" customWidth="1"/>
    <col min="13816" max="13816" width="11.42578125" style="107" customWidth="1"/>
    <col min="13817" max="13817" width="11" style="107" customWidth="1"/>
    <col min="13818" max="13818" width="10.85546875" style="107" customWidth="1"/>
    <col min="13819" max="13820" width="11.42578125" style="107" customWidth="1"/>
    <col min="13821" max="14065" width="9.140625" style="107"/>
    <col min="14066" max="14066" width="23.28515625" style="107" customWidth="1"/>
    <col min="14067" max="14067" width="9.5703125" style="107" customWidth="1"/>
    <col min="14068" max="14068" width="11" style="107" customWidth="1"/>
    <col min="14069" max="14069" width="10.5703125" style="107" customWidth="1"/>
    <col min="14070" max="14071" width="10.85546875" style="107" customWidth="1"/>
    <col min="14072" max="14072" width="11.42578125" style="107" customWidth="1"/>
    <col min="14073" max="14073" width="11" style="107" customWidth="1"/>
    <col min="14074" max="14074" width="10.85546875" style="107" customWidth="1"/>
    <col min="14075" max="14076" width="11.42578125" style="107" customWidth="1"/>
    <col min="14077" max="14321" width="9.140625" style="107"/>
    <col min="14322" max="14322" width="23.28515625" style="107" customWidth="1"/>
    <col min="14323" max="14323" width="9.5703125" style="107" customWidth="1"/>
    <col min="14324" max="14324" width="11" style="107" customWidth="1"/>
    <col min="14325" max="14325" width="10.5703125" style="107" customWidth="1"/>
    <col min="14326" max="14327" width="10.85546875" style="107" customWidth="1"/>
    <col min="14328" max="14328" width="11.42578125" style="107" customWidth="1"/>
    <col min="14329" max="14329" width="11" style="107" customWidth="1"/>
    <col min="14330" max="14330" width="10.85546875" style="107" customWidth="1"/>
    <col min="14331" max="14332" width="11.42578125" style="107" customWidth="1"/>
    <col min="14333" max="14577" width="9.140625" style="107"/>
    <col min="14578" max="14578" width="23.28515625" style="107" customWidth="1"/>
    <col min="14579" max="14579" width="9.5703125" style="107" customWidth="1"/>
    <col min="14580" max="14580" width="11" style="107" customWidth="1"/>
    <col min="14581" max="14581" width="10.5703125" style="107" customWidth="1"/>
    <col min="14582" max="14583" width="10.85546875" style="107" customWidth="1"/>
    <col min="14584" max="14584" width="11.42578125" style="107" customWidth="1"/>
    <col min="14585" max="14585" width="11" style="107" customWidth="1"/>
    <col min="14586" max="14586" width="10.85546875" style="107" customWidth="1"/>
    <col min="14587" max="14588" width="11.42578125" style="107" customWidth="1"/>
    <col min="14589" max="14833" width="9.140625" style="107"/>
    <col min="14834" max="14834" width="23.28515625" style="107" customWidth="1"/>
    <col min="14835" max="14835" width="9.5703125" style="107" customWidth="1"/>
    <col min="14836" max="14836" width="11" style="107" customWidth="1"/>
    <col min="14837" max="14837" width="10.5703125" style="107" customWidth="1"/>
    <col min="14838" max="14839" width="10.85546875" style="107" customWidth="1"/>
    <col min="14840" max="14840" width="11.42578125" style="107" customWidth="1"/>
    <col min="14841" max="14841" width="11" style="107" customWidth="1"/>
    <col min="14842" max="14842" width="10.85546875" style="107" customWidth="1"/>
    <col min="14843" max="14844" width="11.42578125" style="107" customWidth="1"/>
    <col min="14845" max="15089" width="9.140625" style="107"/>
    <col min="15090" max="15090" width="23.28515625" style="107" customWidth="1"/>
    <col min="15091" max="15091" width="9.5703125" style="107" customWidth="1"/>
    <col min="15092" max="15092" width="11" style="107" customWidth="1"/>
    <col min="15093" max="15093" width="10.5703125" style="107" customWidth="1"/>
    <col min="15094" max="15095" width="10.85546875" style="107" customWidth="1"/>
    <col min="15096" max="15096" width="11.42578125" style="107" customWidth="1"/>
    <col min="15097" max="15097" width="11" style="107" customWidth="1"/>
    <col min="15098" max="15098" width="10.85546875" style="107" customWidth="1"/>
    <col min="15099" max="15100" width="11.42578125" style="107" customWidth="1"/>
    <col min="15101" max="15345" width="9.140625" style="107"/>
    <col min="15346" max="15346" width="23.28515625" style="107" customWidth="1"/>
    <col min="15347" max="15347" width="9.5703125" style="107" customWidth="1"/>
    <col min="15348" max="15348" width="11" style="107" customWidth="1"/>
    <col min="15349" max="15349" width="10.5703125" style="107" customWidth="1"/>
    <col min="15350" max="15351" width="10.85546875" style="107" customWidth="1"/>
    <col min="15352" max="15352" width="11.42578125" style="107" customWidth="1"/>
    <col min="15353" max="15353" width="11" style="107" customWidth="1"/>
    <col min="15354" max="15354" width="10.85546875" style="107" customWidth="1"/>
    <col min="15355" max="15356" width="11.42578125" style="107" customWidth="1"/>
    <col min="15357" max="15601" width="9.140625" style="107"/>
    <col min="15602" max="15602" width="23.28515625" style="107" customWidth="1"/>
    <col min="15603" max="15603" width="9.5703125" style="107" customWidth="1"/>
    <col min="15604" max="15604" width="11" style="107" customWidth="1"/>
    <col min="15605" max="15605" width="10.5703125" style="107" customWidth="1"/>
    <col min="15606" max="15607" width="10.85546875" style="107" customWidth="1"/>
    <col min="15608" max="15608" width="11.42578125" style="107" customWidth="1"/>
    <col min="15609" max="15609" width="11" style="107" customWidth="1"/>
    <col min="15610" max="15610" width="10.85546875" style="107" customWidth="1"/>
    <col min="15611" max="15612" width="11.42578125" style="107" customWidth="1"/>
    <col min="15613" max="15857" width="9.140625" style="107"/>
    <col min="15858" max="15858" width="23.28515625" style="107" customWidth="1"/>
    <col min="15859" max="15859" width="9.5703125" style="107" customWidth="1"/>
    <col min="15860" max="15860" width="11" style="107" customWidth="1"/>
    <col min="15861" max="15861" width="10.5703125" style="107" customWidth="1"/>
    <col min="15862" max="15863" width="10.85546875" style="107" customWidth="1"/>
    <col min="15864" max="15864" width="11.42578125" style="107" customWidth="1"/>
    <col min="15865" max="15865" width="11" style="107" customWidth="1"/>
    <col min="15866" max="15866" width="10.85546875" style="107" customWidth="1"/>
    <col min="15867" max="15868" width="11.42578125" style="107" customWidth="1"/>
    <col min="15869" max="16113" width="9.140625" style="107"/>
    <col min="16114" max="16114" width="23.28515625" style="107" customWidth="1"/>
    <col min="16115" max="16115" width="9.5703125" style="107" customWidth="1"/>
    <col min="16116" max="16116" width="11" style="107" customWidth="1"/>
    <col min="16117" max="16117" width="10.5703125" style="107" customWidth="1"/>
    <col min="16118" max="16119" width="10.85546875" style="107" customWidth="1"/>
    <col min="16120" max="16120" width="11.42578125" style="107" customWidth="1"/>
    <col min="16121" max="16121" width="11" style="107" customWidth="1"/>
    <col min="16122" max="16122" width="10.85546875" style="107" customWidth="1"/>
    <col min="16123" max="16124" width="11.42578125" style="107" customWidth="1"/>
    <col min="16125" max="16384" width="9.140625" style="107"/>
  </cols>
  <sheetData>
    <row r="1" spans="1:17" ht="28.5" customHeight="1">
      <c r="A1" s="473" t="s">
        <v>171</v>
      </c>
      <c r="B1" s="473"/>
      <c r="C1" s="473"/>
      <c r="D1" s="473"/>
      <c r="E1" s="473"/>
      <c r="F1" s="473"/>
      <c r="G1" s="473"/>
    </row>
    <row r="2" spans="1:17" ht="12" customHeight="1">
      <c r="A2" s="108"/>
      <c r="B2" s="108"/>
      <c r="C2" s="108"/>
      <c r="D2" s="108"/>
      <c r="G2" s="109" t="s">
        <v>102</v>
      </c>
    </row>
    <row r="3" spans="1:17" ht="18.75" customHeight="1">
      <c r="A3" s="462"/>
      <c r="B3" s="463" t="s">
        <v>111</v>
      </c>
      <c r="C3" s="463"/>
      <c r="D3" s="463"/>
      <c r="E3" s="463" t="s">
        <v>50</v>
      </c>
      <c r="F3" s="463"/>
      <c r="G3" s="454"/>
      <c r="H3" s="183"/>
    </row>
    <row r="4" spans="1:17" ht="16.5" customHeight="1">
      <c r="A4" s="462"/>
      <c r="B4" s="463" t="s">
        <v>106</v>
      </c>
      <c r="C4" s="463"/>
      <c r="D4" s="463"/>
      <c r="E4" s="463" t="s">
        <v>106</v>
      </c>
      <c r="F4" s="463"/>
      <c r="G4" s="454"/>
      <c r="H4" s="183"/>
    </row>
    <row r="5" spans="1:17" ht="39.75" customHeight="1">
      <c r="A5" s="462"/>
      <c r="B5" s="158" t="s">
        <v>142</v>
      </c>
      <c r="C5" s="158" t="s">
        <v>112</v>
      </c>
      <c r="D5" s="158" t="s">
        <v>143</v>
      </c>
      <c r="E5" s="158" t="s">
        <v>142</v>
      </c>
      <c r="F5" s="158" t="s">
        <v>112</v>
      </c>
      <c r="G5" s="182" t="s">
        <v>143</v>
      </c>
      <c r="H5" s="183"/>
    </row>
    <row r="6" spans="1:17">
      <c r="A6" s="188" t="s">
        <v>64</v>
      </c>
      <c r="B6" s="196">
        <v>14598</v>
      </c>
      <c r="C6" s="196">
        <v>25344</v>
      </c>
      <c r="D6" s="193">
        <v>57.6</v>
      </c>
      <c r="E6" s="196">
        <v>25787</v>
      </c>
      <c r="F6" s="196">
        <v>41323</v>
      </c>
      <c r="G6" s="193">
        <v>62.4</v>
      </c>
      <c r="H6" s="184"/>
      <c r="I6" s="196"/>
      <c r="J6" s="196"/>
      <c r="K6" s="193"/>
      <c r="L6" s="193"/>
      <c r="M6" s="194"/>
      <c r="N6" s="196"/>
      <c r="O6" s="196"/>
      <c r="P6" s="193"/>
      <c r="Q6" s="193"/>
    </row>
    <row r="7" spans="1:17">
      <c r="A7" s="160" t="s">
        <v>65</v>
      </c>
      <c r="B7" s="196">
        <v>429</v>
      </c>
      <c r="C7" s="196">
        <v>539</v>
      </c>
      <c r="D7" s="193">
        <v>79.599999999999994</v>
      </c>
      <c r="E7" s="196">
        <v>3468</v>
      </c>
      <c r="F7" s="196">
        <v>3573</v>
      </c>
      <c r="G7" s="193">
        <v>97.1</v>
      </c>
      <c r="H7" s="172"/>
      <c r="I7" s="196"/>
      <c r="J7" s="196"/>
      <c r="K7" s="193"/>
      <c r="L7" s="193"/>
      <c r="M7" s="194"/>
      <c r="N7" s="196"/>
      <c r="O7" s="196"/>
      <c r="P7" s="193"/>
      <c r="Q7" s="193"/>
    </row>
    <row r="8" spans="1:17">
      <c r="A8" s="160" t="s">
        <v>66</v>
      </c>
      <c r="B8" s="196">
        <v>2374</v>
      </c>
      <c r="C8" s="196">
        <v>2597</v>
      </c>
      <c r="D8" s="193">
        <v>91.4</v>
      </c>
      <c r="E8" s="196">
        <v>1134</v>
      </c>
      <c r="F8" s="196">
        <v>2229</v>
      </c>
      <c r="G8" s="193">
        <v>50.9</v>
      </c>
      <c r="H8" s="172"/>
      <c r="I8" s="196"/>
      <c r="J8" s="196"/>
      <c r="K8" s="193"/>
      <c r="L8" s="193"/>
      <c r="M8" s="194"/>
      <c r="N8" s="196"/>
      <c r="O8" s="196"/>
      <c r="P8" s="193"/>
      <c r="Q8" s="193"/>
    </row>
    <row r="9" spans="1:17">
      <c r="A9" s="160" t="s">
        <v>67</v>
      </c>
      <c r="B9" s="196">
        <v>461</v>
      </c>
      <c r="C9" s="196">
        <v>3285</v>
      </c>
      <c r="D9" s="193">
        <v>14</v>
      </c>
      <c r="E9" s="196">
        <v>446</v>
      </c>
      <c r="F9" s="196">
        <v>10586</v>
      </c>
      <c r="G9" s="193">
        <v>4.2</v>
      </c>
      <c r="H9" s="172"/>
      <c r="I9" s="196"/>
      <c r="J9" s="196"/>
      <c r="K9" s="193"/>
      <c r="L9" s="193"/>
      <c r="M9" s="194"/>
      <c r="N9" s="196"/>
      <c r="O9" s="196"/>
      <c r="P9" s="193"/>
      <c r="Q9" s="193"/>
    </row>
    <row r="10" spans="1:17">
      <c r="A10" s="160" t="s">
        <v>68</v>
      </c>
      <c r="B10" s="196">
        <v>1325</v>
      </c>
      <c r="C10" s="196">
        <v>1886</v>
      </c>
      <c r="D10" s="193">
        <v>70.3</v>
      </c>
      <c r="E10" s="196">
        <v>1732</v>
      </c>
      <c r="F10" s="196">
        <v>4143</v>
      </c>
      <c r="G10" s="193">
        <v>41.8</v>
      </c>
      <c r="H10" s="172"/>
      <c r="I10" s="196"/>
      <c r="J10" s="196"/>
      <c r="K10" s="193"/>
      <c r="L10" s="193"/>
      <c r="M10" s="194"/>
      <c r="N10" s="196"/>
      <c r="O10" s="196"/>
      <c r="P10" s="193"/>
      <c r="Q10" s="193"/>
    </row>
    <row r="11" spans="1:17">
      <c r="A11" s="160" t="s">
        <v>69</v>
      </c>
      <c r="B11" s="196">
        <v>42</v>
      </c>
      <c r="C11" s="196">
        <v>348</v>
      </c>
      <c r="D11" s="193">
        <v>12.1</v>
      </c>
      <c r="E11" s="196">
        <v>2117</v>
      </c>
      <c r="F11" s="196">
        <v>3382</v>
      </c>
      <c r="G11" s="193">
        <v>62.6</v>
      </c>
      <c r="H11" s="172"/>
      <c r="I11" s="196"/>
      <c r="J11" s="196"/>
      <c r="K11" s="193"/>
      <c r="L11" s="193"/>
      <c r="M11" s="194"/>
      <c r="N11" s="196"/>
      <c r="O11" s="196"/>
      <c r="P11" s="193"/>
      <c r="Q11" s="193"/>
    </row>
    <row r="12" spans="1:17">
      <c r="A12" s="160" t="s">
        <v>70</v>
      </c>
      <c r="B12" s="196">
        <v>463</v>
      </c>
      <c r="C12" s="196">
        <v>715</v>
      </c>
      <c r="D12" s="193">
        <v>64.8</v>
      </c>
      <c r="E12" s="196">
        <v>1180</v>
      </c>
      <c r="F12" s="196">
        <v>2543</v>
      </c>
      <c r="G12" s="193">
        <v>46.4</v>
      </c>
      <c r="H12" s="172"/>
      <c r="I12" s="196"/>
      <c r="J12" s="196"/>
      <c r="K12" s="193"/>
      <c r="L12" s="193"/>
      <c r="M12" s="194"/>
      <c r="N12" s="196"/>
      <c r="O12" s="196"/>
      <c r="P12" s="193"/>
      <c r="Q12" s="193"/>
    </row>
    <row r="13" spans="1:17">
      <c r="A13" s="160" t="s">
        <v>71</v>
      </c>
      <c r="B13" s="196">
        <v>64</v>
      </c>
      <c r="C13" s="196">
        <v>766</v>
      </c>
      <c r="D13" s="193">
        <v>8.4</v>
      </c>
      <c r="E13" s="196">
        <v>399</v>
      </c>
      <c r="F13" s="196">
        <v>801</v>
      </c>
      <c r="G13" s="193">
        <v>49.8</v>
      </c>
      <c r="H13" s="172"/>
      <c r="I13" s="196"/>
      <c r="J13" s="196"/>
      <c r="K13" s="193"/>
      <c r="L13" s="193"/>
      <c r="M13" s="194"/>
      <c r="N13" s="196"/>
      <c r="O13" s="196"/>
      <c r="P13" s="193"/>
      <c r="Q13" s="193"/>
    </row>
    <row r="14" spans="1:17">
      <c r="A14" s="160" t="s">
        <v>72</v>
      </c>
      <c r="B14" s="196">
        <v>687</v>
      </c>
      <c r="C14" s="196">
        <v>1061</v>
      </c>
      <c r="D14" s="193">
        <v>64.8</v>
      </c>
      <c r="E14" s="196">
        <v>6087</v>
      </c>
      <c r="F14" s="196">
        <v>5814</v>
      </c>
      <c r="G14" s="193">
        <v>104.7</v>
      </c>
      <c r="H14" s="172"/>
      <c r="I14" s="196"/>
      <c r="J14" s="196"/>
      <c r="K14" s="193"/>
      <c r="L14" s="193"/>
      <c r="M14" s="194"/>
      <c r="N14" s="196"/>
      <c r="O14" s="196"/>
      <c r="P14" s="193"/>
      <c r="Q14" s="193"/>
    </row>
    <row r="15" spans="1:17">
      <c r="A15" s="160" t="s">
        <v>73</v>
      </c>
      <c r="B15" s="196">
        <v>459</v>
      </c>
      <c r="C15" s="196">
        <v>782</v>
      </c>
      <c r="D15" s="193">
        <v>58.7</v>
      </c>
      <c r="E15" s="196">
        <v>3806</v>
      </c>
      <c r="F15" s="196">
        <v>2186</v>
      </c>
      <c r="G15" s="193">
        <v>174.1</v>
      </c>
      <c r="H15" s="172"/>
      <c r="I15" s="196"/>
      <c r="J15" s="196"/>
      <c r="K15" s="193"/>
      <c r="L15" s="193"/>
      <c r="M15" s="194"/>
      <c r="N15" s="196"/>
      <c r="O15" s="196"/>
      <c r="P15" s="193"/>
      <c r="Q15" s="193"/>
    </row>
    <row r="16" spans="1:17" ht="14.25" customHeight="1">
      <c r="A16" s="160" t="s">
        <v>74</v>
      </c>
      <c r="B16" s="196">
        <v>2660</v>
      </c>
      <c r="C16" s="196">
        <v>6290</v>
      </c>
      <c r="D16" s="193">
        <v>42.3</v>
      </c>
      <c r="E16" s="196">
        <v>769</v>
      </c>
      <c r="F16" s="196">
        <v>1508</v>
      </c>
      <c r="G16" s="193">
        <v>51</v>
      </c>
      <c r="H16" s="172"/>
      <c r="I16" s="196"/>
      <c r="J16" s="196"/>
      <c r="K16" s="193"/>
      <c r="L16" s="193"/>
      <c r="M16" s="194"/>
      <c r="N16" s="196"/>
      <c r="O16" s="196"/>
      <c r="P16" s="193"/>
      <c r="Q16" s="193"/>
    </row>
    <row r="17" spans="1:17" ht="14.25" customHeight="1">
      <c r="A17" s="160" t="s">
        <v>75</v>
      </c>
      <c r="B17" s="196">
        <v>19</v>
      </c>
      <c r="C17" s="196">
        <v>53</v>
      </c>
      <c r="D17" s="193">
        <v>35.799999999999997</v>
      </c>
      <c r="E17" s="194">
        <v>7</v>
      </c>
      <c r="F17" s="194">
        <v>49</v>
      </c>
      <c r="G17" s="194">
        <v>14.3</v>
      </c>
      <c r="H17" s="172"/>
      <c r="I17" s="196"/>
      <c r="J17" s="196"/>
      <c r="K17" s="193"/>
      <c r="L17" s="193"/>
      <c r="M17" s="194"/>
      <c r="N17" s="196"/>
      <c r="O17" s="196"/>
      <c r="P17" s="193"/>
      <c r="Q17" s="193"/>
    </row>
    <row r="18" spans="1:17" ht="14.25" customHeight="1">
      <c r="A18" s="160" t="s">
        <v>76</v>
      </c>
      <c r="B18" s="196">
        <v>6</v>
      </c>
      <c r="C18" s="196">
        <v>37</v>
      </c>
      <c r="D18" s="193">
        <v>16.2</v>
      </c>
      <c r="E18" s="196">
        <v>162</v>
      </c>
      <c r="F18" s="196">
        <v>711</v>
      </c>
      <c r="G18" s="193">
        <v>22.8</v>
      </c>
      <c r="H18" s="172"/>
      <c r="I18" s="196"/>
      <c r="J18" s="196"/>
      <c r="K18" s="193"/>
      <c r="L18" s="193"/>
      <c r="M18" s="194"/>
      <c r="N18" s="196"/>
      <c r="O18" s="196"/>
      <c r="P18" s="193"/>
      <c r="Q18" s="193"/>
    </row>
    <row r="19" spans="1:17" ht="14.25" customHeight="1">
      <c r="A19" s="160" t="s">
        <v>77</v>
      </c>
      <c r="B19" s="196">
        <v>2264</v>
      </c>
      <c r="C19" s="196">
        <v>2420</v>
      </c>
      <c r="D19" s="193">
        <v>93.6</v>
      </c>
      <c r="E19" s="196">
        <v>527</v>
      </c>
      <c r="F19" s="196">
        <v>675</v>
      </c>
      <c r="G19" s="193">
        <v>78.099999999999994</v>
      </c>
      <c r="H19" s="172"/>
      <c r="I19" s="196"/>
      <c r="J19" s="196"/>
      <c r="K19" s="193"/>
      <c r="L19" s="193"/>
      <c r="M19" s="194"/>
      <c r="N19" s="196"/>
      <c r="O19" s="196"/>
      <c r="P19" s="193"/>
      <c r="Q19" s="193"/>
    </row>
    <row r="20" spans="1:17" ht="14.25" customHeight="1">
      <c r="A20" s="160" t="s">
        <v>78</v>
      </c>
      <c r="B20" s="196">
        <v>2325</v>
      </c>
      <c r="C20" s="196">
        <v>2930</v>
      </c>
      <c r="D20" s="193">
        <v>79.400000000000006</v>
      </c>
      <c r="E20" s="196">
        <v>348</v>
      </c>
      <c r="F20" s="196">
        <v>426</v>
      </c>
      <c r="G20" s="193">
        <v>81.7</v>
      </c>
      <c r="H20" s="172"/>
      <c r="I20" s="196"/>
      <c r="J20" s="196"/>
      <c r="K20" s="193"/>
      <c r="L20" s="193"/>
      <c r="M20" s="194"/>
      <c r="N20" s="196"/>
      <c r="O20" s="196"/>
      <c r="P20" s="193"/>
      <c r="Q20" s="193"/>
    </row>
    <row r="21" spans="1:17" ht="14.25" customHeight="1">
      <c r="A21" s="160" t="s">
        <v>117</v>
      </c>
      <c r="B21" s="196">
        <v>361</v>
      </c>
      <c r="C21" s="196">
        <v>416</v>
      </c>
      <c r="D21" s="193">
        <v>86.8</v>
      </c>
      <c r="E21" s="196">
        <v>3449</v>
      </c>
      <c r="F21" s="196">
        <v>2142</v>
      </c>
      <c r="G21" s="193">
        <v>161</v>
      </c>
      <c r="H21" s="172"/>
      <c r="I21" s="196"/>
      <c r="J21" s="196"/>
      <c r="K21" s="193"/>
      <c r="L21" s="193"/>
      <c r="M21" s="194"/>
      <c r="N21" s="196"/>
      <c r="O21" s="196"/>
      <c r="P21" s="193"/>
      <c r="Q21" s="193"/>
    </row>
    <row r="22" spans="1:17" ht="14.25" customHeight="1">
      <c r="A22" s="160" t="s">
        <v>80</v>
      </c>
      <c r="B22" s="194" t="s">
        <v>150</v>
      </c>
      <c r="C22" s="196">
        <v>81</v>
      </c>
      <c r="D22" s="193" t="s">
        <v>150</v>
      </c>
      <c r="E22" s="194" t="s">
        <v>150</v>
      </c>
      <c r="F22" s="196">
        <v>332</v>
      </c>
      <c r="G22" s="194" t="s">
        <v>150</v>
      </c>
      <c r="H22" s="172"/>
      <c r="I22" s="196"/>
      <c r="J22" s="194"/>
      <c r="K22" s="194"/>
      <c r="L22" s="193"/>
      <c r="M22" s="194"/>
      <c r="N22" s="196"/>
      <c r="O22" s="196"/>
      <c r="P22" s="193"/>
      <c r="Q22" s="193"/>
    </row>
    <row r="23" spans="1:17" ht="14.25" customHeight="1">
      <c r="A23" s="163" t="s">
        <v>81</v>
      </c>
      <c r="B23" s="196">
        <v>658</v>
      </c>
      <c r="C23" s="196">
        <v>1138</v>
      </c>
      <c r="D23" s="193">
        <v>57.8</v>
      </c>
      <c r="E23" s="196">
        <v>124</v>
      </c>
      <c r="F23" s="196">
        <v>174</v>
      </c>
      <c r="G23" s="193">
        <v>71.3</v>
      </c>
      <c r="H23" s="172"/>
      <c r="I23" s="196"/>
      <c r="J23" s="196"/>
      <c r="K23" s="193"/>
      <c r="L23" s="193"/>
      <c r="M23" s="194"/>
      <c r="N23" s="196"/>
      <c r="O23" s="196"/>
      <c r="P23" s="193"/>
      <c r="Q23" s="193"/>
    </row>
    <row r="24" spans="1:17" ht="14.25" customHeight="1">
      <c r="A24" s="163" t="s">
        <v>83</v>
      </c>
      <c r="B24" s="235">
        <v>1</v>
      </c>
      <c r="C24" s="235" t="s">
        <v>150</v>
      </c>
      <c r="D24" s="193" t="s">
        <v>150</v>
      </c>
      <c r="E24" s="233" t="s">
        <v>150</v>
      </c>
      <c r="F24" s="233" t="s">
        <v>150</v>
      </c>
      <c r="G24" s="274" t="s">
        <v>150</v>
      </c>
      <c r="H24" s="172"/>
      <c r="I24" s="196"/>
      <c r="J24" s="196"/>
      <c r="K24" s="193"/>
      <c r="L24" s="193"/>
      <c r="M24" s="194"/>
      <c r="N24" s="196"/>
      <c r="O24" s="196"/>
      <c r="P24" s="193"/>
      <c r="Q24" s="193"/>
    </row>
    <row r="25" spans="1:17">
      <c r="A25" s="162" t="s">
        <v>84</v>
      </c>
      <c r="B25" s="281" t="s">
        <v>150</v>
      </c>
      <c r="C25" s="281" t="s">
        <v>150</v>
      </c>
      <c r="D25" s="275" t="s">
        <v>150</v>
      </c>
      <c r="E25" s="281">
        <v>32</v>
      </c>
      <c r="F25" s="281">
        <v>49</v>
      </c>
      <c r="G25" s="281">
        <v>65.3</v>
      </c>
      <c r="I25" s="194"/>
      <c r="J25" s="196"/>
      <c r="K25" s="194"/>
      <c r="L25" s="194"/>
      <c r="M25" s="194"/>
      <c r="N25" s="196"/>
      <c r="O25" s="196"/>
      <c r="P25" s="193"/>
      <c r="Q25" s="193"/>
    </row>
    <row r="27" spans="1:17">
      <c r="A27" s="111"/>
      <c r="B27" s="108"/>
      <c r="C27" s="108"/>
      <c r="D27" s="108"/>
      <c r="F27" s="466" t="s">
        <v>136</v>
      </c>
      <c r="G27" s="466"/>
    </row>
    <row r="28" spans="1:17" ht="13.5" customHeight="1">
      <c r="A28" s="462"/>
      <c r="B28" s="463" t="s">
        <v>49</v>
      </c>
      <c r="C28" s="463"/>
      <c r="D28" s="454"/>
      <c r="E28" s="454" t="s">
        <v>48</v>
      </c>
      <c r="F28" s="474"/>
      <c r="G28" s="474"/>
    </row>
    <row r="29" spans="1:17" ht="13.5" customHeight="1">
      <c r="A29" s="462"/>
      <c r="B29" s="463" t="s">
        <v>106</v>
      </c>
      <c r="C29" s="463"/>
      <c r="D29" s="454"/>
      <c r="E29" s="475" t="s">
        <v>106</v>
      </c>
      <c r="F29" s="476"/>
      <c r="G29" s="476"/>
    </row>
    <row r="30" spans="1:17" ht="33.75">
      <c r="A30" s="462"/>
      <c r="B30" s="214" t="s">
        <v>142</v>
      </c>
      <c r="C30" s="214" t="s">
        <v>112</v>
      </c>
      <c r="D30" s="214" t="s">
        <v>143</v>
      </c>
      <c r="E30" s="214" t="s">
        <v>142</v>
      </c>
      <c r="F30" s="214" t="s">
        <v>112</v>
      </c>
      <c r="G30" s="216" t="s">
        <v>143</v>
      </c>
    </row>
    <row r="31" spans="1:17">
      <c r="A31" s="188" t="s">
        <v>64</v>
      </c>
      <c r="B31" s="196">
        <v>725</v>
      </c>
      <c r="C31" s="196">
        <v>2399</v>
      </c>
      <c r="D31" s="193">
        <v>30.2</v>
      </c>
      <c r="E31" s="196">
        <v>36047</v>
      </c>
      <c r="F31" s="196">
        <v>41773</v>
      </c>
      <c r="G31" s="193">
        <v>86.3</v>
      </c>
      <c r="H31" s="172"/>
      <c r="I31" s="196"/>
      <c r="J31" s="196"/>
      <c r="K31" s="193"/>
      <c r="L31" s="193"/>
      <c r="M31" s="194"/>
      <c r="N31" s="196"/>
      <c r="O31" s="196"/>
      <c r="P31" s="193"/>
      <c r="Q31" s="193"/>
    </row>
    <row r="32" spans="1:17">
      <c r="A32" s="160" t="s">
        <v>65</v>
      </c>
      <c r="B32" s="196">
        <v>1</v>
      </c>
      <c r="C32" s="196" t="s">
        <v>150</v>
      </c>
      <c r="D32" s="193" t="s">
        <v>150</v>
      </c>
      <c r="E32" s="196" t="s">
        <v>150</v>
      </c>
      <c r="F32" s="196" t="s">
        <v>150</v>
      </c>
      <c r="G32" s="193" t="s">
        <v>150</v>
      </c>
      <c r="H32" s="172"/>
      <c r="I32" s="196"/>
      <c r="J32" s="196"/>
      <c r="K32" s="193"/>
      <c r="L32" s="193"/>
      <c r="M32" s="194"/>
      <c r="N32" s="196"/>
      <c r="O32" s="196"/>
      <c r="P32" s="193"/>
      <c r="Q32" s="193"/>
    </row>
    <row r="33" spans="1:17">
      <c r="A33" s="160" t="s">
        <v>66</v>
      </c>
      <c r="B33" s="194">
        <v>1</v>
      </c>
      <c r="C33" s="194">
        <v>24</v>
      </c>
      <c r="D33" s="194">
        <v>4.2</v>
      </c>
      <c r="E33" s="196">
        <v>244</v>
      </c>
      <c r="F33" s="196">
        <v>669</v>
      </c>
      <c r="G33" s="193">
        <v>36.5</v>
      </c>
      <c r="H33" s="172"/>
      <c r="I33" s="196"/>
      <c r="J33" s="196"/>
      <c r="K33" s="193"/>
      <c r="L33" s="193"/>
      <c r="M33" s="194"/>
      <c r="N33" s="196"/>
      <c r="O33" s="196"/>
      <c r="P33" s="193"/>
      <c r="Q33" s="193"/>
    </row>
    <row r="34" spans="1:17">
      <c r="A34" s="160" t="s">
        <v>67</v>
      </c>
      <c r="B34" s="194">
        <v>3</v>
      </c>
      <c r="C34" s="196">
        <v>512</v>
      </c>
      <c r="D34" s="194">
        <v>0.6</v>
      </c>
      <c r="E34" s="194" t="s">
        <v>150</v>
      </c>
      <c r="F34" s="194" t="s">
        <v>150</v>
      </c>
      <c r="G34" s="194" t="s">
        <v>150</v>
      </c>
      <c r="H34" s="173"/>
      <c r="I34" s="196"/>
      <c r="J34" s="196"/>
      <c r="K34" s="193"/>
      <c r="L34" s="193"/>
      <c r="M34" s="194"/>
      <c r="N34" s="194"/>
      <c r="O34" s="194"/>
      <c r="P34" s="194"/>
      <c r="Q34" s="194"/>
    </row>
    <row r="35" spans="1:17">
      <c r="A35" s="160" t="s">
        <v>68</v>
      </c>
      <c r="B35" s="196">
        <v>313</v>
      </c>
      <c r="C35" s="196">
        <v>461</v>
      </c>
      <c r="D35" s="193">
        <v>67.900000000000006</v>
      </c>
      <c r="E35" s="196">
        <v>1754</v>
      </c>
      <c r="F35" s="196">
        <v>11809</v>
      </c>
      <c r="G35" s="193">
        <v>14.9</v>
      </c>
      <c r="H35" s="172"/>
      <c r="I35" s="196"/>
      <c r="J35" s="196"/>
      <c r="K35" s="193"/>
      <c r="L35" s="193"/>
      <c r="M35" s="194"/>
      <c r="N35" s="196"/>
      <c r="O35" s="196"/>
      <c r="P35" s="193"/>
      <c r="Q35" s="193"/>
    </row>
    <row r="36" spans="1:17">
      <c r="A36" s="160" t="s">
        <v>69</v>
      </c>
      <c r="B36" s="196">
        <v>5</v>
      </c>
      <c r="C36" s="196">
        <v>578</v>
      </c>
      <c r="D36" s="193">
        <v>0.9</v>
      </c>
      <c r="E36" s="194" t="s">
        <v>150</v>
      </c>
      <c r="F36" s="196">
        <v>17</v>
      </c>
      <c r="G36" s="194" t="s">
        <v>150</v>
      </c>
      <c r="H36" s="173"/>
      <c r="I36" s="196"/>
      <c r="J36" s="196"/>
      <c r="K36" s="193"/>
      <c r="L36" s="193"/>
      <c r="M36" s="194"/>
      <c r="N36" s="196"/>
      <c r="O36" s="194"/>
      <c r="P36" s="194"/>
      <c r="Q36" s="193"/>
    </row>
    <row r="37" spans="1:17">
      <c r="A37" s="160" t="s">
        <v>70</v>
      </c>
      <c r="B37" s="194">
        <v>9</v>
      </c>
      <c r="C37" s="194">
        <v>313</v>
      </c>
      <c r="D37" s="194">
        <v>2.9</v>
      </c>
      <c r="E37" s="196">
        <v>64</v>
      </c>
      <c r="F37" s="196">
        <v>67</v>
      </c>
      <c r="G37" s="193">
        <v>95.5</v>
      </c>
      <c r="H37" s="172"/>
      <c r="I37" s="196"/>
      <c r="J37" s="196"/>
      <c r="K37" s="193"/>
      <c r="L37" s="193"/>
      <c r="M37" s="194"/>
      <c r="N37" s="196"/>
      <c r="O37" s="196"/>
      <c r="P37" s="193"/>
      <c r="Q37" s="193"/>
    </row>
    <row r="38" spans="1:17">
      <c r="A38" s="160" t="s">
        <v>71</v>
      </c>
      <c r="B38" s="196">
        <v>11</v>
      </c>
      <c r="C38" s="196">
        <v>174</v>
      </c>
      <c r="D38" s="193">
        <v>6.3</v>
      </c>
      <c r="E38" s="194">
        <v>4</v>
      </c>
      <c r="F38" s="194">
        <v>4</v>
      </c>
      <c r="G38" s="193">
        <v>100</v>
      </c>
      <c r="H38" s="172"/>
      <c r="I38" s="196"/>
      <c r="J38" s="196"/>
      <c r="K38" s="193"/>
      <c r="L38" s="193"/>
      <c r="M38" s="194"/>
      <c r="N38" s="196"/>
      <c r="O38" s="196"/>
      <c r="P38" s="193"/>
      <c r="Q38" s="193"/>
    </row>
    <row r="39" spans="1:17">
      <c r="A39" s="160" t="s">
        <v>72</v>
      </c>
      <c r="B39" s="194">
        <v>1</v>
      </c>
      <c r="C39" s="196">
        <v>41</v>
      </c>
      <c r="D39" s="194">
        <v>2.4</v>
      </c>
      <c r="E39" s="196">
        <v>3902</v>
      </c>
      <c r="F39" s="196">
        <v>3989</v>
      </c>
      <c r="G39" s="193">
        <v>97.8</v>
      </c>
      <c r="H39" s="172"/>
      <c r="I39" s="196"/>
      <c r="J39" s="196"/>
      <c r="K39" s="193"/>
      <c r="L39" s="193"/>
      <c r="M39" s="194"/>
      <c r="N39" s="196"/>
      <c r="O39" s="196"/>
      <c r="P39" s="193"/>
      <c r="Q39" s="193"/>
    </row>
    <row r="40" spans="1:17">
      <c r="A40" s="160" t="s">
        <v>73</v>
      </c>
      <c r="B40" s="194">
        <v>274</v>
      </c>
      <c r="C40" s="194">
        <v>27</v>
      </c>
      <c r="D40" s="194">
        <v>1014.8</v>
      </c>
      <c r="E40" s="196">
        <v>8902</v>
      </c>
      <c r="F40" s="196">
        <v>9444</v>
      </c>
      <c r="G40" s="193">
        <v>94.3</v>
      </c>
      <c r="H40" s="172"/>
      <c r="I40" s="196"/>
      <c r="J40" s="196"/>
      <c r="K40" s="193"/>
      <c r="L40" s="193"/>
      <c r="M40" s="194"/>
      <c r="N40" s="196"/>
      <c r="O40" s="196"/>
      <c r="P40" s="193"/>
      <c r="Q40" s="193"/>
    </row>
    <row r="41" spans="1:17">
      <c r="A41" s="160" t="s">
        <v>74</v>
      </c>
      <c r="B41" s="196">
        <v>7</v>
      </c>
      <c r="C41" s="194">
        <v>12</v>
      </c>
      <c r="D41" s="194">
        <v>58.3</v>
      </c>
      <c r="E41" s="196">
        <v>1979</v>
      </c>
      <c r="F41" s="196">
        <v>1787</v>
      </c>
      <c r="G41" s="193">
        <v>110.7</v>
      </c>
      <c r="H41" s="172"/>
      <c r="I41" s="196"/>
      <c r="J41" s="196"/>
      <c r="K41" s="193"/>
      <c r="L41" s="193"/>
      <c r="M41" s="194"/>
      <c r="N41" s="196"/>
      <c r="O41" s="196"/>
      <c r="P41" s="193"/>
      <c r="Q41" s="193"/>
    </row>
    <row r="42" spans="1:17">
      <c r="A42" s="160" t="s">
        <v>75</v>
      </c>
      <c r="B42" s="196">
        <v>2</v>
      </c>
      <c r="C42" s="194" t="s">
        <v>150</v>
      </c>
      <c r="D42" s="194" t="s">
        <v>150</v>
      </c>
      <c r="E42" s="196" t="s">
        <v>150</v>
      </c>
      <c r="F42" s="196" t="s">
        <v>150</v>
      </c>
      <c r="G42" s="193" t="s">
        <v>150</v>
      </c>
      <c r="H42" s="172"/>
      <c r="I42" s="196"/>
      <c r="J42" s="196"/>
      <c r="K42" s="193"/>
      <c r="L42" s="193"/>
      <c r="M42" s="194"/>
      <c r="N42" s="196"/>
      <c r="O42" s="196"/>
      <c r="P42" s="193"/>
      <c r="Q42" s="193"/>
    </row>
    <row r="43" spans="1:17">
      <c r="A43" s="160" t="s">
        <v>76</v>
      </c>
      <c r="B43" s="194" t="s">
        <v>150</v>
      </c>
      <c r="C43" s="196">
        <v>202</v>
      </c>
      <c r="D43" s="194" t="s">
        <v>150</v>
      </c>
      <c r="E43" s="194">
        <v>1</v>
      </c>
      <c r="F43" s="194" t="s">
        <v>150</v>
      </c>
      <c r="G43" s="194" t="s">
        <v>150</v>
      </c>
      <c r="H43" s="173"/>
      <c r="I43" s="196"/>
      <c r="J43" s="196"/>
      <c r="K43" s="193"/>
      <c r="L43" s="193"/>
      <c r="M43" s="194"/>
      <c r="N43" s="194"/>
      <c r="O43" s="194"/>
      <c r="P43" s="194"/>
      <c r="Q43" s="194"/>
    </row>
    <row r="44" spans="1:17">
      <c r="A44" s="160" t="s">
        <v>77</v>
      </c>
      <c r="B44" s="196">
        <v>75</v>
      </c>
      <c r="C44" s="194">
        <v>20</v>
      </c>
      <c r="D44" s="194">
        <v>375</v>
      </c>
      <c r="E44" s="194">
        <v>937</v>
      </c>
      <c r="F44" s="196">
        <v>6</v>
      </c>
      <c r="G44" s="292">
        <v>15616.7</v>
      </c>
      <c r="H44" s="173"/>
      <c r="I44" s="196"/>
      <c r="J44" s="196"/>
      <c r="K44" s="193"/>
      <c r="L44" s="193"/>
      <c r="M44" s="194"/>
      <c r="N44" s="194"/>
      <c r="O44" s="194"/>
      <c r="P44" s="194"/>
      <c r="Q44" s="194"/>
    </row>
    <row r="45" spans="1:17">
      <c r="A45" s="160" t="s">
        <v>78</v>
      </c>
      <c r="B45" s="194" t="s">
        <v>150</v>
      </c>
      <c r="C45" s="196">
        <v>11</v>
      </c>
      <c r="D45" s="194" t="s">
        <v>150</v>
      </c>
      <c r="E45" s="196">
        <v>17843</v>
      </c>
      <c r="F45" s="196">
        <v>12925</v>
      </c>
      <c r="G45" s="193">
        <v>138.1</v>
      </c>
      <c r="H45" s="172"/>
      <c r="I45" s="196"/>
      <c r="J45" s="196"/>
      <c r="K45" s="193"/>
      <c r="L45" s="193"/>
      <c r="M45" s="194"/>
      <c r="N45" s="196"/>
      <c r="O45" s="196"/>
      <c r="P45" s="193"/>
      <c r="Q45" s="193"/>
    </row>
    <row r="46" spans="1:17">
      <c r="A46" s="163" t="s">
        <v>117</v>
      </c>
      <c r="B46" s="196">
        <v>19</v>
      </c>
      <c r="C46" s="196">
        <v>18</v>
      </c>
      <c r="D46" s="193">
        <v>105.6</v>
      </c>
      <c r="E46" s="194" t="s">
        <v>150</v>
      </c>
      <c r="F46" s="194" t="s">
        <v>150</v>
      </c>
      <c r="G46" s="194" t="s">
        <v>150</v>
      </c>
      <c r="H46" s="172"/>
      <c r="I46" s="196"/>
      <c r="J46" s="196"/>
      <c r="K46" s="193"/>
      <c r="L46" s="193"/>
      <c r="M46" s="194"/>
      <c r="N46" s="196"/>
      <c r="O46" s="196"/>
      <c r="P46" s="193"/>
      <c r="Q46" s="193"/>
    </row>
    <row r="47" spans="1:17">
      <c r="A47" s="162" t="s">
        <v>81</v>
      </c>
      <c r="B47" s="228">
        <v>4</v>
      </c>
      <c r="C47" s="234">
        <v>6</v>
      </c>
      <c r="D47" s="234">
        <v>66.7</v>
      </c>
      <c r="E47" s="228">
        <v>417</v>
      </c>
      <c r="F47" s="228">
        <v>1056</v>
      </c>
      <c r="G47" s="226">
        <v>39.5</v>
      </c>
      <c r="H47" s="173"/>
      <c r="I47" s="196"/>
      <c r="J47" s="196"/>
      <c r="K47" s="193"/>
      <c r="L47" s="193"/>
      <c r="M47" s="194"/>
      <c r="N47" s="194"/>
      <c r="O47" s="194"/>
      <c r="P47" s="194"/>
      <c r="Q47" s="194"/>
    </row>
    <row r="48" spans="1:17">
      <c r="B48" s="43"/>
    </row>
    <row r="49" spans="1:17">
      <c r="A49" s="112"/>
      <c r="B49" s="113"/>
      <c r="C49" s="113"/>
      <c r="D49" s="113"/>
      <c r="F49" s="466" t="s">
        <v>136</v>
      </c>
      <c r="G49" s="466"/>
    </row>
    <row r="50" spans="1:17" ht="18.75" customHeight="1">
      <c r="A50" s="462"/>
      <c r="B50" s="463" t="s">
        <v>47</v>
      </c>
      <c r="C50" s="463"/>
      <c r="D50" s="454"/>
      <c r="E50" s="454" t="s">
        <v>46</v>
      </c>
      <c r="F50" s="474"/>
      <c r="G50" s="474"/>
    </row>
    <row r="51" spans="1:17" ht="16.5" customHeight="1">
      <c r="A51" s="462"/>
      <c r="B51" s="463" t="s">
        <v>106</v>
      </c>
      <c r="C51" s="463"/>
      <c r="D51" s="454"/>
      <c r="E51" s="475" t="s">
        <v>106</v>
      </c>
      <c r="F51" s="476"/>
      <c r="G51" s="476"/>
    </row>
    <row r="52" spans="1:17" ht="33.75">
      <c r="A52" s="462"/>
      <c r="B52" s="214" t="s">
        <v>142</v>
      </c>
      <c r="C52" s="214" t="s">
        <v>112</v>
      </c>
      <c r="D52" s="214" t="s">
        <v>143</v>
      </c>
      <c r="E52" s="214" t="s">
        <v>142</v>
      </c>
      <c r="F52" s="214" t="s">
        <v>112</v>
      </c>
      <c r="G52" s="216" t="s">
        <v>143</v>
      </c>
    </row>
    <row r="53" spans="1:17">
      <c r="A53" s="188" t="s">
        <v>64</v>
      </c>
      <c r="B53" s="196">
        <v>3838</v>
      </c>
      <c r="C53" s="196">
        <v>9659</v>
      </c>
      <c r="D53" s="193">
        <v>39.700000000000003</v>
      </c>
      <c r="E53" s="196">
        <v>298</v>
      </c>
      <c r="F53" s="196">
        <v>438</v>
      </c>
      <c r="G53" s="193">
        <v>68</v>
      </c>
      <c r="H53" s="172"/>
      <c r="O53" s="196"/>
      <c r="P53" s="193"/>
      <c r="Q53" s="193"/>
    </row>
    <row r="54" spans="1:17">
      <c r="A54" s="160" t="s">
        <v>65</v>
      </c>
      <c r="B54" s="196">
        <v>158</v>
      </c>
      <c r="C54" s="196">
        <v>152</v>
      </c>
      <c r="D54" s="193">
        <v>103.9</v>
      </c>
      <c r="E54" s="194" t="s">
        <v>150</v>
      </c>
      <c r="F54" s="194" t="s">
        <v>150</v>
      </c>
      <c r="G54" s="194" t="s">
        <v>150</v>
      </c>
      <c r="H54" s="173"/>
      <c r="O54" s="194"/>
      <c r="P54" s="194"/>
      <c r="Q54" s="194"/>
    </row>
    <row r="55" spans="1:17">
      <c r="A55" s="160" t="s">
        <v>66</v>
      </c>
      <c r="B55" s="196">
        <v>915</v>
      </c>
      <c r="C55" s="196">
        <v>1569</v>
      </c>
      <c r="D55" s="193">
        <v>58.3</v>
      </c>
      <c r="E55" s="194">
        <v>2</v>
      </c>
      <c r="F55" s="194" t="s">
        <v>150</v>
      </c>
      <c r="G55" s="194" t="s">
        <v>150</v>
      </c>
      <c r="H55" s="173"/>
      <c r="O55" s="194"/>
      <c r="P55" s="194"/>
      <c r="Q55" s="194"/>
    </row>
    <row r="56" spans="1:17">
      <c r="A56" s="160" t="s">
        <v>67</v>
      </c>
      <c r="B56" s="196">
        <v>349</v>
      </c>
      <c r="C56" s="196">
        <v>2024</v>
      </c>
      <c r="D56" s="193">
        <v>17.2</v>
      </c>
      <c r="E56" s="194" t="s">
        <v>150</v>
      </c>
      <c r="F56" s="196">
        <v>5</v>
      </c>
      <c r="G56" s="194" t="s">
        <v>150</v>
      </c>
      <c r="H56" s="173"/>
      <c r="O56" s="194"/>
      <c r="P56" s="194"/>
      <c r="Q56" s="193"/>
    </row>
    <row r="57" spans="1:17">
      <c r="A57" s="160" t="s">
        <v>68</v>
      </c>
      <c r="B57" s="196">
        <v>321</v>
      </c>
      <c r="C57" s="196">
        <v>559</v>
      </c>
      <c r="D57" s="193">
        <v>57.4</v>
      </c>
      <c r="E57" s="196">
        <v>89</v>
      </c>
      <c r="F57" s="196">
        <v>40</v>
      </c>
      <c r="G57" s="193">
        <v>222.5</v>
      </c>
      <c r="H57" s="172"/>
      <c r="O57" s="196"/>
      <c r="P57" s="193"/>
      <c r="Q57" s="193"/>
    </row>
    <row r="58" spans="1:17">
      <c r="A58" s="160" t="s">
        <v>69</v>
      </c>
      <c r="B58" s="196">
        <v>52</v>
      </c>
      <c r="C58" s="196">
        <v>232</v>
      </c>
      <c r="D58" s="193">
        <v>22.4</v>
      </c>
      <c r="E58" s="196">
        <v>165</v>
      </c>
      <c r="F58" s="196">
        <v>187</v>
      </c>
      <c r="G58" s="193">
        <v>88.2</v>
      </c>
      <c r="H58" s="172"/>
      <c r="O58" s="196"/>
      <c r="P58" s="193"/>
      <c r="Q58" s="193"/>
    </row>
    <row r="59" spans="1:17">
      <c r="A59" s="160" t="s">
        <v>70</v>
      </c>
      <c r="B59" s="196">
        <v>139</v>
      </c>
      <c r="C59" s="196">
        <v>223</v>
      </c>
      <c r="D59" s="193">
        <v>62.3</v>
      </c>
      <c r="E59" s="194" t="s">
        <v>150</v>
      </c>
      <c r="F59" s="194" t="s">
        <v>150</v>
      </c>
      <c r="G59" s="194" t="s">
        <v>150</v>
      </c>
      <c r="H59" s="173"/>
      <c r="O59" s="194"/>
      <c r="P59" s="194"/>
      <c r="Q59" s="194"/>
    </row>
    <row r="60" spans="1:17">
      <c r="A60" s="195" t="s">
        <v>71</v>
      </c>
      <c r="B60" s="196">
        <v>31</v>
      </c>
      <c r="C60" s="196">
        <v>19</v>
      </c>
      <c r="D60" s="193">
        <v>163.19999999999999</v>
      </c>
      <c r="E60" s="194" t="s">
        <v>150</v>
      </c>
      <c r="F60" s="194" t="s">
        <v>150</v>
      </c>
      <c r="G60" s="194" t="s">
        <v>150</v>
      </c>
      <c r="H60" s="173"/>
      <c r="I60" s="196"/>
      <c r="J60" s="196"/>
      <c r="K60" s="193"/>
      <c r="L60" s="194"/>
      <c r="M60" s="194"/>
      <c r="N60" s="194"/>
      <c r="O60" s="194"/>
      <c r="P60" s="194"/>
      <c r="Q60" s="194"/>
    </row>
    <row r="61" spans="1:17">
      <c r="A61" s="160" t="s">
        <v>72</v>
      </c>
      <c r="B61" s="196">
        <v>289</v>
      </c>
      <c r="C61" s="196">
        <v>305</v>
      </c>
      <c r="D61" s="193">
        <v>94.8</v>
      </c>
      <c r="E61" s="196">
        <v>8</v>
      </c>
      <c r="F61" s="194">
        <v>25</v>
      </c>
      <c r="G61" s="194">
        <v>32</v>
      </c>
      <c r="H61" s="173"/>
      <c r="O61" s="196"/>
      <c r="P61" s="193"/>
      <c r="Q61" s="193"/>
    </row>
    <row r="62" spans="1:17" ht="13.5" customHeight="1">
      <c r="A62" s="160" t="s">
        <v>73</v>
      </c>
      <c r="B62" s="196">
        <v>355</v>
      </c>
      <c r="C62" s="196">
        <v>860</v>
      </c>
      <c r="D62" s="193">
        <v>41.3</v>
      </c>
      <c r="E62" s="194" t="s">
        <v>150</v>
      </c>
      <c r="F62" s="194" t="s">
        <v>150</v>
      </c>
      <c r="G62" s="194" t="s">
        <v>150</v>
      </c>
      <c r="H62" s="173"/>
      <c r="O62" s="196"/>
      <c r="P62" s="193"/>
      <c r="Q62" s="193"/>
    </row>
    <row r="63" spans="1:17">
      <c r="A63" s="160" t="s">
        <v>74</v>
      </c>
      <c r="B63" s="196">
        <v>477</v>
      </c>
      <c r="C63" s="196">
        <v>1776</v>
      </c>
      <c r="D63" s="193">
        <v>26.9</v>
      </c>
      <c r="E63" s="194" t="s">
        <v>150</v>
      </c>
      <c r="F63" s="194">
        <v>2</v>
      </c>
      <c r="G63" s="194" t="s">
        <v>150</v>
      </c>
      <c r="H63" s="173"/>
      <c r="O63" s="194"/>
      <c r="P63" s="194"/>
      <c r="Q63" s="194"/>
    </row>
    <row r="64" spans="1:17">
      <c r="A64" s="160" t="s">
        <v>75</v>
      </c>
      <c r="B64" s="196">
        <v>20</v>
      </c>
      <c r="C64" s="196">
        <v>38</v>
      </c>
      <c r="D64" s="193">
        <v>52.6</v>
      </c>
      <c r="E64" s="194">
        <v>1</v>
      </c>
      <c r="F64" s="194" t="s">
        <v>150</v>
      </c>
      <c r="G64" s="194" t="s">
        <v>150</v>
      </c>
      <c r="H64" s="173"/>
      <c r="O64" s="196"/>
      <c r="P64" s="193"/>
      <c r="Q64" s="193"/>
    </row>
    <row r="65" spans="1:17">
      <c r="A65" s="160" t="s">
        <v>76</v>
      </c>
      <c r="B65" s="196">
        <v>22</v>
      </c>
      <c r="C65" s="196">
        <v>264</v>
      </c>
      <c r="D65" s="193">
        <v>8.3000000000000007</v>
      </c>
      <c r="E65" s="196">
        <v>13</v>
      </c>
      <c r="F65" s="196">
        <v>153</v>
      </c>
      <c r="G65" s="193">
        <v>8.5</v>
      </c>
      <c r="H65" s="172"/>
      <c r="O65" s="196"/>
      <c r="P65" s="194"/>
      <c r="Q65" s="194"/>
    </row>
    <row r="66" spans="1:17">
      <c r="A66" s="160" t="s">
        <v>77</v>
      </c>
      <c r="B66" s="196">
        <v>154</v>
      </c>
      <c r="C66" s="196">
        <v>188</v>
      </c>
      <c r="D66" s="193">
        <v>81.900000000000006</v>
      </c>
      <c r="E66" s="194" t="s">
        <v>150</v>
      </c>
      <c r="F66" s="194" t="s">
        <v>150</v>
      </c>
      <c r="G66" s="194" t="s">
        <v>150</v>
      </c>
      <c r="H66" s="172"/>
      <c r="O66" s="196"/>
      <c r="P66" s="193"/>
      <c r="Q66" s="193"/>
    </row>
    <row r="67" spans="1:17">
      <c r="A67" s="160" t="s">
        <v>78</v>
      </c>
      <c r="B67" s="196">
        <v>266</v>
      </c>
      <c r="C67" s="196">
        <v>537</v>
      </c>
      <c r="D67" s="193">
        <v>49.5</v>
      </c>
      <c r="E67" s="194" t="s">
        <v>150</v>
      </c>
      <c r="F67" s="194" t="s">
        <v>150</v>
      </c>
      <c r="G67" s="194" t="s">
        <v>150</v>
      </c>
      <c r="H67" s="173"/>
      <c r="O67" s="194"/>
      <c r="P67" s="194"/>
      <c r="Q67" s="194"/>
    </row>
    <row r="68" spans="1:17">
      <c r="A68" s="160" t="s">
        <v>117</v>
      </c>
      <c r="B68" s="196">
        <v>25</v>
      </c>
      <c r="C68" s="196">
        <v>71</v>
      </c>
      <c r="D68" s="193">
        <v>35.200000000000003</v>
      </c>
      <c r="E68" s="196">
        <v>20</v>
      </c>
      <c r="F68" s="196">
        <v>25</v>
      </c>
      <c r="G68" s="193">
        <v>80</v>
      </c>
      <c r="H68" s="173"/>
      <c r="O68" s="194"/>
      <c r="P68" s="194"/>
      <c r="Q68" s="194"/>
    </row>
    <row r="69" spans="1:17">
      <c r="A69" s="163" t="s">
        <v>80</v>
      </c>
      <c r="B69" s="196">
        <v>149</v>
      </c>
      <c r="C69" s="196">
        <v>646</v>
      </c>
      <c r="D69" s="193">
        <v>23.1</v>
      </c>
      <c r="E69" s="194" t="s">
        <v>150</v>
      </c>
      <c r="F69" s="194">
        <v>1</v>
      </c>
      <c r="G69" s="194" t="s">
        <v>150</v>
      </c>
      <c r="H69" s="172"/>
      <c r="O69" s="196"/>
      <c r="P69" s="193"/>
      <c r="Q69" s="193"/>
    </row>
    <row r="70" spans="1:17">
      <c r="A70" s="163" t="s">
        <v>81</v>
      </c>
      <c r="B70" s="233">
        <v>116</v>
      </c>
      <c r="C70" s="233">
        <v>195</v>
      </c>
      <c r="D70" s="266">
        <v>59.5</v>
      </c>
      <c r="E70" s="235" t="s">
        <v>150</v>
      </c>
      <c r="F70" s="235" t="s">
        <v>150</v>
      </c>
      <c r="G70" s="235" t="s">
        <v>150</v>
      </c>
      <c r="H70" s="173"/>
      <c r="O70" s="194"/>
      <c r="P70" s="194"/>
      <c r="Q70" s="193"/>
    </row>
    <row r="71" spans="1:17">
      <c r="A71" s="162" t="s">
        <v>82</v>
      </c>
      <c r="B71" s="228" t="s">
        <v>150</v>
      </c>
      <c r="C71" s="234">
        <v>1</v>
      </c>
      <c r="D71" s="234" t="s">
        <v>150</v>
      </c>
      <c r="E71" s="228" t="s">
        <v>150</v>
      </c>
      <c r="F71" s="228" t="s">
        <v>150</v>
      </c>
      <c r="G71" s="267" t="s">
        <v>150</v>
      </c>
    </row>
  </sheetData>
  <mergeCells count="18">
    <mergeCell ref="B50:D50"/>
    <mergeCell ref="E50:G50"/>
    <mergeCell ref="E51:G51"/>
    <mergeCell ref="A50:A52"/>
    <mergeCell ref="B51:D51"/>
    <mergeCell ref="F27:G27"/>
    <mergeCell ref="F49:G49"/>
    <mergeCell ref="A28:A30"/>
    <mergeCell ref="B29:D29"/>
    <mergeCell ref="B28:D28"/>
    <mergeCell ref="E28:G28"/>
    <mergeCell ref="E29:G29"/>
    <mergeCell ref="A1:G1"/>
    <mergeCell ref="A3:A5"/>
    <mergeCell ref="B4:D4"/>
    <mergeCell ref="B3:D3"/>
    <mergeCell ref="E3:G3"/>
    <mergeCell ref="E4:G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8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A26" sqref="A26"/>
    </sheetView>
  </sheetViews>
  <sheetFormatPr defaultRowHeight="14.25"/>
  <cols>
    <col min="1" max="1" width="20.28515625" style="189" customWidth="1"/>
    <col min="2" max="2" width="18.28515625" style="189" customWidth="1"/>
    <col min="3" max="3" width="14.140625" style="189" customWidth="1"/>
    <col min="4" max="4" width="11.5703125" style="189" customWidth="1"/>
    <col min="5" max="5" width="10.140625" style="189" customWidth="1"/>
    <col min="6" max="6" width="10.42578125" style="189" customWidth="1"/>
    <col min="7" max="7" width="9.85546875" style="189" customWidth="1"/>
    <col min="8" max="9" width="10.5703125" style="189" customWidth="1"/>
    <col min="10" max="10" width="9.140625" style="189" customWidth="1"/>
    <col min="11" max="11" width="10.7109375" style="189" customWidth="1"/>
    <col min="12" max="256" width="9.140625" style="189"/>
    <col min="257" max="257" width="20.28515625" style="189" customWidth="1"/>
    <col min="258" max="258" width="18.28515625" style="189" customWidth="1"/>
    <col min="259" max="259" width="14.140625" style="189" customWidth="1"/>
    <col min="260" max="260" width="11.5703125" style="189" customWidth="1"/>
    <col min="261" max="261" width="10.140625" style="189" customWidth="1"/>
    <col min="262" max="262" width="10.42578125" style="189" customWidth="1"/>
    <col min="263" max="263" width="9.85546875" style="189" customWidth="1"/>
    <col min="264" max="265" width="10.5703125" style="189" customWidth="1"/>
    <col min="266" max="266" width="9.140625" style="189" customWidth="1"/>
    <col min="267" max="267" width="10.7109375" style="189" customWidth="1"/>
    <col min="268" max="512" width="9.140625" style="189"/>
    <col min="513" max="513" width="20.28515625" style="189" customWidth="1"/>
    <col min="514" max="514" width="18.28515625" style="189" customWidth="1"/>
    <col min="515" max="515" width="14.140625" style="189" customWidth="1"/>
    <col min="516" max="516" width="11.5703125" style="189" customWidth="1"/>
    <col min="517" max="517" width="10.140625" style="189" customWidth="1"/>
    <col min="518" max="518" width="10.42578125" style="189" customWidth="1"/>
    <col min="519" max="519" width="9.85546875" style="189" customWidth="1"/>
    <col min="520" max="521" width="10.5703125" style="189" customWidth="1"/>
    <col min="522" max="522" width="9.140625" style="189" customWidth="1"/>
    <col min="523" max="523" width="10.7109375" style="189" customWidth="1"/>
    <col min="524" max="768" width="9.140625" style="189"/>
    <col min="769" max="769" width="20.28515625" style="189" customWidth="1"/>
    <col min="770" max="770" width="18.28515625" style="189" customWidth="1"/>
    <col min="771" max="771" width="14.140625" style="189" customWidth="1"/>
    <col min="772" max="772" width="11.5703125" style="189" customWidth="1"/>
    <col min="773" max="773" width="10.140625" style="189" customWidth="1"/>
    <col min="774" max="774" width="10.42578125" style="189" customWidth="1"/>
    <col min="775" max="775" width="9.85546875" style="189" customWidth="1"/>
    <col min="776" max="777" width="10.5703125" style="189" customWidth="1"/>
    <col min="778" max="778" width="9.140625" style="189" customWidth="1"/>
    <col min="779" max="779" width="10.7109375" style="189" customWidth="1"/>
    <col min="780" max="1024" width="9.140625" style="189"/>
    <col min="1025" max="1025" width="20.28515625" style="189" customWidth="1"/>
    <col min="1026" max="1026" width="18.28515625" style="189" customWidth="1"/>
    <col min="1027" max="1027" width="14.140625" style="189" customWidth="1"/>
    <col min="1028" max="1028" width="11.5703125" style="189" customWidth="1"/>
    <col min="1029" max="1029" width="10.140625" style="189" customWidth="1"/>
    <col min="1030" max="1030" width="10.42578125" style="189" customWidth="1"/>
    <col min="1031" max="1031" width="9.85546875" style="189" customWidth="1"/>
    <col min="1032" max="1033" width="10.5703125" style="189" customWidth="1"/>
    <col min="1034" max="1034" width="9.140625" style="189" customWidth="1"/>
    <col min="1035" max="1035" width="10.7109375" style="189" customWidth="1"/>
    <col min="1036" max="1280" width="9.140625" style="189"/>
    <col min="1281" max="1281" width="20.28515625" style="189" customWidth="1"/>
    <col min="1282" max="1282" width="18.28515625" style="189" customWidth="1"/>
    <col min="1283" max="1283" width="14.140625" style="189" customWidth="1"/>
    <col min="1284" max="1284" width="11.5703125" style="189" customWidth="1"/>
    <col min="1285" max="1285" width="10.140625" style="189" customWidth="1"/>
    <col min="1286" max="1286" width="10.42578125" style="189" customWidth="1"/>
    <col min="1287" max="1287" width="9.85546875" style="189" customWidth="1"/>
    <col min="1288" max="1289" width="10.5703125" style="189" customWidth="1"/>
    <col min="1290" max="1290" width="9.140625" style="189" customWidth="1"/>
    <col min="1291" max="1291" width="10.7109375" style="189" customWidth="1"/>
    <col min="1292" max="1536" width="9.140625" style="189"/>
    <col min="1537" max="1537" width="20.28515625" style="189" customWidth="1"/>
    <col min="1538" max="1538" width="18.28515625" style="189" customWidth="1"/>
    <col min="1539" max="1539" width="14.140625" style="189" customWidth="1"/>
    <col min="1540" max="1540" width="11.5703125" style="189" customWidth="1"/>
    <col min="1541" max="1541" width="10.140625" style="189" customWidth="1"/>
    <col min="1542" max="1542" width="10.42578125" style="189" customWidth="1"/>
    <col min="1543" max="1543" width="9.85546875" style="189" customWidth="1"/>
    <col min="1544" max="1545" width="10.5703125" style="189" customWidth="1"/>
    <col min="1546" max="1546" width="9.140625" style="189" customWidth="1"/>
    <col min="1547" max="1547" width="10.7109375" style="189" customWidth="1"/>
    <col min="1548" max="1792" width="9.140625" style="189"/>
    <col min="1793" max="1793" width="20.28515625" style="189" customWidth="1"/>
    <col min="1794" max="1794" width="18.28515625" style="189" customWidth="1"/>
    <col min="1795" max="1795" width="14.140625" style="189" customWidth="1"/>
    <col min="1796" max="1796" width="11.5703125" style="189" customWidth="1"/>
    <col min="1797" max="1797" width="10.140625" style="189" customWidth="1"/>
    <col min="1798" max="1798" width="10.42578125" style="189" customWidth="1"/>
    <col min="1799" max="1799" width="9.85546875" style="189" customWidth="1"/>
    <col min="1800" max="1801" width="10.5703125" style="189" customWidth="1"/>
    <col min="1802" max="1802" width="9.140625" style="189" customWidth="1"/>
    <col min="1803" max="1803" width="10.7109375" style="189" customWidth="1"/>
    <col min="1804" max="2048" width="9.140625" style="189"/>
    <col min="2049" max="2049" width="20.28515625" style="189" customWidth="1"/>
    <col min="2050" max="2050" width="18.28515625" style="189" customWidth="1"/>
    <col min="2051" max="2051" width="14.140625" style="189" customWidth="1"/>
    <col min="2052" max="2052" width="11.5703125" style="189" customWidth="1"/>
    <col min="2053" max="2053" width="10.140625" style="189" customWidth="1"/>
    <col min="2054" max="2054" width="10.42578125" style="189" customWidth="1"/>
    <col min="2055" max="2055" width="9.85546875" style="189" customWidth="1"/>
    <col min="2056" max="2057" width="10.5703125" style="189" customWidth="1"/>
    <col min="2058" max="2058" width="9.140625" style="189" customWidth="1"/>
    <col min="2059" max="2059" width="10.7109375" style="189" customWidth="1"/>
    <col min="2060" max="2304" width="9.140625" style="189"/>
    <col min="2305" max="2305" width="20.28515625" style="189" customWidth="1"/>
    <col min="2306" max="2306" width="18.28515625" style="189" customWidth="1"/>
    <col min="2307" max="2307" width="14.140625" style="189" customWidth="1"/>
    <col min="2308" max="2308" width="11.5703125" style="189" customWidth="1"/>
    <col min="2309" max="2309" width="10.140625" style="189" customWidth="1"/>
    <col min="2310" max="2310" width="10.42578125" style="189" customWidth="1"/>
    <col min="2311" max="2311" width="9.85546875" style="189" customWidth="1"/>
    <col min="2312" max="2313" width="10.5703125" style="189" customWidth="1"/>
    <col min="2314" max="2314" width="9.140625" style="189" customWidth="1"/>
    <col min="2315" max="2315" width="10.7109375" style="189" customWidth="1"/>
    <col min="2316" max="2560" width="9.140625" style="189"/>
    <col min="2561" max="2561" width="20.28515625" style="189" customWidth="1"/>
    <col min="2562" max="2562" width="18.28515625" style="189" customWidth="1"/>
    <col min="2563" max="2563" width="14.140625" style="189" customWidth="1"/>
    <col min="2564" max="2564" width="11.5703125" style="189" customWidth="1"/>
    <col min="2565" max="2565" width="10.140625" style="189" customWidth="1"/>
    <col min="2566" max="2566" width="10.42578125" style="189" customWidth="1"/>
    <col min="2567" max="2567" width="9.85546875" style="189" customWidth="1"/>
    <col min="2568" max="2569" width="10.5703125" style="189" customWidth="1"/>
    <col min="2570" max="2570" width="9.140625" style="189" customWidth="1"/>
    <col min="2571" max="2571" width="10.7109375" style="189" customWidth="1"/>
    <col min="2572" max="2816" width="9.140625" style="189"/>
    <col min="2817" max="2817" width="20.28515625" style="189" customWidth="1"/>
    <col min="2818" max="2818" width="18.28515625" style="189" customWidth="1"/>
    <col min="2819" max="2819" width="14.140625" style="189" customWidth="1"/>
    <col min="2820" max="2820" width="11.5703125" style="189" customWidth="1"/>
    <col min="2821" max="2821" width="10.140625" style="189" customWidth="1"/>
    <col min="2822" max="2822" width="10.42578125" style="189" customWidth="1"/>
    <col min="2823" max="2823" width="9.85546875" style="189" customWidth="1"/>
    <col min="2824" max="2825" width="10.5703125" style="189" customWidth="1"/>
    <col min="2826" max="2826" width="9.140625" style="189" customWidth="1"/>
    <col min="2827" max="2827" width="10.7109375" style="189" customWidth="1"/>
    <col min="2828" max="3072" width="9.140625" style="189"/>
    <col min="3073" max="3073" width="20.28515625" style="189" customWidth="1"/>
    <col min="3074" max="3074" width="18.28515625" style="189" customWidth="1"/>
    <col min="3075" max="3075" width="14.140625" style="189" customWidth="1"/>
    <col min="3076" max="3076" width="11.5703125" style="189" customWidth="1"/>
    <col min="3077" max="3077" width="10.140625" style="189" customWidth="1"/>
    <col min="3078" max="3078" width="10.42578125" style="189" customWidth="1"/>
    <col min="3079" max="3079" width="9.85546875" style="189" customWidth="1"/>
    <col min="3080" max="3081" width="10.5703125" style="189" customWidth="1"/>
    <col min="3082" max="3082" width="9.140625" style="189" customWidth="1"/>
    <col min="3083" max="3083" width="10.7109375" style="189" customWidth="1"/>
    <col min="3084" max="3328" width="9.140625" style="189"/>
    <col min="3329" max="3329" width="20.28515625" style="189" customWidth="1"/>
    <col min="3330" max="3330" width="18.28515625" style="189" customWidth="1"/>
    <col min="3331" max="3331" width="14.140625" style="189" customWidth="1"/>
    <col min="3332" max="3332" width="11.5703125" style="189" customWidth="1"/>
    <col min="3333" max="3333" width="10.140625" style="189" customWidth="1"/>
    <col min="3334" max="3334" width="10.42578125" style="189" customWidth="1"/>
    <col min="3335" max="3335" width="9.85546875" style="189" customWidth="1"/>
    <col min="3336" max="3337" width="10.5703125" style="189" customWidth="1"/>
    <col min="3338" max="3338" width="9.140625" style="189" customWidth="1"/>
    <col min="3339" max="3339" width="10.7109375" style="189" customWidth="1"/>
    <col min="3340" max="3584" width="9.140625" style="189"/>
    <col min="3585" max="3585" width="20.28515625" style="189" customWidth="1"/>
    <col min="3586" max="3586" width="18.28515625" style="189" customWidth="1"/>
    <col min="3587" max="3587" width="14.140625" style="189" customWidth="1"/>
    <col min="3588" max="3588" width="11.5703125" style="189" customWidth="1"/>
    <col min="3589" max="3589" width="10.140625" style="189" customWidth="1"/>
    <col min="3590" max="3590" width="10.42578125" style="189" customWidth="1"/>
    <col min="3591" max="3591" width="9.85546875" style="189" customWidth="1"/>
    <col min="3592" max="3593" width="10.5703125" style="189" customWidth="1"/>
    <col min="3594" max="3594" width="9.140625" style="189" customWidth="1"/>
    <col min="3595" max="3595" width="10.7109375" style="189" customWidth="1"/>
    <col min="3596" max="3840" width="9.140625" style="189"/>
    <col min="3841" max="3841" width="20.28515625" style="189" customWidth="1"/>
    <col min="3842" max="3842" width="18.28515625" style="189" customWidth="1"/>
    <col min="3843" max="3843" width="14.140625" style="189" customWidth="1"/>
    <col min="3844" max="3844" width="11.5703125" style="189" customWidth="1"/>
    <col min="3845" max="3845" width="10.140625" style="189" customWidth="1"/>
    <col min="3846" max="3846" width="10.42578125" style="189" customWidth="1"/>
    <col min="3847" max="3847" width="9.85546875" style="189" customWidth="1"/>
    <col min="3848" max="3849" width="10.5703125" style="189" customWidth="1"/>
    <col min="3850" max="3850" width="9.140625" style="189" customWidth="1"/>
    <col min="3851" max="3851" width="10.7109375" style="189" customWidth="1"/>
    <col min="3852" max="4096" width="9.140625" style="189"/>
    <col min="4097" max="4097" width="20.28515625" style="189" customWidth="1"/>
    <col min="4098" max="4098" width="18.28515625" style="189" customWidth="1"/>
    <col min="4099" max="4099" width="14.140625" style="189" customWidth="1"/>
    <col min="4100" max="4100" width="11.5703125" style="189" customWidth="1"/>
    <col min="4101" max="4101" width="10.140625" style="189" customWidth="1"/>
    <col min="4102" max="4102" width="10.42578125" style="189" customWidth="1"/>
    <col min="4103" max="4103" width="9.85546875" style="189" customWidth="1"/>
    <col min="4104" max="4105" width="10.5703125" style="189" customWidth="1"/>
    <col min="4106" max="4106" width="9.140625" style="189" customWidth="1"/>
    <col min="4107" max="4107" width="10.7109375" style="189" customWidth="1"/>
    <col min="4108" max="4352" width="9.140625" style="189"/>
    <col min="4353" max="4353" width="20.28515625" style="189" customWidth="1"/>
    <col min="4354" max="4354" width="18.28515625" style="189" customWidth="1"/>
    <col min="4355" max="4355" width="14.140625" style="189" customWidth="1"/>
    <col min="4356" max="4356" width="11.5703125" style="189" customWidth="1"/>
    <col min="4357" max="4357" width="10.140625" style="189" customWidth="1"/>
    <col min="4358" max="4358" width="10.42578125" style="189" customWidth="1"/>
    <col min="4359" max="4359" width="9.85546875" style="189" customWidth="1"/>
    <col min="4360" max="4361" width="10.5703125" style="189" customWidth="1"/>
    <col min="4362" max="4362" width="9.140625" style="189" customWidth="1"/>
    <col min="4363" max="4363" width="10.7109375" style="189" customWidth="1"/>
    <col min="4364" max="4608" width="9.140625" style="189"/>
    <col min="4609" max="4609" width="20.28515625" style="189" customWidth="1"/>
    <col min="4610" max="4610" width="18.28515625" style="189" customWidth="1"/>
    <col min="4611" max="4611" width="14.140625" style="189" customWidth="1"/>
    <col min="4612" max="4612" width="11.5703125" style="189" customWidth="1"/>
    <col min="4613" max="4613" width="10.140625" style="189" customWidth="1"/>
    <col min="4614" max="4614" width="10.42578125" style="189" customWidth="1"/>
    <col min="4615" max="4615" width="9.85546875" style="189" customWidth="1"/>
    <col min="4616" max="4617" width="10.5703125" style="189" customWidth="1"/>
    <col min="4618" max="4618" width="9.140625" style="189" customWidth="1"/>
    <col min="4619" max="4619" width="10.7109375" style="189" customWidth="1"/>
    <col min="4620" max="4864" width="9.140625" style="189"/>
    <col min="4865" max="4865" width="20.28515625" style="189" customWidth="1"/>
    <col min="4866" max="4866" width="18.28515625" style="189" customWidth="1"/>
    <col min="4867" max="4867" width="14.140625" style="189" customWidth="1"/>
    <col min="4868" max="4868" width="11.5703125" style="189" customWidth="1"/>
    <col min="4869" max="4869" width="10.140625" style="189" customWidth="1"/>
    <col min="4870" max="4870" width="10.42578125" style="189" customWidth="1"/>
    <col min="4871" max="4871" width="9.85546875" style="189" customWidth="1"/>
    <col min="4872" max="4873" width="10.5703125" style="189" customWidth="1"/>
    <col min="4874" max="4874" width="9.140625" style="189" customWidth="1"/>
    <col min="4875" max="4875" width="10.7109375" style="189" customWidth="1"/>
    <col min="4876" max="5120" width="9.140625" style="189"/>
    <col min="5121" max="5121" width="20.28515625" style="189" customWidth="1"/>
    <col min="5122" max="5122" width="18.28515625" style="189" customWidth="1"/>
    <col min="5123" max="5123" width="14.140625" style="189" customWidth="1"/>
    <col min="5124" max="5124" width="11.5703125" style="189" customWidth="1"/>
    <col min="5125" max="5125" width="10.140625" style="189" customWidth="1"/>
    <col min="5126" max="5126" width="10.42578125" style="189" customWidth="1"/>
    <col min="5127" max="5127" width="9.85546875" style="189" customWidth="1"/>
    <col min="5128" max="5129" width="10.5703125" style="189" customWidth="1"/>
    <col min="5130" max="5130" width="9.140625" style="189" customWidth="1"/>
    <col min="5131" max="5131" width="10.7109375" style="189" customWidth="1"/>
    <col min="5132" max="5376" width="9.140625" style="189"/>
    <col min="5377" max="5377" width="20.28515625" style="189" customWidth="1"/>
    <col min="5378" max="5378" width="18.28515625" style="189" customWidth="1"/>
    <col min="5379" max="5379" width="14.140625" style="189" customWidth="1"/>
    <col min="5380" max="5380" width="11.5703125" style="189" customWidth="1"/>
    <col min="5381" max="5381" width="10.140625" style="189" customWidth="1"/>
    <col min="5382" max="5382" width="10.42578125" style="189" customWidth="1"/>
    <col min="5383" max="5383" width="9.85546875" style="189" customWidth="1"/>
    <col min="5384" max="5385" width="10.5703125" style="189" customWidth="1"/>
    <col min="5386" max="5386" width="9.140625" style="189" customWidth="1"/>
    <col min="5387" max="5387" width="10.7109375" style="189" customWidth="1"/>
    <col min="5388" max="5632" width="9.140625" style="189"/>
    <col min="5633" max="5633" width="20.28515625" style="189" customWidth="1"/>
    <col min="5634" max="5634" width="18.28515625" style="189" customWidth="1"/>
    <col min="5635" max="5635" width="14.140625" style="189" customWidth="1"/>
    <col min="5636" max="5636" width="11.5703125" style="189" customWidth="1"/>
    <col min="5637" max="5637" width="10.140625" style="189" customWidth="1"/>
    <col min="5638" max="5638" width="10.42578125" style="189" customWidth="1"/>
    <col min="5639" max="5639" width="9.85546875" style="189" customWidth="1"/>
    <col min="5640" max="5641" width="10.5703125" style="189" customWidth="1"/>
    <col min="5642" max="5642" width="9.140625" style="189" customWidth="1"/>
    <col min="5643" max="5643" width="10.7109375" style="189" customWidth="1"/>
    <col min="5644" max="5888" width="9.140625" style="189"/>
    <col min="5889" max="5889" width="20.28515625" style="189" customWidth="1"/>
    <col min="5890" max="5890" width="18.28515625" style="189" customWidth="1"/>
    <col min="5891" max="5891" width="14.140625" style="189" customWidth="1"/>
    <col min="5892" max="5892" width="11.5703125" style="189" customWidth="1"/>
    <col min="5893" max="5893" width="10.140625" style="189" customWidth="1"/>
    <col min="5894" max="5894" width="10.42578125" style="189" customWidth="1"/>
    <col min="5895" max="5895" width="9.85546875" style="189" customWidth="1"/>
    <col min="5896" max="5897" width="10.5703125" style="189" customWidth="1"/>
    <col min="5898" max="5898" width="9.140625" style="189" customWidth="1"/>
    <col min="5899" max="5899" width="10.7109375" style="189" customWidth="1"/>
    <col min="5900" max="6144" width="9.140625" style="189"/>
    <col min="6145" max="6145" width="20.28515625" style="189" customWidth="1"/>
    <col min="6146" max="6146" width="18.28515625" style="189" customWidth="1"/>
    <col min="6147" max="6147" width="14.140625" style="189" customWidth="1"/>
    <col min="6148" max="6148" width="11.5703125" style="189" customWidth="1"/>
    <col min="6149" max="6149" width="10.140625" style="189" customWidth="1"/>
    <col min="6150" max="6150" width="10.42578125" style="189" customWidth="1"/>
    <col min="6151" max="6151" width="9.85546875" style="189" customWidth="1"/>
    <col min="6152" max="6153" width="10.5703125" style="189" customWidth="1"/>
    <col min="6154" max="6154" width="9.140625" style="189" customWidth="1"/>
    <col min="6155" max="6155" width="10.7109375" style="189" customWidth="1"/>
    <col min="6156" max="6400" width="9.140625" style="189"/>
    <col min="6401" max="6401" width="20.28515625" style="189" customWidth="1"/>
    <col min="6402" max="6402" width="18.28515625" style="189" customWidth="1"/>
    <col min="6403" max="6403" width="14.140625" style="189" customWidth="1"/>
    <col min="6404" max="6404" width="11.5703125" style="189" customWidth="1"/>
    <col min="6405" max="6405" width="10.140625" style="189" customWidth="1"/>
    <col min="6406" max="6406" width="10.42578125" style="189" customWidth="1"/>
    <col min="6407" max="6407" width="9.85546875" style="189" customWidth="1"/>
    <col min="6408" max="6409" width="10.5703125" style="189" customWidth="1"/>
    <col min="6410" max="6410" width="9.140625" style="189" customWidth="1"/>
    <col min="6411" max="6411" width="10.7109375" style="189" customWidth="1"/>
    <col min="6412" max="6656" width="9.140625" style="189"/>
    <col min="6657" max="6657" width="20.28515625" style="189" customWidth="1"/>
    <col min="6658" max="6658" width="18.28515625" style="189" customWidth="1"/>
    <col min="6659" max="6659" width="14.140625" style="189" customWidth="1"/>
    <col min="6660" max="6660" width="11.5703125" style="189" customWidth="1"/>
    <col min="6661" max="6661" width="10.140625" style="189" customWidth="1"/>
    <col min="6662" max="6662" width="10.42578125" style="189" customWidth="1"/>
    <col min="6663" max="6663" width="9.85546875" style="189" customWidth="1"/>
    <col min="6664" max="6665" width="10.5703125" style="189" customWidth="1"/>
    <col min="6666" max="6666" width="9.140625" style="189" customWidth="1"/>
    <col min="6667" max="6667" width="10.7109375" style="189" customWidth="1"/>
    <col min="6668" max="6912" width="9.140625" style="189"/>
    <col min="6913" max="6913" width="20.28515625" style="189" customWidth="1"/>
    <col min="6914" max="6914" width="18.28515625" style="189" customWidth="1"/>
    <col min="6915" max="6915" width="14.140625" style="189" customWidth="1"/>
    <col min="6916" max="6916" width="11.5703125" style="189" customWidth="1"/>
    <col min="6917" max="6917" width="10.140625" style="189" customWidth="1"/>
    <col min="6918" max="6918" width="10.42578125" style="189" customWidth="1"/>
    <col min="6919" max="6919" width="9.85546875" style="189" customWidth="1"/>
    <col min="6920" max="6921" width="10.5703125" style="189" customWidth="1"/>
    <col min="6922" max="6922" width="9.140625" style="189" customWidth="1"/>
    <col min="6923" max="6923" width="10.7109375" style="189" customWidth="1"/>
    <col min="6924" max="7168" width="9.140625" style="189"/>
    <col min="7169" max="7169" width="20.28515625" style="189" customWidth="1"/>
    <col min="7170" max="7170" width="18.28515625" style="189" customWidth="1"/>
    <col min="7171" max="7171" width="14.140625" style="189" customWidth="1"/>
    <col min="7172" max="7172" width="11.5703125" style="189" customWidth="1"/>
    <col min="7173" max="7173" width="10.140625" style="189" customWidth="1"/>
    <col min="7174" max="7174" width="10.42578125" style="189" customWidth="1"/>
    <col min="7175" max="7175" width="9.85546875" style="189" customWidth="1"/>
    <col min="7176" max="7177" width="10.5703125" style="189" customWidth="1"/>
    <col min="7178" max="7178" width="9.140625" style="189" customWidth="1"/>
    <col min="7179" max="7179" width="10.7109375" style="189" customWidth="1"/>
    <col min="7180" max="7424" width="9.140625" style="189"/>
    <col min="7425" max="7425" width="20.28515625" style="189" customWidth="1"/>
    <col min="7426" max="7426" width="18.28515625" style="189" customWidth="1"/>
    <col min="7427" max="7427" width="14.140625" style="189" customWidth="1"/>
    <col min="7428" max="7428" width="11.5703125" style="189" customWidth="1"/>
    <col min="7429" max="7429" width="10.140625" style="189" customWidth="1"/>
    <col min="7430" max="7430" width="10.42578125" style="189" customWidth="1"/>
    <col min="7431" max="7431" width="9.85546875" style="189" customWidth="1"/>
    <col min="7432" max="7433" width="10.5703125" style="189" customWidth="1"/>
    <col min="7434" max="7434" width="9.140625" style="189" customWidth="1"/>
    <col min="7435" max="7435" width="10.7109375" style="189" customWidth="1"/>
    <col min="7436" max="7680" width="9.140625" style="189"/>
    <col min="7681" max="7681" width="20.28515625" style="189" customWidth="1"/>
    <col min="7682" max="7682" width="18.28515625" style="189" customWidth="1"/>
    <col min="7683" max="7683" width="14.140625" style="189" customWidth="1"/>
    <col min="7684" max="7684" width="11.5703125" style="189" customWidth="1"/>
    <col min="7685" max="7685" width="10.140625" style="189" customWidth="1"/>
    <col min="7686" max="7686" width="10.42578125" style="189" customWidth="1"/>
    <col min="7687" max="7687" width="9.85546875" style="189" customWidth="1"/>
    <col min="7688" max="7689" width="10.5703125" style="189" customWidth="1"/>
    <col min="7690" max="7690" width="9.140625" style="189" customWidth="1"/>
    <col min="7691" max="7691" width="10.7109375" style="189" customWidth="1"/>
    <col min="7692" max="7936" width="9.140625" style="189"/>
    <col min="7937" max="7937" width="20.28515625" style="189" customWidth="1"/>
    <col min="7938" max="7938" width="18.28515625" style="189" customWidth="1"/>
    <col min="7939" max="7939" width="14.140625" style="189" customWidth="1"/>
    <col min="7940" max="7940" width="11.5703125" style="189" customWidth="1"/>
    <col min="7941" max="7941" width="10.140625" style="189" customWidth="1"/>
    <col min="7942" max="7942" width="10.42578125" style="189" customWidth="1"/>
    <col min="7943" max="7943" width="9.85546875" style="189" customWidth="1"/>
    <col min="7944" max="7945" width="10.5703125" style="189" customWidth="1"/>
    <col min="7946" max="7946" width="9.140625" style="189" customWidth="1"/>
    <col min="7947" max="7947" width="10.7109375" style="189" customWidth="1"/>
    <col min="7948" max="8192" width="9.140625" style="189"/>
    <col min="8193" max="8193" width="20.28515625" style="189" customWidth="1"/>
    <col min="8194" max="8194" width="18.28515625" style="189" customWidth="1"/>
    <col min="8195" max="8195" width="14.140625" style="189" customWidth="1"/>
    <col min="8196" max="8196" width="11.5703125" style="189" customWidth="1"/>
    <col min="8197" max="8197" width="10.140625" style="189" customWidth="1"/>
    <col min="8198" max="8198" width="10.42578125" style="189" customWidth="1"/>
    <col min="8199" max="8199" width="9.85546875" style="189" customWidth="1"/>
    <col min="8200" max="8201" width="10.5703125" style="189" customWidth="1"/>
    <col min="8202" max="8202" width="9.140625" style="189" customWidth="1"/>
    <col min="8203" max="8203" width="10.7109375" style="189" customWidth="1"/>
    <col min="8204" max="8448" width="9.140625" style="189"/>
    <col min="8449" max="8449" width="20.28515625" style="189" customWidth="1"/>
    <col min="8450" max="8450" width="18.28515625" style="189" customWidth="1"/>
    <col min="8451" max="8451" width="14.140625" style="189" customWidth="1"/>
    <col min="8452" max="8452" width="11.5703125" style="189" customWidth="1"/>
    <col min="8453" max="8453" width="10.140625" style="189" customWidth="1"/>
    <col min="8454" max="8454" width="10.42578125" style="189" customWidth="1"/>
    <col min="8455" max="8455" width="9.85546875" style="189" customWidth="1"/>
    <col min="8456" max="8457" width="10.5703125" style="189" customWidth="1"/>
    <col min="8458" max="8458" width="9.140625" style="189" customWidth="1"/>
    <col min="8459" max="8459" width="10.7109375" style="189" customWidth="1"/>
    <col min="8460" max="8704" width="9.140625" style="189"/>
    <col min="8705" max="8705" width="20.28515625" style="189" customWidth="1"/>
    <col min="8706" max="8706" width="18.28515625" style="189" customWidth="1"/>
    <col min="8707" max="8707" width="14.140625" style="189" customWidth="1"/>
    <col min="8708" max="8708" width="11.5703125" style="189" customWidth="1"/>
    <col min="8709" max="8709" width="10.140625" style="189" customWidth="1"/>
    <col min="8710" max="8710" width="10.42578125" style="189" customWidth="1"/>
    <col min="8711" max="8711" width="9.85546875" style="189" customWidth="1"/>
    <col min="8712" max="8713" width="10.5703125" style="189" customWidth="1"/>
    <col min="8714" max="8714" width="9.140625" style="189" customWidth="1"/>
    <col min="8715" max="8715" width="10.7109375" style="189" customWidth="1"/>
    <col min="8716" max="8960" width="9.140625" style="189"/>
    <col min="8961" max="8961" width="20.28515625" style="189" customWidth="1"/>
    <col min="8962" max="8962" width="18.28515625" style="189" customWidth="1"/>
    <col min="8963" max="8963" width="14.140625" style="189" customWidth="1"/>
    <col min="8964" max="8964" width="11.5703125" style="189" customWidth="1"/>
    <col min="8965" max="8965" width="10.140625" style="189" customWidth="1"/>
    <col min="8966" max="8966" width="10.42578125" style="189" customWidth="1"/>
    <col min="8967" max="8967" width="9.85546875" style="189" customWidth="1"/>
    <col min="8968" max="8969" width="10.5703125" style="189" customWidth="1"/>
    <col min="8970" max="8970" width="9.140625" style="189" customWidth="1"/>
    <col min="8971" max="8971" width="10.7109375" style="189" customWidth="1"/>
    <col min="8972" max="9216" width="9.140625" style="189"/>
    <col min="9217" max="9217" width="20.28515625" style="189" customWidth="1"/>
    <col min="9218" max="9218" width="18.28515625" style="189" customWidth="1"/>
    <col min="9219" max="9219" width="14.140625" style="189" customWidth="1"/>
    <col min="9220" max="9220" width="11.5703125" style="189" customWidth="1"/>
    <col min="9221" max="9221" width="10.140625" style="189" customWidth="1"/>
    <col min="9222" max="9222" width="10.42578125" style="189" customWidth="1"/>
    <col min="9223" max="9223" width="9.85546875" style="189" customWidth="1"/>
    <col min="9224" max="9225" width="10.5703125" style="189" customWidth="1"/>
    <col min="9226" max="9226" width="9.140625" style="189" customWidth="1"/>
    <col min="9227" max="9227" width="10.7109375" style="189" customWidth="1"/>
    <col min="9228" max="9472" width="9.140625" style="189"/>
    <col min="9473" max="9473" width="20.28515625" style="189" customWidth="1"/>
    <col min="9474" max="9474" width="18.28515625" style="189" customWidth="1"/>
    <col min="9475" max="9475" width="14.140625" style="189" customWidth="1"/>
    <col min="9476" max="9476" width="11.5703125" style="189" customWidth="1"/>
    <col min="9477" max="9477" width="10.140625" style="189" customWidth="1"/>
    <col min="9478" max="9478" width="10.42578125" style="189" customWidth="1"/>
    <col min="9479" max="9479" width="9.85546875" style="189" customWidth="1"/>
    <col min="9480" max="9481" width="10.5703125" style="189" customWidth="1"/>
    <col min="9482" max="9482" width="9.140625" style="189" customWidth="1"/>
    <col min="9483" max="9483" width="10.7109375" style="189" customWidth="1"/>
    <col min="9484" max="9728" width="9.140625" style="189"/>
    <col min="9729" max="9729" width="20.28515625" style="189" customWidth="1"/>
    <col min="9730" max="9730" width="18.28515625" style="189" customWidth="1"/>
    <col min="9731" max="9731" width="14.140625" style="189" customWidth="1"/>
    <col min="9732" max="9732" width="11.5703125" style="189" customWidth="1"/>
    <col min="9733" max="9733" width="10.140625" style="189" customWidth="1"/>
    <col min="9734" max="9734" width="10.42578125" style="189" customWidth="1"/>
    <col min="9735" max="9735" width="9.85546875" style="189" customWidth="1"/>
    <col min="9736" max="9737" width="10.5703125" style="189" customWidth="1"/>
    <col min="9738" max="9738" width="9.140625" style="189" customWidth="1"/>
    <col min="9739" max="9739" width="10.7109375" style="189" customWidth="1"/>
    <col min="9740" max="9984" width="9.140625" style="189"/>
    <col min="9985" max="9985" width="20.28515625" style="189" customWidth="1"/>
    <col min="9986" max="9986" width="18.28515625" style="189" customWidth="1"/>
    <col min="9987" max="9987" width="14.140625" style="189" customWidth="1"/>
    <col min="9988" max="9988" width="11.5703125" style="189" customWidth="1"/>
    <col min="9989" max="9989" width="10.140625" style="189" customWidth="1"/>
    <col min="9990" max="9990" width="10.42578125" style="189" customWidth="1"/>
    <col min="9991" max="9991" width="9.85546875" style="189" customWidth="1"/>
    <col min="9992" max="9993" width="10.5703125" style="189" customWidth="1"/>
    <col min="9994" max="9994" width="9.140625" style="189" customWidth="1"/>
    <col min="9995" max="9995" width="10.7109375" style="189" customWidth="1"/>
    <col min="9996" max="10240" width="9.140625" style="189"/>
    <col min="10241" max="10241" width="20.28515625" style="189" customWidth="1"/>
    <col min="10242" max="10242" width="18.28515625" style="189" customWidth="1"/>
    <col min="10243" max="10243" width="14.140625" style="189" customWidth="1"/>
    <col min="10244" max="10244" width="11.5703125" style="189" customWidth="1"/>
    <col min="10245" max="10245" width="10.140625" style="189" customWidth="1"/>
    <col min="10246" max="10246" width="10.42578125" style="189" customWidth="1"/>
    <col min="10247" max="10247" width="9.85546875" style="189" customWidth="1"/>
    <col min="10248" max="10249" width="10.5703125" style="189" customWidth="1"/>
    <col min="10250" max="10250" width="9.140625" style="189" customWidth="1"/>
    <col min="10251" max="10251" width="10.7109375" style="189" customWidth="1"/>
    <col min="10252" max="10496" width="9.140625" style="189"/>
    <col min="10497" max="10497" width="20.28515625" style="189" customWidth="1"/>
    <col min="10498" max="10498" width="18.28515625" style="189" customWidth="1"/>
    <col min="10499" max="10499" width="14.140625" style="189" customWidth="1"/>
    <col min="10500" max="10500" width="11.5703125" style="189" customWidth="1"/>
    <col min="10501" max="10501" width="10.140625" style="189" customWidth="1"/>
    <col min="10502" max="10502" width="10.42578125" style="189" customWidth="1"/>
    <col min="10503" max="10503" width="9.85546875" style="189" customWidth="1"/>
    <col min="10504" max="10505" width="10.5703125" style="189" customWidth="1"/>
    <col min="10506" max="10506" width="9.140625" style="189" customWidth="1"/>
    <col min="10507" max="10507" width="10.7109375" style="189" customWidth="1"/>
    <col min="10508" max="10752" width="9.140625" style="189"/>
    <col min="10753" max="10753" width="20.28515625" style="189" customWidth="1"/>
    <col min="10754" max="10754" width="18.28515625" style="189" customWidth="1"/>
    <col min="10755" max="10755" width="14.140625" style="189" customWidth="1"/>
    <col min="10756" max="10756" width="11.5703125" style="189" customWidth="1"/>
    <col min="10757" max="10757" width="10.140625" style="189" customWidth="1"/>
    <col min="10758" max="10758" width="10.42578125" style="189" customWidth="1"/>
    <col min="10759" max="10759" width="9.85546875" style="189" customWidth="1"/>
    <col min="10760" max="10761" width="10.5703125" style="189" customWidth="1"/>
    <col min="10762" max="10762" width="9.140625" style="189" customWidth="1"/>
    <col min="10763" max="10763" width="10.7109375" style="189" customWidth="1"/>
    <col min="10764" max="11008" width="9.140625" style="189"/>
    <col min="11009" max="11009" width="20.28515625" style="189" customWidth="1"/>
    <col min="11010" max="11010" width="18.28515625" style="189" customWidth="1"/>
    <col min="11011" max="11011" width="14.140625" style="189" customWidth="1"/>
    <col min="11012" max="11012" width="11.5703125" style="189" customWidth="1"/>
    <col min="11013" max="11013" width="10.140625" style="189" customWidth="1"/>
    <col min="11014" max="11014" width="10.42578125" style="189" customWidth="1"/>
    <col min="11015" max="11015" width="9.85546875" style="189" customWidth="1"/>
    <col min="11016" max="11017" width="10.5703125" style="189" customWidth="1"/>
    <col min="11018" max="11018" width="9.140625" style="189" customWidth="1"/>
    <col min="11019" max="11019" width="10.7109375" style="189" customWidth="1"/>
    <col min="11020" max="11264" width="9.140625" style="189"/>
    <col min="11265" max="11265" width="20.28515625" style="189" customWidth="1"/>
    <col min="11266" max="11266" width="18.28515625" style="189" customWidth="1"/>
    <col min="11267" max="11267" width="14.140625" style="189" customWidth="1"/>
    <col min="11268" max="11268" width="11.5703125" style="189" customWidth="1"/>
    <col min="11269" max="11269" width="10.140625" style="189" customWidth="1"/>
    <col min="11270" max="11270" width="10.42578125" style="189" customWidth="1"/>
    <col min="11271" max="11271" width="9.85546875" style="189" customWidth="1"/>
    <col min="11272" max="11273" width="10.5703125" style="189" customWidth="1"/>
    <col min="11274" max="11274" width="9.140625" style="189" customWidth="1"/>
    <col min="11275" max="11275" width="10.7109375" style="189" customWidth="1"/>
    <col min="11276" max="11520" width="9.140625" style="189"/>
    <col min="11521" max="11521" width="20.28515625" style="189" customWidth="1"/>
    <col min="11522" max="11522" width="18.28515625" style="189" customWidth="1"/>
    <col min="11523" max="11523" width="14.140625" style="189" customWidth="1"/>
    <col min="11524" max="11524" width="11.5703125" style="189" customWidth="1"/>
    <col min="11525" max="11525" width="10.140625" style="189" customWidth="1"/>
    <col min="11526" max="11526" width="10.42578125" style="189" customWidth="1"/>
    <col min="11527" max="11527" width="9.85546875" style="189" customWidth="1"/>
    <col min="11528" max="11529" width="10.5703125" style="189" customWidth="1"/>
    <col min="11530" max="11530" width="9.140625" style="189" customWidth="1"/>
    <col min="11531" max="11531" width="10.7109375" style="189" customWidth="1"/>
    <col min="11532" max="11776" width="9.140625" style="189"/>
    <col min="11777" max="11777" width="20.28515625" style="189" customWidth="1"/>
    <col min="11778" max="11778" width="18.28515625" style="189" customWidth="1"/>
    <col min="11779" max="11779" width="14.140625" style="189" customWidth="1"/>
    <col min="11780" max="11780" width="11.5703125" style="189" customWidth="1"/>
    <col min="11781" max="11781" width="10.140625" style="189" customWidth="1"/>
    <col min="11782" max="11782" width="10.42578125" style="189" customWidth="1"/>
    <col min="11783" max="11783" width="9.85546875" style="189" customWidth="1"/>
    <col min="11784" max="11785" width="10.5703125" style="189" customWidth="1"/>
    <col min="11786" max="11786" width="9.140625" style="189" customWidth="1"/>
    <col min="11787" max="11787" width="10.7109375" style="189" customWidth="1"/>
    <col min="11788" max="12032" width="9.140625" style="189"/>
    <col min="12033" max="12033" width="20.28515625" style="189" customWidth="1"/>
    <col min="12034" max="12034" width="18.28515625" style="189" customWidth="1"/>
    <col min="12035" max="12035" width="14.140625" style="189" customWidth="1"/>
    <col min="12036" max="12036" width="11.5703125" style="189" customWidth="1"/>
    <col min="12037" max="12037" width="10.140625" style="189" customWidth="1"/>
    <col min="12038" max="12038" width="10.42578125" style="189" customWidth="1"/>
    <col min="12039" max="12039" width="9.85546875" style="189" customWidth="1"/>
    <col min="12040" max="12041" width="10.5703125" style="189" customWidth="1"/>
    <col min="12042" max="12042" width="9.140625" style="189" customWidth="1"/>
    <col min="12043" max="12043" width="10.7109375" style="189" customWidth="1"/>
    <col min="12044" max="12288" width="9.140625" style="189"/>
    <col min="12289" max="12289" width="20.28515625" style="189" customWidth="1"/>
    <col min="12290" max="12290" width="18.28515625" style="189" customWidth="1"/>
    <col min="12291" max="12291" width="14.140625" style="189" customWidth="1"/>
    <col min="12292" max="12292" width="11.5703125" style="189" customWidth="1"/>
    <col min="12293" max="12293" width="10.140625" style="189" customWidth="1"/>
    <col min="12294" max="12294" width="10.42578125" style="189" customWidth="1"/>
    <col min="12295" max="12295" width="9.85546875" style="189" customWidth="1"/>
    <col min="12296" max="12297" width="10.5703125" style="189" customWidth="1"/>
    <col min="12298" max="12298" width="9.140625" style="189" customWidth="1"/>
    <col min="12299" max="12299" width="10.7109375" style="189" customWidth="1"/>
    <col min="12300" max="12544" width="9.140625" style="189"/>
    <col min="12545" max="12545" width="20.28515625" style="189" customWidth="1"/>
    <col min="12546" max="12546" width="18.28515625" style="189" customWidth="1"/>
    <col min="12547" max="12547" width="14.140625" style="189" customWidth="1"/>
    <col min="12548" max="12548" width="11.5703125" style="189" customWidth="1"/>
    <col min="12549" max="12549" width="10.140625" style="189" customWidth="1"/>
    <col min="12550" max="12550" width="10.42578125" style="189" customWidth="1"/>
    <col min="12551" max="12551" width="9.85546875" style="189" customWidth="1"/>
    <col min="12552" max="12553" width="10.5703125" style="189" customWidth="1"/>
    <col min="12554" max="12554" width="9.140625" style="189" customWidth="1"/>
    <col min="12555" max="12555" width="10.7109375" style="189" customWidth="1"/>
    <col min="12556" max="12800" width="9.140625" style="189"/>
    <col min="12801" max="12801" width="20.28515625" style="189" customWidth="1"/>
    <col min="12802" max="12802" width="18.28515625" style="189" customWidth="1"/>
    <col min="12803" max="12803" width="14.140625" style="189" customWidth="1"/>
    <col min="12804" max="12804" width="11.5703125" style="189" customWidth="1"/>
    <col min="12805" max="12805" width="10.140625" style="189" customWidth="1"/>
    <col min="12806" max="12806" width="10.42578125" style="189" customWidth="1"/>
    <col min="12807" max="12807" width="9.85546875" style="189" customWidth="1"/>
    <col min="12808" max="12809" width="10.5703125" style="189" customWidth="1"/>
    <col min="12810" max="12810" width="9.140625" style="189" customWidth="1"/>
    <col min="12811" max="12811" width="10.7109375" style="189" customWidth="1"/>
    <col min="12812" max="13056" width="9.140625" style="189"/>
    <col min="13057" max="13057" width="20.28515625" style="189" customWidth="1"/>
    <col min="13058" max="13058" width="18.28515625" style="189" customWidth="1"/>
    <col min="13059" max="13059" width="14.140625" style="189" customWidth="1"/>
    <col min="13060" max="13060" width="11.5703125" style="189" customWidth="1"/>
    <col min="13061" max="13061" width="10.140625" style="189" customWidth="1"/>
    <col min="13062" max="13062" width="10.42578125" style="189" customWidth="1"/>
    <col min="13063" max="13063" width="9.85546875" style="189" customWidth="1"/>
    <col min="13064" max="13065" width="10.5703125" style="189" customWidth="1"/>
    <col min="13066" max="13066" width="9.140625" style="189" customWidth="1"/>
    <col min="13067" max="13067" width="10.7109375" style="189" customWidth="1"/>
    <col min="13068" max="13312" width="9.140625" style="189"/>
    <col min="13313" max="13313" width="20.28515625" style="189" customWidth="1"/>
    <col min="13314" max="13314" width="18.28515625" style="189" customWidth="1"/>
    <col min="13315" max="13315" width="14.140625" style="189" customWidth="1"/>
    <col min="13316" max="13316" width="11.5703125" style="189" customWidth="1"/>
    <col min="13317" max="13317" width="10.140625" style="189" customWidth="1"/>
    <col min="13318" max="13318" width="10.42578125" style="189" customWidth="1"/>
    <col min="13319" max="13319" width="9.85546875" style="189" customWidth="1"/>
    <col min="13320" max="13321" width="10.5703125" style="189" customWidth="1"/>
    <col min="13322" max="13322" width="9.140625" style="189" customWidth="1"/>
    <col min="13323" max="13323" width="10.7109375" style="189" customWidth="1"/>
    <col min="13324" max="13568" width="9.140625" style="189"/>
    <col min="13569" max="13569" width="20.28515625" style="189" customWidth="1"/>
    <col min="13570" max="13570" width="18.28515625" style="189" customWidth="1"/>
    <col min="13571" max="13571" width="14.140625" style="189" customWidth="1"/>
    <col min="13572" max="13572" width="11.5703125" style="189" customWidth="1"/>
    <col min="13573" max="13573" width="10.140625" style="189" customWidth="1"/>
    <col min="13574" max="13574" width="10.42578125" style="189" customWidth="1"/>
    <col min="13575" max="13575" width="9.85546875" style="189" customWidth="1"/>
    <col min="13576" max="13577" width="10.5703125" style="189" customWidth="1"/>
    <col min="13578" max="13578" width="9.140625" style="189" customWidth="1"/>
    <col min="13579" max="13579" width="10.7109375" style="189" customWidth="1"/>
    <col min="13580" max="13824" width="9.140625" style="189"/>
    <col min="13825" max="13825" width="20.28515625" style="189" customWidth="1"/>
    <col min="13826" max="13826" width="18.28515625" style="189" customWidth="1"/>
    <col min="13827" max="13827" width="14.140625" style="189" customWidth="1"/>
    <col min="13828" max="13828" width="11.5703125" style="189" customWidth="1"/>
    <col min="13829" max="13829" width="10.140625" style="189" customWidth="1"/>
    <col min="13830" max="13830" width="10.42578125" style="189" customWidth="1"/>
    <col min="13831" max="13831" width="9.85546875" style="189" customWidth="1"/>
    <col min="13832" max="13833" width="10.5703125" style="189" customWidth="1"/>
    <col min="13834" max="13834" width="9.140625" style="189" customWidth="1"/>
    <col min="13835" max="13835" width="10.7109375" style="189" customWidth="1"/>
    <col min="13836" max="14080" width="9.140625" style="189"/>
    <col min="14081" max="14081" width="20.28515625" style="189" customWidth="1"/>
    <col min="14082" max="14082" width="18.28515625" style="189" customWidth="1"/>
    <col min="14083" max="14083" width="14.140625" style="189" customWidth="1"/>
    <col min="14084" max="14084" width="11.5703125" style="189" customWidth="1"/>
    <col min="14085" max="14085" width="10.140625" style="189" customWidth="1"/>
    <col min="14086" max="14086" width="10.42578125" style="189" customWidth="1"/>
    <col min="14087" max="14087" width="9.85546875" style="189" customWidth="1"/>
    <col min="14088" max="14089" width="10.5703125" style="189" customWidth="1"/>
    <col min="14090" max="14090" width="9.140625" style="189" customWidth="1"/>
    <col min="14091" max="14091" width="10.7109375" style="189" customWidth="1"/>
    <col min="14092" max="14336" width="9.140625" style="189"/>
    <col min="14337" max="14337" width="20.28515625" style="189" customWidth="1"/>
    <col min="14338" max="14338" width="18.28515625" style="189" customWidth="1"/>
    <col min="14339" max="14339" width="14.140625" style="189" customWidth="1"/>
    <col min="14340" max="14340" width="11.5703125" style="189" customWidth="1"/>
    <col min="14341" max="14341" width="10.140625" style="189" customWidth="1"/>
    <col min="14342" max="14342" width="10.42578125" style="189" customWidth="1"/>
    <col min="14343" max="14343" width="9.85546875" style="189" customWidth="1"/>
    <col min="14344" max="14345" width="10.5703125" style="189" customWidth="1"/>
    <col min="14346" max="14346" width="9.140625" style="189" customWidth="1"/>
    <col min="14347" max="14347" width="10.7109375" style="189" customWidth="1"/>
    <col min="14348" max="14592" width="9.140625" style="189"/>
    <col min="14593" max="14593" width="20.28515625" style="189" customWidth="1"/>
    <col min="14594" max="14594" width="18.28515625" style="189" customWidth="1"/>
    <col min="14595" max="14595" width="14.140625" style="189" customWidth="1"/>
    <col min="14596" max="14596" width="11.5703125" style="189" customWidth="1"/>
    <col min="14597" max="14597" width="10.140625" style="189" customWidth="1"/>
    <col min="14598" max="14598" width="10.42578125" style="189" customWidth="1"/>
    <col min="14599" max="14599" width="9.85546875" style="189" customWidth="1"/>
    <col min="14600" max="14601" width="10.5703125" style="189" customWidth="1"/>
    <col min="14602" max="14602" width="9.140625" style="189" customWidth="1"/>
    <col min="14603" max="14603" width="10.7109375" style="189" customWidth="1"/>
    <col min="14604" max="14848" width="9.140625" style="189"/>
    <col min="14849" max="14849" width="20.28515625" style="189" customWidth="1"/>
    <col min="14850" max="14850" width="18.28515625" style="189" customWidth="1"/>
    <col min="14851" max="14851" width="14.140625" style="189" customWidth="1"/>
    <col min="14852" max="14852" width="11.5703125" style="189" customWidth="1"/>
    <col min="14853" max="14853" width="10.140625" style="189" customWidth="1"/>
    <col min="14854" max="14854" width="10.42578125" style="189" customWidth="1"/>
    <col min="14855" max="14855" width="9.85546875" style="189" customWidth="1"/>
    <col min="14856" max="14857" width="10.5703125" style="189" customWidth="1"/>
    <col min="14858" max="14858" width="9.140625" style="189" customWidth="1"/>
    <col min="14859" max="14859" width="10.7109375" style="189" customWidth="1"/>
    <col min="14860" max="15104" width="9.140625" style="189"/>
    <col min="15105" max="15105" width="20.28515625" style="189" customWidth="1"/>
    <col min="15106" max="15106" width="18.28515625" style="189" customWidth="1"/>
    <col min="15107" max="15107" width="14.140625" style="189" customWidth="1"/>
    <col min="15108" max="15108" width="11.5703125" style="189" customWidth="1"/>
    <col min="15109" max="15109" width="10.140625" style="189" customWidth="1"/>
    <col min="15110" max="15110" width="10.42578125" style="189" customWidth="1"/>
    <col min="15111" max="15111" width="9.85546875" style="189" customWidth="1"/>
    <col min="15112" max="15113" width="10.5703125" style="189" customWidth="1"/>
    <col min="15114" max="15114" width="9.140625" style="189" customWidth="1"/>
    <col min="15115" max="15115" width="10.7109375" style="189" customWidth="1"/>
    <col min="15116" max="15360" width="9.140625" style="189"/>
    <col min="15361" max="15361" width="20.28515625" style="189" customWidth="1"/>
    <col min="15362" max="15362" width="18.28515625" style="189" customWidth="1"/>
    <col min="15363" max="15363" width="14.140625" style="189" customWidth="1"/>
    <col min="15364" max="15364" width="11.5703125" style="189" customWidth="1"/>
    <col min="15365" max="15365" width="10.140625" style="189" customWidth="1"/>
    <col min="15366" max="15366" width="10.42578125" style="189" customWidth="1"/>
    <col min="15367" max="15367" width="9.85546875" style="189" customWidth="1"/>
    <col min="15368" max="15369" width="10.5703125" style="189" customWidth="1"/>
    <col min="15370" max="15370" width="9.140625" style="189" customWidth="1"/>
    <col min="15371" max="15371" width="10.7109375" style="189" customWidth="1"/>
    <col min="15372" max="15616" width="9.140625" style="189"/>
    <col min="15617" max="15617" width="20.28515625" style="189" customWidth="1"/>
    <col min="15618" max="15618" width="18.28515625" style="189" customWidth="1"/>
    <col min="15619" max="15619" width="14.140625" style="189" customWidth="1"/>
    <col min="15620" max="15620" width="11.5703125" style="189" customWidth="1"/>
    <col min="15621" max="15621" width="10.140625" style="189" customWidth="1"/>
    <col min="15622" max="15622" width="10.42578125" style="189" customWidth="1"/>
    <col min="15623" max="15623" width="9.85546875" style="189" customWidth="1"/>
    <col min="15624" max="15625" width="10.5703125" style="189" customWidth="1"/>
    <col min="15626" max="15626" width="9.140625" style="189" customWidth="1"/>
    <col min="15627" max="15627" width="10.7109375" style="189" customWidth="1"/>
    <col min="15628" max="15872" width="9.140625" style="189"/>
    <col min="15873" max="15873" width="20.28515625" style="189" customWidth="1"/>
    <col min="15874" max="15874" width="18.28515625" style="189" customWidth="1"/>
    <col min="15875" max="15875" width="14.140625" style="189" customWidth="1"/>
    <col min="15876" max="15876" width="11.5703125" style="189" customWidth="1"/>
    <col min="15877" max="15877" width="10.140625" style="189" customWidth="1"/>
    <col min="15878" max="15878" width="10.42578125" style="189" customWidth="1"/>
    <col min="15879" max="15879" width="9.85546875" style="189" customWidth="1"/>
    <col min="15880" max="15881" width="10.5703125" style="189" customWidth="1"/>
    <col min="15882" max="15882" width="9.140625" style="189" customWidth="1"/>
    <col min="15883" max="15883" width="10.7109375" style="189" customWidth="1"/>
    <col min="15884" max="16128" width="9.140625" style="189"/>
    <col min="16129" max="16129" width="20.28515625" style="189" customWidth="1"/>
    <col min="16130" max="16130" width="18.28515625" style="189" customWidth="1"/>
    <col min="16131" max="16131" width="14.140625" style="189" customWidth="1"/>
    <col min="16132" max="16132" width="11.5703125" style="189" customWidth="1"/>
    <col min="16133" max="16133" width="10.140625" style="189" customWidth="1"/>
    <col min="16134" max="16134" width="10.42578125" style="189" customWidth="1"/>
    <col min="16135" max="16135" width="9.85546875" style="189" customWidth="1"/>
    <col min="16136" max="16137" width="10.5703125" style="189" customWidth="1"/>
    <col min="16138" max="16138" width="9.140625" style="189" customWidth="1"/>
    <col min="16139" max="16139" width="10.7109375" style="189" customWidth="1"/>
    <col min="16140" max="16384" width="9.140625" style="189"/>
  </cols>
  <sheetData>
    <row r="2" spans="1:11">
      <c r="A2" s="477" t="s">
        <v>201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</row>
    <row r="3" spans="1:11">
      <c r="A3" s="359"/>
      <c r="B3" s="359"/>
      <c r="C3" s="359"/>
      <c r="D3" s="359"/>
      <c r="E3" s="359"/>
      <c r="F3" s="359"/>
      <c r="G3" s="359"/>
      <c r="H3" s="359"/>
      <c r="I3" s="360"/>
      <c r="J3" s="360"/>
      <c r="K3" s="361" t="s">
        <v>63</v>
      </c>
    </row>
    <row r="4" spans="1:11" ht="33.75">
      <c r="A4" s="355"/>
      <c r="B4" s="353" t="s">
        <v>161</v>
      </c>
      <c r="C4" s="353" t="s">
        <v>162</v>
      </c>
      <c r="D4" s="353" t="s">
        <v>163</v>
      </c>
      <c r="E4" s="353" t="s">
        <v>164</v>
      </c>
      <c r="F4" s="353" t="s">
        <v>165</v>
      </c>
      <c r="G4" s="353" t="s">
        <v>166</v>
      </c>
      <c r="H4" s="353" t="s">
        <v>167</v>
      </c>
      <c r="I4" s="353" t="s">
        <v>168</v>
      </c>
      <c r="J4" s="354" t="s">
        <v>169</v>
      </c>
      <c r="K4" s="354" t="s">
        <v>170</v>
      </c>
    </row>
    <row r="5" spans="1:11">
      <c r="A5" s="49" t="s">
        <v>64</v>
      </c>
      <c r="B5" s="376">
        <v>1767.3</v>
      </c>
      <c r="C5" s="376">
        <v>70530.8</v>
      </c>
      <c r="D5" s="376">
        <v>26564.400000000001</v>
      </c>
      <c r="E5" s="376">
        <v>1401824</v>
      </c>
      <c r="F5" s="376">
        <v>1227377.2</v>
      </c>
      <c r="G5" s="376">
        <v>732319.8</v>
      </c>
      <c r="H5" s="376">
        <v>246707.7</v>
      </c>
      <c r="I5" s="376">
        <v>329185.3</v>
      </c>
      <c r="J5" s="376">
        <v>25296.6</v>
      </c>
      <c r="K5" s="376">
        <v>22684.2</v>
      </c>
    </row>
    <row r="6" spans="1:11">
      <c r="A6" s="143" t="s">
        <v>65</v>
      </c>
      <c r="B6" s="377" t="s">
        <v>160</v>
      </c>
      <c r="C6" s="377">
        <v>2215</v>
      </c>
      <c r="D6" s="377">
        <v>630</v>
      </c>
      <c r="E6" s="377">
        <v>19227.3</v>
      </c>
      <c r="F6" s="377">
        <v>57163.3</v>
      </c>
      <c r="G6" s="377">
        <v>8881.9</v>
      </c>
      <c r="H6" s="377">
        <v>1515.3</v>
      </c>
      <c r="I6" s="377">
        <v>4939.8</v>
      </c>
      <c r="J6" s="377">
        <v>159</v>
      </c>
      <c r="K6" s="377">
        <v>1500</v>
      </c>
    </row>
    <row r="7" spans="1:11">
      <c r="A7" s="148" t="s">
        <v>66</v>
      </c>
      <c r="B7" s="377">
        <v>15</v>
      </c>
      <c r="C7" s="377">
        <v>20138.900000000001</v>
      </c>
      <c r="D7" s="377">
        <v>182.1</v>
      </c>
      <c r="E7" s="377">
        <v>139399.79999999999</v>
      </c>
      <c r="F7" s="377">
        <v>219547.1</v>
      </c>
      <c r="G7" s="377">
        <v>150360.9</v>
      </c>
      <c r="H7" s="377">
        <v>62984.800000000003</v>
      </c>
      <c r="I7" s="377">
        <v>67280.5</v>
      </c>
      <c r="J7" s="377">
        <v>15439.3</v>
      </c>
      <c r="K7" s="377">
        <v>3936.1</v>
      </c>
    </row>
    <row r="8" spans="1:11">
      <c r="A8" s="148" t="s">
        <v>67</v>
      </c>
      <c r="B8" s="377" t="s">
        <v>150</v>
      </c>
      <c r="C8" s="377">
        <v>198</v>
      </c>
      <c r="D8" s="377" t="s">
        <v>150</v>
      </c>
      <c r="E8" s="377">
        <v>14452.7</v>
      </c>
      <c r="F8" s="377">
        <v>90185.3</v>
      </c>
      <c r="G8" s="377">
        <v>3863</v>
      </c>
      <c r="H8" s="377">
        <v>1375.3</v>
      </c>
      <c r="I8" s="377">
        <v>5592.2</v>
      </c>
      <c r="J8" s="377">
        <v>1189</v>
      </c>
      <c r="K8" s="377">
        <v>11814.8</v>
      </c>
    </row>
    <row r="9" spans="1:11">
      <c r="A9" s="148" t="s">
        <v>68</v>
      </c>
      <c r="B9" s="377" t="s">
        <v>150</v>
      </c>
      <c r="C9" s="377">
        <v>4420.1000000000004</v>
      </c>
      <c r="D9" s="377">
        <v>216.9</v>
      </c>
      <c r="E9" s="377">
        <v>62546.1</v>
      </c>
      <c r="F9" s="377">
        <v>19977.7</v>
      </c>
      <c r="G9" s="377">
        <v>6917</v>
      </c>
      <c r="H9" s="377">
        <v>826</v>
      </c>
      <c r="I9" s="377">
        <v>11991.2</v>
      </c>
      <c r="J9" s="377">
        <v>608.20000000000005</v>
      </c>
      <c r="K9" s="377">
        <v>450.8</v>
      </c>
    </row>
    <row r="10" spans="1:11">
      <c r="A10" s="148" t="s">
        <v>69</v>
      </c>
      <c r="B10" s="377" t="s">
        <v>160</v>
      </c>
      <c r="C10" s="377">
        <v>4</v>
      </c>
      <c r="D10" s="377" t="s">
        <v>150</v>
      </c>
      <c r="E10" s="377">
        <v>1221.3</v>
      </c>
      <c r="F10" s="377">
        <v>7990.4</v>
      </c>
      <c r="G10" s="377" t="s">
        <v>150</v>
      </c>
      <c r="H10" s="377" t="s">
        <v>150</v>
      </c>
      <c r="I10" s="377">
        <v>97.4</v>
      </c>
      <c r="J10" s="377" t="s">
        <v>150</v>
      </c>
      <c r="K10" s="377" t="s">
        <v>150</v>
      </c>
    </row>
    <row r="11" spans="1:11">
      <c r="A11" s="148" t="s">
        <v>70</v>
      </c>
      <c r="B11" s="377" t="s">
        <v>150</v>
      </c>
      <c r="C11" s="377">
        <v>6791.1</v>
      </c>
      <c r="D11" s="377" t="s">
        <v>150</v>
      </c>
      <c r="E11" s="377">
        <v>10841.7</v>
      </c>
      <c r="F11" s="377">
        <v>109234.7</v>
      </c>
      <c r="G11" s="377">
        <v>565.29999999999995</v>
      </c>
      <c r="H11" s="377">
        <v>1784.2</v>
      </c>
      <c r="I11" s="377">
        <v>6236</v>
      </c>
      <c r="J11" s="377">
        <v>320</v>
      </c>
      <c r="K11" s="377" t="s">
        <v>150</v>
      </c>
    </row>
    <row r="12" spans="1:11">
      <c r="A12" s="148" t="s">
        <v>71</v>
      </c>
      <c r="B12" s="377" t="s">
        <v>150</v>
      </c>
      <c r="C12" s="377">
        <v>1135.7</v>
      </c>
      <c r="D12" s="377" t="s">
        <v>150</v>
      </c>
      <c r="E12" s="377">
        <v>1959.7</v>
      </c>
      <c r="F12" s="377">
        <v>6881</v>
      </c>
      <c r="G12" s="377">
        <v>1040.0999999999999</v>
      </c>
      <c r="H12" s="377">
        <v>452</v>
      </c>
      <c r="I12" s="377">
        <v>2208.1</v>
      </c>
      <c r="J12" s="377">
        <v>2700.6</v>
      </c>
      <c r="K12" s="377">
        <v>46.7</v>
      </c>
    </row>
    <row r="13" spans="1:11">
      <c r="A13" s="148" t="s">
        <v>72</v>
      </c>
      <c r="B13" s="377" t="s">
        <v>150</v>
      </c>
      <c r="C13" s="377">
        <v>3086.9</v>
      </c>
      <c r="D13" s="377">
        <v>69.8</v>
      </c>
      <c r="E13" s="377">
        <v>32961</v>
      </c>
      <c r="F13" s="377">
        <v>36316.9</v>
      </c>
      <c r="G13" s="377">
        <v>9787.5</v>
      </c>
      <c r="H13" s="377">
        <v>219.3</v>
      </c>
      <c r="I13" s="377">
        <v>5890.8</v>
      </c>
      <c r="J13" s="377">
        <v>378.9</v>
      </c>
      <c r="K13" s="377" t="s">
        <v>150</v>
      </c>
    </row>
    <row r="14" spans="1:11">
      <c r="A14" s="148" t="s">
        <v>73</v>
      </c>
      <c r="B14" s="377" t="s">
        <v>150</v>
      </c>
      <c r="C14" s="377" t="s">
        <v>150</v>
      </c>
      <c r="D14" s="377" t="s">
        <v>150</v>
      </c>
      <c r="E14" s="377">
        <v>142</v>
      </c>
      <c r="F14" s="377">
        <v>61149.7</v>
      </c>
      <c r="G14" s="377">
        <v>4350.8999999999996</v>
      </c>
      <c r="H14" s="377">
        <v>2837.6</v>
      </c>
      <c r="I14" s="377">
        <v>25239.8</v>
      </c>
      <c r="J14" s="377" t="s">
        <v>150</v>
      </c>
      <c r="K14" s="377" t="s">
        <v>150</v>
      </c>
    </row>
    <row r="15" spans="1:11">
      <c r="A15" s="148" t="s">
        <v>74</v>
      </c>
      <c r="B15" s="377" t="s">
        <v>150</v>
      </c>
      <c r="C15" s="377" t="s">
        <v>150</v>
      </c>
      <c r="D15" s="377" t="s">
        <v>150</v>
      </c>
      <c r="E15" s="377">
        <v>302881.5</v>
      </c>
      <c r="F15" s="377">
        <v>158910.6</v>
      </c>
      <c r="G15" s="377">
        <v>193622.6</v>
      </c>
      <c r="H15" s="377">
        <v>57762.400000000001</v>
      </c>
      <c r="I15" s="377">
        <v>68591.7</v>
      </c>
      <c r="J15" s="377" t="s">
        <v>150</v>
      </c>
      <c r="K15" s="377" t="s">
        <v>150</v>
      </c>
    </row>
    <row r="16" spans="1:11">
      <c r="A16" s="148" t="s">
        <v>75</v>
      </c>
      <c r="B16" s="377" t="s">
        <v>150</v>
      </c>
      <c r="C16" s="377">
        <v>294.10000000000002</v>
      </c>
      <c r="D16" s="377" t="s">
        <v>150</v>
      </c>
      <c r="E16" s="377" t="s">
        <v>150</v>
      </c>
      <c r="F16" s="377">
        <v>2990.4</v>
      </c>
      <c r="G16" s="377" t="s">
        <v>150</v>
      </c>
      <c r="H16" s="377" t="s">
        <v>150</v>
      </c>
      <c r="I16" s="377">
        <v>284.7</v>
      </c>
      <c r="J16" s="377" t="s">
        <v>150</v>
      </c>
      <c r="K16" s="377">
        <v>146</v>
      </c>
    </row>
    <row r="17" spans="1:11">
      <c r="A17" s="148" t="s">
        <v>76</v>
      </c>
      <c r="B17" s="377" t="s">
        <v>150</v>
      </c>
      <c r="C17" s="377">
        <v>112</v>
      </c>
      <c r="D17" s="377" t="s">
        <v>150</v>
      </c>
      <c r="E17" s="377" t="s">
        <v>150</v>
      </c>
      <c r="F17" s="377">
        <v>31.7</v>
      </c>
      <c r="G17" s="377" t="s">
        <v>150</v>
      </c>
      <c r="H17" s="377" t="s">
        <v>150</v>
      </c>
      <c r="I17" s="377" t="s">
        <v>160</v>
      </c>
      <c r="J17" s="377" t="s">
        <v>150</v>
      </c>
      <c r="K17" s="377">
        <v>23.4</v>
      </c>
    </row>
    <row r="18" spans="1:11">
      <c r="A18" s="148" t="s">
        <v>77</v>
      </c>
      <c r="B18" s="377" t="s">
        <v>150</v>
      </c>
      <c r="C18" s="377">
        <v>2552.6999999999998</v>
      </c>
      <c r="D18" s="377" t="s">
        <v>160</v>
      </c>
      <c r="E18" s="377">
        <v>173627.9</v>
      </c>
      <c r="F18" s="377">
        <v>100346.6</v>
      </c>
      <c r="G18" s="377">
        <v>61708.9</v>
      </c>
      <c r="H18" s="377">
        <v>15432.6</v>
      </c>
      <c r="I18" s="377">
        <v>18634.900000000001</v>
      </c>
      <c r="J18" s="377">
        <v>3934.5</v>
      </c>
      <c r="K18" s="377" t="s">
        <v>150</v>
      </c>
    </row>
    <row r="19" spans="1:11">
      <c r="A19" s="148" t="s">
        <v>78</v>
      </c>
      <c r="B19" s="377">
        <v>35.6</v>
      </c>
      <c r="C19" s="377" t="s">
        <v>150</v>
      </c>
      <c r="D19" s="377" t="s">
        <v>150</v>
      </c>
      <c r="E19" s="377">
        <v>505675.7</v>
      </c>
      <c r="F19" s="377">
        <v>242955.3</v>
      </c>
      <c r="G19" s="377">
        <v>258425.1</v>
      </c>
      <c r="H19" s="377">
        <v>84709</v>
      </c>
      <c r="I19" s="377">
        <v>84308.2</v>
      </c>
      <c r="J19" s="377" t="s">
        <v>150</v>
      </c>
      <c r="K19" s="377" t="s">
        <v>150</v>
      </c>
    </row>
    <row r="20" spans="1:11">
      <c r="A20" s="148" t="s">
        <v>79</v>
      </c>
      <c r="B20" s="377">
        <v>1606.7</v>
      </c>
      <c r="C20" s="377">
        <v>12376.3</v>
      </c>
      <c r="D20" s="377">
        <v>18.8</v>
      </c>
      <c r="E20" s="377">
        <v>11996.1</v>
      </c>
      <c r="F20" s="377">
        <v>70104.5</v>
      </c>
      <c r="G20" s="377">
        <v>3610.8</v>
      </c>
      <c r="H20" s="377">
        <v>9005.6</v>
      </c>
      <c r="I20" s="377">
        <v>10866.1</v>
      </c>
      <c r="J20" s="377">
        <v>129.9</v>
      </c>
      <c r="K20" s="377">
        <v>23.3</v>
      </c>
    </row>
    <row r="21" spans="1:11">
      <c r="A21" s="143" t="s">
        <v>80</v>
      </c>
      <c r="B21" s="377" t="s">
        <v>150</v>
      </c>
      <c r="C21" s="377" t="s">
        <v>150</v>
      </c>
      <c r="D21" s="377" t="s">
        <v>150</v>
      </c>
      <c r="E21" s="377" t="s">
        <v>150</v>
      </c>
      <c r="F21" s="377">
        <v>1552</v>
      </c>
      <c r="G21" s="377" t="s">
        <v>150</v>
      </c>
      <c r="H21" s="377">
        <v>2.5</v>
      </c>
      <c r="I21" s="377">
        <v>37.9</v>
      </c>
      <c r="J21" s="377" t="s">
        <v>150</v>
      </c>
      <c r="K21" s="377" t="s">
        <v>150</v>
      </c>
    </row>
    <row r="22" spans="1:11">
      <c r="A22" s="148" t="s">
        <v>81</v>
      </c>
      <c r="B22" s="377" t="s">
        <v>150</v>
      </c>
      <c r="C22" s="377">
        <v>15895.7</v>
      </c>
      <c r="D22" s="377">
        <v>25438.400000000001</v>
      </c>
      <c r="E22" s="377">
        <v>120885.6</v>
      </c>
      <c r="F22" s="377">
        <v>39178.699999999997</v>
      </c>
      <c r="G22" s="377">
        <v>29185.7</v>
      </c>
      <c r="H22" s="377">
        <v>5430.9</v>
      </c>
      <c r="I22" s="377">
        <v>13995.9</v>
      </c>
      <c r="J22" s="377">
        <v>436.8</v>
      </c>
      <c r="K22" s="377">
        <v>3743.1</v>
      </c>
    </row>
    <row r="23" spans="1:11">
      <c r="A23" s="148" t="s">
        <v>82</v>
      </c>
      <c r="B23" s="377" t="s">
        <v>150</v>
      </c>
      <c r="C23" s="377" t="s">
        <v>150</v>
      </c>
      <c r="D23" s="377" t="s">
        <v>150</v>
      </c>
      <c r="E23" s="377" t="s">
        <v>150</v>
      </c>
      <c r="F23" s="377">
        <v>40</v>
      </c>
      <c r="G23" s="377" t="s">
        <v>150</v>
      </c>
      <c r="H23" s="377" t="s">
        <v>150</v>
      </c>
      <c r="I23" s="377">
        <v>30</v>
      </c>
      <c r="J23" s="377" t="s">
        <v>150</v>
      </c>
      <c r="K23" s="377" t="s">
        <v>150</v>
      </c>
    </row>
    <row r="24" spans="1:11">
      <c r="A24" s="149" t="s">
        <v>84</v>
      </c>
      <c r="B24" s="358" t="s">
        <v>150</v>
      </c>
      <c r="C24" s="358">
        <v>1310.3</v>
      </c>
      <c r="D24" s="358" t="s">
        <v>150</v>
      </c>
      <c r="E24" s="358">
        <v>4005.7</v>
      </c>
      <c r="F24" s="358">
        <v>2821.4</v>
      </c>
      <c r="G24" s="358" t="s">
        <v>150</v>
      </c>
      <c r="H24" s="358">
        <v>2370</v>
      </c>
      <c r="I24" s="358">
        <v>2931.5</v>
      </c>
      <c r="J24" s="358" t="s">
        <v>160</v>
      </c>
      <c r="K24" s="358" t="s">
        <v>160</v>
      </c>
    </row>
    <row r="25" spans="1:11">
      <c r="B25" s="362"/>
      <c r="C25" s="362"/>
      <c r="D25" s="362"/>
      <c r="E25" s="362"/>
      <c r="F25" s="362"/>
      <c r="G25" s="362"/>
      <c r="H25" s="362"/>
      <c r="I25" s="362"/>
      <c r="J25" s="362"/>
      <c r="K25" s="362"/>
    </row>
    <row r="26" spans="1:11" s="180" customFormat="1" ht="12" customHeight="1">
      <c r="A26" s="236" t="s">
        <v>203</v>
      </c>
      <c r="B26" s="237"/>
      <c r="C26" s="237"/>
      <c r="D26" s="238"/>
      <c r="E26" s="237"/>
      <c r="F26" s="237"/>
      <c r="G26" s="237"/>
    </row>
    <row r="27" spans="1:11" s="110" customFormat="1" ht="11.25">
      <c r="A27" s="136" t="s">
        <v>202</v>
      </c>
      <c r="B27" s="45"/>
      <c r="C27" s="45"/>
      <c r="D27" s="45"/>
      <c r="E27" s="45"/>
      <c r="F27" s="45"/>
      <c r="G27" s="45"/>
      <c r="H27" s="190"/>
      <c r="J27" s="176"/>
      <c r="K27" s="176"/>
    </row>
    <row r="28" spans="1:11" s="110" customFormat="1">
      <c r="A28" s="133" t="s">
        <v>114</v>
      </c>
      <c r="B28" s="291"/>
      <c r="C28" s="363" t="s">
        <v>118</v>
      </c>
      <c r="D28" s="174"/>
      <c r="E28" s="124" t="s">
        <v>157</v>
      </c>
      <c r="G28" s="291"/>
      <c r="H28" s="291"/>
      <c r="I28" s="177" t="s">
        <v>137</v>
      </c>
      <c r="J28" s="180"/>
    </row>
    <row r="29" spans="1:11" s="110" customFormat="1" ht="14.25" customHeight="1">
      <c r="A29" s="478" t="s">
        <v>126</v>
      </c>
      <c r="B29" s="478"/>
      <c r="C29" s="134" t="s">
        <v>116</v>
      </c>
      <c r="D29" s="174"/>
      <c r="E29" s="20" t="s">
        <v>115</v>
      </c>
      <c r="G29" s="124"/>
      <c r="H29" s="124"/>
      <c r="I29" s="178" t="s">
        <v>138</v>
      </c>
      <c r="J29" s="180"/>
    </row>
    <row r="30" spans="1:11" s="110" customFormat="1">
      <c r="A30" s="479" t="s">
        <v>125</v>
      </c>
      <c r="B30" s="479"/>
      <c r="C30" s="45" t="s">
        <v>119</v>
      </c>
      <c r="D30" s="175"/>
      <c r="E30" s="135" t="s">
        <v>158</v>
      </c>
      <c r="F30" s="176"/>
      <c r="G30" s="123"/>
      <c r="H30" s="123"/>
      <c r="I30" s="179" t="s">
        <v>139</v>
      </c>
      <c r="J30" s="181"/>
      <c r="K30" s="176"/>
    </row>
    <row r="31" spans="1:11">
      <c r="B31" s="191"/>
      <c r="C31" s="191"/>
      <c r="D31" s="191"/>
      <c r="E31" s="191"/>
      <c r="F31" s="191"/>
      <c r="G31" s="191"/>
      <c r="H31" s="191"/>
      <c r="I31" s="191"/>
      <c r="J31" s="191"/>
      <c r="K31" s="191"/>
    </row>
    <row r="36" spans="5:5">
      <c r="E36" s="364"/>
    </row>
  </sheetData>
  <mergeCells count="3">
    <mergeCell ref="A2:K2"/>
    <mergeCell ref="A29:B29"/>
    <mergeCell ref="A30:B30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4" customWidth="1"/>
    <col min="2" max="2" width="53.42578125" style="34" customWidth="1"/>
    <col min="3" max="4" width="9.140625" style="34"/>
    <col min="5" max="5" width="12.7109375" style="34" customWidth="1"/>
    <col min="6" max="254" width="9.140625" style="34"/>
    <col min="255" max="255" width="4.42578125" style="34" customWidth="1"/>
    <col min="256" max="256" width="53.42578125" style="34" customWidth="1"/>
    <col min="257" max="510" width="9.140625" style="34"/>
    <col min="511" max="511" width="4.42578125" style="34" customWidth="1"/>
    <col min="512" max="512" width="53.42578125" style="34" customWidth="1"/>
    <col min="513" max="766" width="9.140625" style="34"/>
    <col min="767" max="767" width="4.42578125" style="34" customWidth="1"/>
    <col min="768" max="768" width="53.42578125" style="34" customWidth="1"/>
    <col min="769" max="1022" width="9.140625" style="34"/>
    <col min="1023" max="1023" width="4.42578125" style="34" customWidth="1"/>
    <col min="1024" max="1024" width="53.42578125" style="34" customWidth="1"/>
    <col min="1025" max="1278" width="9.140625" style="34"/>
    <col min="1279" max="1279" width="4.42578125" style="34" customWidth="1"/>
    <col min="1280" max="1280" width="53.42578125" style="34" customWidth="1"/>
    <col min="1281" max="1534" width="9.140625" style="34"/>
    <col min="1535" max="1535" width="4.42578125" style="34" customWidth="1"/>
    <col min="1536" max="1536" width="53.42578125" style="34" customWidth="1"/>
    <col min="1537" max="1790" width="9.140625" style="34"/>
    <col min="1791" max="1791" width="4.42578125" style="34" customWidth="1"/>
    <col min="1792" max="1792" width="53.42578125" style="34" customWidth="1"/>
    <col min="1793" max="2046" width="9.140625" style="34"/>
    <col min="2047" max="2047" width="4.42578125" style="34" customWidth="1"/>
    <col min="2048" max="2048" width="53.42578125" style="34" customWidth="1"/>
    <col min="2049" max="2302" width="9.140625" style="34"/>
    <col min="2303" max="2303" width="4.42578125" style="34" customWidth="1"/>
    <col min="2304" max="2304" width="53.42578125" style="34" customWidth="1"/>
    <col min="2305" max="2558" width="9.140625" style="34"/>
    <col min="2559" max="2559" width="4.42578125" style="34" customWidth="1"/>
    <col min="2560" max="2560" width="53.42578125" style="34" customWidth="1"/>
    <col min="2561" max="2814" width="9.140625" style="34"/>
    <col min="2815" max="2815" width="4.42578125" style="34" customWidth="1"/>
    <col min="2816" max="2816" width="53.42578125" style="34" customWidth="1"/>
    <col min="2817" max="3070" width="9.140625" style="34"/>
    <col min="3071" max="3071" width="4.42578125" style="34" customWidth="1"/>
    <col min="3072" max="3072" width="53.42578125" style="34" customWidth="1"/>
    <col min="3073" max="3326" width="9.140625" style="34"/>
    <col min="3327" max="3327" width="4.42578125" style="34" customWidth="1"/>
    <col min="3328" max="3328" width="53.42578125" style="34" customWidth="1"/>
    <col min="3329" max="3582" width="9.140625" style="34"/>
    <col min="3583" max="3583" width="4.42578125" style="34" customWidth="1"/>
    <col min="3584" max="3584" width="53.42578125" style="34" customWidth="1"/>
    <col min="3585" max="3838" width="9.140625" style="34"/>
    <col min="3839" max="3839" width="4.42578125" style="34" customWidth="1"/>
    <col min="3840" max="3840" width="53.42578125" style="34" customWidth="1"/>
    <col min="3841" max="4094" width="9.140625" style="34"/>
    <col min="4095" max="4095" width="4.42578125" style="34" customWidth="1"/>
    <col min="4096" max="4096" width="53.42578125" style="34" customWidth="1"/>
    <col min="4097" max="4350" width="9.140625" style="34"/>
    <col min="4351" max="4351" width="4.42578125" style="34" customWidth="1"/>
    <col min="4352" max="4352" width="53.42578125" style="34" customWidth="1"/>
    <col min="4353" max="4606" width="9.140625" style="34"/>
    <col min="4607" max="4607" width="4.42578125" style="34" customWidth="1"/>
    <col min="4608" max="4608" width="53.42578125" style="34" customWidth="1"/>
    <col min="4609" max="4862" width="9.140625" style="34"/>
    <col min="4863" max="4863" width="4.42578125" style="34" customWidth="1"/>
    <col min="4864" max="4864" width="53.42578125" style="34" customWidth="1"/>
    <col min="4865" max="5118" width="9.140625" style="34"/>
    <col min="5119" max="5119" width="4.42578125" style="34" customWidth="1"/>
    <col min="5120" max="5120" width="53.42578125" style="34" customWidth="1"/>
    <col min="5121" max="5374" width="9.140625" style="34"/>
    <col min="5375" max="5375" width="4.42578125" style="34" customWidth="1"/>
    <col min="5376" max="5376" width="53.42578125" style="34" customWidth="1"/>
    <col min="5377" max="5630" width="9.140625" style="34"/>
    <col min="5631" max="5631" width="4.42578125" style="34" customWidth="1"/>
    <col min="5632" max="5632" width="53.42578125" style="34" customWidth="1"/>
    <col min="5633" max="5886" width="9.140625" style="34"/>
    <col min="5887" max="5887" width="4.42578125" style="34" customWidth="1"/>
    <col min="5888" max="5888" width="53.42578125" style="34" customWidth="1"/>
    <col min="5889" max="6142" width="9.140625" style="34"/>
    <col min="6143" max="6143" width="4.42578125" style="34" customWidth="1"/>
    <col min="6144" max="6144" width="53.42578125" style="34" customWidth="1"/>
    <col min="6145" max="6398" width="9.140625" style="34"/>
    <col min="6399" max="6399" width="4.42578125" style="34" customWidth="1"/>
    <col min="6400" max="6400" width="53.42578125" style="34" customWidth="1"/>
    <col min="6401" max="6654" width="9.140625" style="34"/>
    <col min="6655" max="6655" width="4.42578125" style="34" customWidth="1"/>
    <col min="6656" max="6656" width="53.42578125" style="34" customWidth="1"/>
    <col min="6657" max="6910" width="9.140625" style="34"/>
    <col min="6911" max="6911" width="4.42578125" style="34" customWidth="1"/>
    <col min="6912" max="6912" width="53.42578125" style="34" customWidth="1"/>
    <col min="6913" max="7166" width="9.140625" style="34"/>
    <col min="7167" max="7167" width="4.42578125" style="34" customWidth="1"/>
    <col min="7168" max="7168" width="53.42578125" style="34" customWidth="1"/>
    <col min="7169" max="7422" width="9.140625" style="34"/>
    <col min="7423" max="7423" width="4.42578125" style="34" customWidth="1"/>
    <col min="7424" max="7424" width="53.42578125" style="34" customWidth="1"/>
    <col min="7425" max="7678" width="9.140625" style="34"/>
    <col min="7679" max="7679" width="4.42578125" style="34" customWidth="1"/>
    <col min="7680" max="7680" width="53.42578125" style="34" customWidth="1"/>
    <col min="7681" max="7934" width="9.140625" style="34"/>
    <col min="7935" max="7935" width="4.42578125" style="34" customWidth="1"/>
    <col min="7936" max="7936" width="53.42578125" style="34" customWidth="1"/>
    <col min="7937" max="8190" width="9.140625" style="34"/>
    <col min="8191" max="8191" width="4.42578125" style="34" customWidth="1"/>
    <col min="8192" max="8192" width="53.42578125" style="34" customWidth="1"/>
    <col min="8193" max="8446" width="9.140625" style="34"/>
    <col min="8447" max="8447" width="4.42578125" style="34" customWidth="1"/>
    <col min="8448" max="8448" width="53.42578125" style="34" customWidth="1"/>
    <col min="8449" max="8702" width="9.140625" style="34"/>
    <col min="8703" max="8703" width="4.42578125" style="34" customWidth="1"/>
    <col min="8704" max="8704" width="53.42578125" style="34" customWidth="1"/>
    <col min="8705" max="8958" width="9.140625" style="34"/>
    <col min="8959" max="8959" width="4.42578125" style="34" customWidth="1"/>
    <col min="8960" max="8960" width="53.42578125" style="34" customWidth="1"/>
    <col min="8961" max="9214" width="9.140625" style="34"/>
    <col min="9215" max="9215" width="4.42578125" style="34" customWidth="1"/>
    <col min="9216" max="9216" width="53.42578125" style="34" customWidth="1"/>
    <col min="9217" max="9470" width="9.140625" style="34"/>
    <col min="9471" max="9471" width="4.42578125" style="34" customWidth="1"/>
    <col min="9472" max="9472" width="53.42578125" style="34" customWidth="1"/>
    <col min="9473" max="9726" width="9.140625" style="34"/>
    <col min="9727" max="9727" width="4.42578125" style="34" customWidth="1"/>
    <col min="9728" max="9728" width="53.42578125" style="34" customWidth="1"/>
    <col min="9729" max="9982" width="9.140625" style="34"/>
    <col min="9983" max="9983" width="4.42578125" style="34" customWidth="1"/>
    <col min="9984" max="9984" width="53.42578125" style="34" customWidth="1"/>
    <col min="9985" max="10238" width="9.140625" style="34"/>
    <col min="10239" max="10239" width="4.42578125" style="34" customWidth="1"/>
    <col min="10240" max="10240" width="53.42578125" style="34" customWidth="1"/>
    <col min="10241" max="10494" width="9.140625" style="34"/>
    <col min="10495" max="10495" width="4.42578125" style="34" customWidth="1"/>
    <col min="10496" max="10496" width="53.42578125" style="34" customWidth="1"/>
    <col min="10497" max="10750" width="9.140625" style="34"/>
    <col min="10751" max="10751" width="4.42578125" style="34" customWidth="1"/>
    <col min="10752" max="10752" width="53.42578125" style="34" customWidth="1"/>
    <col min="10753" max="11006" width="9.140625" style="34"/>
    <col min="11007" max="11007" width="4.42578125" style="34" customWidth="1"/>
    <col min="11008" max="11008" width="53.42578125" style="34" customWidth="1"/>
    <col min="11009" max="11262" width="9.140625" style="34"/>
    <col min="11263" max="11263" width="4.42578125" style="34" customWidth="1"/>
    <col min="11264" max="11264" width="53.42578125" style="34" customWidth="1"/>
    <col min="11265" max="11518" width="9.140625" style="34"/>
    <col min="11519" max="11519" width="4.42578125" style="34" customWidth="1"/>
    <col min="11520" max="11520" width="53.42578125" style="34" customWidth="1"/>
    <col min="11521" max="11774" width="9.140625" style="34"/>
    <col min="11775" max="11775" width="4.42578125" style="34" customWidth="1"/>
    <col min="11776" max="11776" width="53.42578125" style="34" customWidth="1"/>
    <col min="11777" max="12030" width="9.140625" style="34"/>
    <col min="12031" max="12031" width="4.42578125" style="34" customWidth="1"/>
    <col min="12032" max="12032" width="53.42578125" style="34" customWidth="1"/>
    <col min="12033" max="12286" width="9.140625" style="34"/>
    <col min="12287" max="12287" width="4.42578125" style="34" customWidth="1"/>
    <col min="12288" max="12288" width="53.42578125" style="34" customWidth="1"/>
    <col min="12289" max="12542" width="9.140625" style="34"/>
    <col min="12543" max="12543" width="4.42578125" style="34" customWidth="1"/>
    <col min="12544" max="12544" width="53.42578125" style="34" customWidth="1"/>
    <col min="12545" max="12798" width="9.140625" style="34"/>
    <col min="12799" max="12799" width="4.42578125" style="34" customWidth="1"/>
    <col min="12800" max="12800" width="53.42578125" style="34" customWidth="1"/>
    <col min="12801" max="13054" width="9.140625" style="34"/>
    <col min="13055" max="13055" width="4.42578125" style="34" customWidth="1"/>
    <col min="13056" max="13056" width="53.42578125" style="34" customWidth="1"/>
    <col min="13057" max="13310" width="9.140625" style="34"/>
    <col min="13311" max="13311" width="4.42578125" style="34" customWidth="1"/>
    <col min="13312" max="13312" width="53.42578125" style="34" customWidth="1"/>
    <col min="13313" max="13566" width="9.140625" style="34"/>
    <col min="13567" max="13567" width="4.42578125" style="34" customWidth="1"/>
    <col min="13568" max="13568" width="53.42578125" style="34" customWidth="1"/>
    <col min="13569" max="13822" width="9.140625" style="34"/>
    <col min="13823" max="13823" width="4.42578125" style="34" customWidth="1"/>
    <col min="13824" max="13824" width="53.42578125" style="34" customWidth="1"/>
    <col min="13825" max="14078" width="9.140625" style="34"/>
    <col min="14079" max="14079" width="4.42578125" style="34" customWidth="1"/>
    <col min="14080" max="14080" width="53.42578125" style="34" customWidth="1"/>
    <col min="14081" max="14334" width="9.140625" style="34"/>
    <col min="14335" max="14335" width="4.42578125" style="34" customWidth="1"/>
    <col min="14336" max="14336" width="53.42578125" style="34" customWidth="1"/>
    <col min="14337" max="14590" width="9.140625" style="34"/>
    <col min="14591" max="14591" width="4.42578125" style="34" customWidth="1"/>
    <col min="14592" max="14592" width="53.42578125" style="34" customWidth="1"/>
    <col min="14593" max="14846" width="9.140625" style="34"/>
    <col min="14847" max="14847" width="4.42578125" style="34" customWidth="1"/>
    <col min="14848" max="14848" width="53.42578125" style="34" customWidth="1"/>
    <col min="14849" max="15102" width="9.140625" style="34"/>
    <col min="15103" max="15103" width="4.42578125" style="34" customWidth="1"/>
    <col min="15104" max="15104" width="53.42578125" style="34" customWidth="1"/>
    <col min="15105" max="15358" width="9.140625" style="34"/>
    <col min="15359" max="15359" width="4.42578125" style="34" customWidth="1"/>
    <col min="15360" max="15360" width="53.42578125" style="34" customWidth="1"/>
    <col min="15361" max="15614" width="9.140625" style="34"/>
    <col min="15615" max="15615" width="4.42578125" style="34" customWidth="1"/>
    <col min="15616" max="15616" width="53.42578125" style="34" customWidth="1"/>
    <col min="15617" max="15870" width="9.140625" style="34"/>
    <col min="15871" max="15871" width="4.42578125" style="34" customWidth="1"/>
    <col min="15872" max="15872" width="53.42578125" style="34" customWidth="1"/>
    <col min="15873" max="16126" width="9.140625" style="34"/>
    <col min="16127" max="16127" width="4.42578125" style="34" customWidth="1"/>
    <col min="16128" max="16128" width="53.42578125" style="34" customWidth="1"/>
    <col min="16129" max="16384" width="9.140625" style="34"/>
  </cols>
  <sheetData>
    <row r="6" spans="2:2">
      <c r="B6" s="35"/>
    </row>
    <row r="7" spans="2:2">
      <c r="B7" s="35"/>
    </row>
    <row r="9" spans="2:2">
      <c r="B9" s="36" t="s">
        <v>2</v>
      </c>
    </row>
    <row r="10" spans="2:2">
      <c r="B10" s="36" t="s">
        <v>3</v>
      </c>
    </row>
    <row r="11" spans="2:2">
      <c r="B11" s="36" t="s">
        <v>4</v>
      </c>
    </row>
    <row r="12" spans="2:2">
      <c r="B12" s="36" t="s">
        <v>5</v>
      </c>
    </row>
    <row r="13" spans="2:2">
      <c r="B13" s="36" t="s">
        <v>6</v>
      </c>
    </row>
    <row r="14" spans="2:2" ht="40.5" customHeight="1">
      <c r="B14" s="37" t="s">
        <v>7</v>
      </c>
    </row>
    <row r="21" spans="2:5">
      <c r="B21" s="384" t="s">
        <v>124</v>
      </c>
      <c r="C21" s="384"/>
      <c r="D21" s="384"/>
      <c r="E21" s="384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E21" sqref="E21"/>
    </sheetView>
  </sheetViews>
  <sheetFormatPr defaultRowHeight="12.75"/>
  <cols>
    <col min="1" max="1" width="8.7109375" style="38" customWidth="1"/>
    <col min="2" max="2" width="112.28515625" style="43" customWidth="1"/>
    <col min="3" max="3" width="9.140625" style="142"/>
    <col min="4" max="256" width="9.140625" style="34"/>
    <col min="257" max="257" width="8.7109375" style="34" customWidth="1"/>
    <col min="258" max="258" width="112.28515625" style="34" customWidth="1"/>
    <col min="259" max="512" width="9.140625" style="34"/>
    <col min="513" max="513" width="8.7109375" style="34" customWidth="1"/>
    <col min="514" max="514" width="112.28515625" style="34" customWidth="1"/>
    <col min="515" max="768" width="9.140625" style="34"/>
    <col min="769" max="769" width="8.7109375" style="34" customWidth="1"/>
    <col min="770" max="770" width="112.28515625" style="34" customWidth="1"/>
    <col min="771" max="1024" width="9.140625" style="34"/>
    <col min="1025" max="1025" width="8.7109375" style="34" customWidth="1"/>
    <col min="1026" max="1026" width="112.28515625" style="34" customWidth="1"/>
    <col min="1027" max="1280" width="9.140625" style="34"/>
    <col min="1281" max="1281" width="8.7109375" style="34" customWidth="1"/>
    <col min="1282" max="1282" width="112.28515625" style="34" customWidth="1"/>
    <col min="1283" max="1536" width="9.140625" style="34"/>
    <col min="1537" max="1537" width="8.7109375" style="34" customWidth="1"/>
    <col min="1538" max="1538" width="112.28515625" style="34" customWidth="1"/>
    <col min="1539" max="1792" width="9.140625" style="34"/>
    <col min="1793" max="1793" width="8.7109375" style="34" customWidth="1"/>
    <col min="1794" max="1794" width="112.28515625" style="34" customWidth="1"/>
    <col min="1795" max="2048" width="9.140625" style="34"/>
    <col min="2049" max="2049" width="8.7109375" style="34" customWidth="1"/>
    <col min="2050" max="2050" width="112.28515625" style="34" customWidth="1"/>
    <col min="2051" max="2304" width="9.140625" style="34"/>
    <col min="2305" max="2305" width="8.7109375" style="34" customWidth="1"/>
    <col min="2306" max="2306" width="112.28515625" style="34" customWidth="1"/>
    <col min="2307" max="2560" width="9.140625" style="34"/>
    <col min="2561" max="2561" width="8.7109375" style="34" customWidth="1"/>
    <col min="2562" max="2562" width="112.28515625" style="34" customWidth="1"/>
    <col min="2563" max="2816" width="9.140625" style="34"/>
    <col min="2817" max="2817" width="8.7109375" style="34" customWidth="1"/>
    <col min="2818" max="2818" width="112.28515625" style="34" customWidth="1"/>
    <col min="2819" max="3072" width="9.140625" style="34"/>
    <col min="3073" max="3073" width="8.7109375" style="34" customWidth="1"/>
    <col min="3074" max="3074" width="112.28515625" style="34" customWidth="1"/>
    <col min="3075" max="3328" width="9.140625" style="34"/>
    <col min="3329" max="3329" width="8.7109375" style="34" customWidth="1"/>
    <col min="3330" max="3330" width="112.28515625" style="34" customWidth="1"/>
    <col min="3331" max="3584" width="9.140625" style="34"/>
    <col min="3585" max="3585" width="8.7109375" style="34" customWidth="1"/>
    <col min="3586" max="3586" width="112.28515625" style="34" customWidth="1"/>
    <col min="3587" max="3840" width="9.140625" style="34"/>
    <col min="3841" max="3841" width="8.7109375" style="34" customWidth="1"/>
    <col min="3842" max="3842" width="112.28515625" style="34" customWidth="1"/>
    <col min="3843" max="4096" width="9.140625" style="34"/>
    <col min="4097" max="4097" width="8.7109375" style="34" customWidth="1"/>
    <col min="4098" max="4098" width="112.28515625" style="34" customWidth="1"/>
    <col min="4099" max="4352" width="9.140625" style="34"/>
    <col min="4353" max="4353" width="8.7109375" style="34" customWidth="1"/>
    <col min="4354" max="4354" width="112.28515625" style="34" customWidth="1"/>
    <col min="4355" max="4608" width="9.140625" style="34"/>
    <col min="4609" max="4609" width="8.7109375" style="34" customWidth="1"/>
    <col min="4610" max="4610" width="112.28515625" style="34" customWidth="1"/>
    <col min="4611" max="4864" width="9.140625" style="34"/>
    <col min="4865" max="4865" width="8.7109375" style="34" customWidth="1"/>
    <col min="4866" max="4866" width="112.28515625" style="34" customWidth="1"/>
    <col min="4867" max="5120" width="9.140625" style="34"/>
    <col min="5121" max="5121" width="8.7109375" style="34" customWidth="1"/>
    <col min="5122" max="5122" width="112.28515625" style="34" customWidth="1"/>
    <col min="5123" max="5376" width="9.140625" style="34"/>
    <col min="5377" max="5377" width="8.7109375" style="34" customWidth="1"/>
    <col min="5378" max="5378" width="112.28515625" style="34" customWidth="1"/>
    <col min="5379" max="5632" width="9.140625" style="34"/>
    <col min="5633" max="5633" width="8.7109375" style="34" customWidth="1"/>
    <col min="5634" max="5634" width="112.28515625" style="34" customWidth="1"/>
    <col min="5635" max="5888" width="9.140625" style="34"/>
    <col min="5889" max="5889" width="8.7109375" style="34" customWidth="1"/>
    <col min="5890" max="5890" width="112.28515625" style="34" customWidth="1"/>
    <col min="5891" max="6144" width="9.140625" style="34"/>
    <col min="6145" max="6145" width="8.7109375" style="34" customWidth="1"/>
    <col min="6146" max="6146" width="112.28515625" style="34" customWidth="1"/>
    <col min="6147" max="6400" width="9.140625" style="34"/>
    <col min="6401" max="6401" width="8.7109375" style="34" customWidth="1"/>
    <col min="6402" max="6402" width="112.28515625" style="34" customWidth="1"/>
    <col min="6403" max="6656" width="9.140625" style="34"/>
    <col min="6657" max="6657" width="8.7109375" style="34" customWidth="1"/>
    <col min="6658" max="6658" width="112.28515625" style="34" customWidth="1"/>
    <col min="6659" max="6912" width="9.140625" style="34"/>
    <col min="6913" max="6913" width="8.7109375" style="34" customWidth="1"/>
    <col min="6914" max="6914" width="112.28515625" style="34" customWidth="1"/>
    <col min="6915" max="7168" width="9.140625" style="34"/>
    <col min="7169" max="7169" width="8.7109375" style="34" customWidth="1"/>
    <col min="7170" max="7170" width="112.28515625" style="34" customWidth="1"/>
    <col min="7171" max="7424" width="9.140625" style="34"/>
    <col min="7425" max="7425" width="8.7109375" style="34" customWidth="1"/>
    <col min="7426" max="7426" width="112.28515625" style="34" customWidth="1"/>
    <col min="7427" max="7680" width="9.140625" style="34"/>
    <col min="7681" max="7681" width="8.7109375" style="34" customWidth="1"/>
    <col min="7682" max="7682" width="112.28515625" style="34" customWidth="1"/>
    <col min="7683" max="7936" width="9.140625" style="34"/>
    <col min="7937" max="7937" width="8.7109375" style="34" customWidth="1"/>
    <col min="7938" max="7938" width="112.28515625" style="34" customWidth="1"/>
    <col min="7939" max="8192" width="9.140625" style="34"/>
    <col min="8193" max="8193" width="8.7109375" style="34" customWidth="1"/>
    <col min="8194" max="8194" width="112.28515625" style="34" customWidth="1"/>
    <col min="8195" max="8448" width="9.140625" style="34"/>
    <col min="8449" max="8449" width="8.7109375" style="34" customWidth="1"/>
    <col min="8450" max="8450" width="112.28515625" style="34" customWidth="1"/>
    <col min="8451" max="8704" width="9.140625" style="34"/>
    <col min="8705" max="8705" width="8.7109375" style="34" customWidth="1"/>
    <col min="8706" max="8706" width="112.28515625" style="34" customWidth="1"/>
    <col min="8707" max="8960" width="9.140625" style="34"/>
    <col min="8961" max="8961" width="8.7109375" style="34" customWidth="1"/>
    <col min="8962" max="8962" width="112.28515625" style="34" customWidth="1"/>
    <col min="8963" max="9216" width="9.140625" style="34"/>
    <col min="9217" max="9217" width="8.7109375" style="34" customWidth="1"/>
    <col min="9218" max="9218" width="112.28515625" style="34" customWidth="1"/>
    <col min="9219" max="9472" width="9.140625" style="34"/>
    <col min="9473" max="9473" width="8.7109375" style="34" customWidth="1"/>
    <col min="9474" max="9474" width="112.28515625" style="34" customWidth="1"/>
    <col min="9475" max="9728" width="9.140625" style="34"/>
    <col min="9729" max="9729" width="8.7109375" style="34" customWidth="1"/>
    <col min="9730" max="9730" width="112.28515625" style="34" customWidth="1"/>
    <col min="9731" max="9984" width="9.140625" style="34"/>
    <col min="9985" max="9985" width="8.7109375" style="34" customWidth="1"/>
    <col min="9986" max="9986" width="112.28515625" style="34" customWidth="1"/>
    <col min="9987" max="10240" width="9.140625" style="34"/>
    <col min="10241" max="10241" width="8.7109375" style="34" customWidth="1"/>
    <col min="10242" max="10242" width="112.28515625" style="34" customWidth="1"/>
    <col min="10243" max="10496" width="9.140625" style="34"/>
    <col min="10497" max="10497" width="8.7109375" style="34" customWidth="1"/>
    <col min="10498" max="10498" width="112.28515625" style="34" customWidth="1"/>
    <col min="10499" max="10752" width="9.140625" style="34"/>
    <col min="10753" max="10753" width="8.7109375" style="34" customWidth="1"/>
    <col min="10754" max="10754" width="112.28515625" style="34" customWidth="1"/>
    <col min="10755" max="11008" width="9.140625" style="34"/>
    <col min="11009" max="11009" width="8.7109375" style="34" customWidth="1"/>
    <col min="11010" max="11010" width="112.28515625" style="34" customWidth="1"/>
    <col min="11011" max="11264" width="9.140625" style="34"/>
    <col min="11265" max="11265" width="8.7109375" style="34" customWidth="1"/>
    <col min="11266" max="11266" width="112.28515625" style="34" customWidth="1"/>
    <col min="11267" max="11520" width="9.140625" style="34"/>
    <col min="11521" max="11521" width="8.7109375" style="34" customWidth="1"/>
    <col min="11522" max="11522" width="112.28515625" style="34" customWidth="1"/>
    <col min="11523" max="11776" width="9.140625" style="34"/>
    <col min="11777" max="11777" width="8.7109375" style="34" customWidth="1"/>
    <col min="11778" max="11778" width="112.28515625" style="34" customWidth="1"/>
    <col min="11779" max="12032" width="9.140625" style="34"/>
    <col min="12033" max="12033" width="8.7109375" style="34" customWidth="1"/>
    <col min="12034" max="12034" width="112.28515625" style="34" customWidth="1"/>
    <col min="12035" max="12288" width="9.140625" style="34"/>
    <col min="12289" max="12289" width="8.7109375" style="34" customWidth="1"/>
    <col min="12290" max="12290" width="112.28515625" style="34" customWidth="1"/>
    <col min="12291" max="12544" width="9.140625" style="34"/>
    <col min="12545" max="12545" width="8.7109375" style="34" customWidth="1"/>
    <col min="12546" max="12546" width="112.28515625" style="34" customWidth="1"/>
    <col min="12547" max="12800" width="9.140625" style="34"/>
    <col min="12801" max="12801" width="8.7109375" style="34" customWidth="1"/>
    <col min="12802" max="12802" width="112.28515625" style="34" customWidth="1"/>
    <col min="12803" max="13056" width="9.140625" style="34"/>
    <col min="13057" max="13057" width="8.7109375" style="34" customWidth="1"/>
    <col min="13058" max="13058" width="112.28515625" style="34" customWidth="1"/>
    <col min="13059" max="13312" width="9.140625" style="34"/>
    <col min="13313" max="13313" width="8.7109375" style="34" customWidth="1"/>
    <col min="13314" max="13314" width="112.28515625" style="34" customWidth="1"/>
    <col min="13315" max="13568" width="9.140625" style="34"/>
    <col min="13569" max="13569" width="8.7109375" style="34" customWidth="1"/>
    <col min="13570" max="13570" width="112.28515625" style="34" customWidth="1"/>
    <col min="13571" max="13824" width="9.140625" style="34"/>
    <col min="13825" max="13825" width="8.7109375" style="34" customWidth="1"/>
    <col min="13826" max="13826" width="112.28515625" style="34" customWidth="1"/>
    <col min="13827" max="14080" width="9.140625" style="34"/>
    <col min="14081" max="14081" width="8.7109375" style="34" customWidth="1"/>
    <col min="14082" max="14082" width="112.28515625" style="34" customWidth="1"/>
    <col min="14083" max="14336" width="9.140625" style="34"/>
    <col min="14337" max="14337" width="8.7109375" style="34" customWidth="1"/>
    <col min="14338" max="14338" width="112.28515625" style="34" customWidth="1"/>
    <col min="14339" max="14592" width="9.140625" style="34"/>
    <col min="14593" max="14593" width="8.7109375" style="34" customWidth="1"/>
    <col min="14594" max="14594" width="112.28515625" style="34" customWidth="1"/>
    <col min="14595" max="14848" width="9.140625" style="34"/>
    <col min="14849" max="14849" width="8.7109375" style="34" customWidth="1"/>
    <col min="14850" max="14850" width="112.28515625" style="34" customWidth="1"/>
    <col min="14851" max="15104" width="9.140625" style="34"/>
    <col min="15105" max="15105" width="8.7109375" style="34" customWidth="1"/>
    <col min="15106" max="15106" width="112.28515625" style="34" customWidth="1"/>
    <col min="15107" max="15360" width="9.140625" style="34"/>
    <col min="15361" max="15361" width="8.7109375" style="34" customWidth="1"/>
    <col min="15362" max="15362" width="112.28515625" style="34" customWidth="1"/>
    <col min="15363" max="15616" width="9.140625" style="34"/>
    <col min="15617" max="15617" width="8.7109375" style="34" customWidth="1"/>
    <col min="15618" max="15618" width="112.28515625" style="34" customWidth="1"/>
    <col min="15619" max="15872" width="9.140625" style="34"/>
    <col min="15873" max="15873" width="8.7109375" style="34" customWidth="1"/>
    <col min="15874" max="15874" width="112.28515625" style="34" customWidth="1"/>
    <col min="15875" max="16128" width="9.140625" style="34"/>
    <col min="16129" max="16129" width="8.7109375" style="34" customWidth="1"/>
    <col min="16130" max="16130" width="112.28515625" style="34" customWidth="1"/>
    <col min="16131" max="16384" width="9.140625" style="34"/>
  </cols>
  <sheetData>
    <row r="1" spans="1:2">
      <c r="B1" s="39" t="s">
        <v>8</v>
      </c>
    </row>
    <row r="2" spans="1:2">
      <c r="B2" s="39"/>
    </row>
    <row r="3" spans="1:2">
      <c r="A3" s="289" t="s">
        <v>9</v>
      </c>
      <c r="B3" s="41" t="s">
        <v>10</v>
      </c>
    </row>
    <row r="4" spans="1:2">
      <c r="A4" s="289" t="s">
        <v>11</v>
      </c>
      <c r="B4" s="41" t="s">
        <v>12</v>
      </c>
    </row>
    <row r="5" spans="1:2">
      <c r="A5" s="290" t="s">
        <v>13</v>
      </c>
      <c r="B5" s="41" t="s">
        <v>14</v>
      </c>
    </row>
    <row r="6" spans="1:2">
      <c r="A6" s="290" t="s">
        <v>15</v>
      </c>
      <c r="B6" s="41" t="s">
        <v>16</v>
      </c>
    </row>
    <row r="7" spans="1:2" ht="13.15" customHeight="1">
      <c r="A7" s="290" t="s">
        <v>17</v>
      </c>
      <c r="B7" s="41" t="s">
        <v>18</v>
      </c>
    </row>
    <row r="8" spans="1:2" ht="15" customHeight="1">
      <c r="A8" s="290" t="s">
        <v>19</v>
      </c>
      <c r="B8" s="41" t="s">
        <v>20</v>
      </c>
    </row>
    <row r="9" spans="1:2">
      <c r="A9" s="289" t="s">
        <v>21</v>
      </c>
      <c r="B9" s="42" t="s">
        <v>22</v>
      </c>
    </row>
    <row r="10" spans="1:2">
      <c r="A10" s="289" t="s">
        <v>23</v>
      </c>
      <c r="B10" s="42" t="s">
        <v>24</v>
      </c>
    </row>
    <row r="11" spans="1:2">
      <c r="A11" s="289" t="s">
        <v>149</v>
      </c>
      <c r="B11" s="197" t="s">
        <v>148</v>
      </c>
    </row>
    <row r="12" spans="1:2">
      <c r="A12" s="289" t="s">
        <v>25</v>
      </c>
      <c r="B12" s="197" t="s">
        <v>26</v>
      </c>
    </row>
    <row r="13" spans="1:2">
      <c r="A13" s="289" t="s">
        <v>27</v>
      </c>
      <c r="B13" s="197" t="s">
        <v>28</v>
      </c>
    </row>
    <row r="14" spans="1:2">
      <c r="A14" s="289" t="s">
        <v>29</v>
      </c>
      <c r="B14" s="197" t="s">
        <v>120</v>
      </c>
    </row>
    <row r="15" spans="1:2">
      <c r="A15" s="290" t="s">
        <v>184</v>
      </c>
      <c r="B15" s="197" t="s">
        <v>196</v>
      </c>
    </row>
    <row r="16" spans="1:2">
      <c r="A16" s="290" t="s">
        <v>185</v>
      </c>
      <c r="B16" s="197" t="s">
        <v>30</v>
      </c>
    </row>
    <row r="17" spans="1:2">
      <c r="A17" s="290" t="s">
        <v>185</v>
      </c>
      <c r="B17" s="197" t="s">
        <v>31</v>
      </c>
    </row>
    <row r="18" spans="1:2">
      <c r="A18" s="290" t="s">
        <v>186</v>
      </c>
      <c r="B18" s="197" t="s">
        <v>32</v>
      </c>
    </row>
    <row r="19" spans="1:2">
      <c r="A19" s="290" t="s">
        <v>187</v>
      </c>
      <c r="B19" s="197" t="s">
        <v>33</v>
      </c>
    </row>
    <row r="20" spans="1:2">
      <c r="A20" s="290" t="s">
        <v>188</v>
      </c>
      <c r="B20" s="197" t="s">
        <v>34</v>
      </c>
    </row>
    <row r="21" spans="1:2">
      <c r="A21" s="290" t="s">
        <v>189</v>
      </c>
      <c r="B21" s="197" t="s">
        <v>35</v>
      </c>
    </row>
    <row r="22" spans="1:2">
      <c r="A22" s="290" t="s">
        <v>190</v>
      </c>
      <c r="B22" s="197" t="s">
        <v>36</v>
      </c>
    </row>
    <row r="23" spans="1:2">
      <c r="A23" s="290" t="s">
        <v>191</v>
      </c>
      <c r="B23" s="197" t="s">
        <v>37</v>
      </c>
    </row>
    <row r="24" spans="1:2" ht="13.9" customHeight="1">
      <c r="A24" s="290" t="s">
        <v>192</v>
      </c>
      <c r="B24" s="197" t="s">
        <v>38</v>
      </c>
    </row>
    <row r="25" spans="1:2">
      <c r="A25" s="289" t="s">
        <v>144</v>
      </c>
      <c r="B25" s="197" t="s">
        <v>40</v>
      </c>
    </row>
    <row r="26" spans="1:2">
      <c r="A26" s="289" t="s">
        <v>155</v>
      </c>
      <c r="B26" s="197" t="s">
        <v>42</v>
      </c>
    </row>
    <row r="27" spans="1:2">
      <c r="A27" s="289" t="s">
        <v>39</v>
      </c>
      <c r="B27" s="197" t="s">
        <v>43</v>
      </c>
    </row>
    <row r="28" spans="1:2" ht="13.9" customHeight="1">
      <c r="A28" s="289" t="s">
        <v>41</v>
      </c>
      <c r="B28" s="197" t="s">
        <v>44</v>
      </c>
    </row>
    <row r="29" spans="1:2" ht="14.45" customHeight="1">
      <c r="A29" s="268" t="s">
        <v>156</v>
      </c>
      <c r="B29" s="197" t="s">
        <v>197</v>
      </c>
    </row>
    <row r="30" spans="1:2">
      <c r="A30" s="40"/>
    </row>
    <row r="31" spans="1:2" ht="13.9" customHeight="1">
      <c r="A31" s="40"/>
    </row>
    <row r="32" spans="1:2">
      <c r="A32" s="40"/>
    </row>
    <row r="33" spans="1:2">
      <c r="A33" s="34"/>
    </row>
    <row r="34" spans="1:2">
      <c r="A34" s="34"/>
    </row>
    <row r="35" spans="1:2">
      <c r="A35" s="34"/>
    </row>
    <row r="36" spans="1:2">
      <c r="A36" s="34"/>
    </row>
    <row r="37" spans="1:2">
      <c r="B37" s="192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  <hyperlink ref="B29" location="'12'!A1" display="Наличие кормов в сельхозпредприятиях по видам по состоянию на 1 февраля 2025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zoomScaleSheetLayoutView="75" workbookViewId="0">
      <selection sqref="A1:P1"/>
    </sheetView>
  </sheetViews>
  <sheetFormatPr defaultRowHeight="1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24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>
      <c r="A1" s="386" t="s">
        <v>135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17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85"/>
    </row>
    <row r="3" spans="1:17" ht="18" customHeight="1">
      <c r="A3" s="397"/>
      <c r="B3" s="395" t="s">
        <v>113</v>
      </c>
      <c r="C3" s="395"/>
      <c r="D3" s="395"/>
      <c r="E3" s="396" t="s">
        <v>59</v>
      </c>
      <c r="F3" s="398"/>
      <c r="G3" s="398"/>
      <c r="H3" s="398"/>
      <c r="I3" s="398"/>
      <c r="J3" s="398"/>
      <c r="K3" s="389" t="s">
        <v>123</v>
      </c>
      <c r="L3" s="390"/>
      <c r="M3" s="391"/>
      <c r="N3" s="395" t="s">
        <v>60</v>
      </c>
      <c r="O3" s="395"/>
      <c r="P3" s="396"/>
      <c r="Q3" s="10"/>
    </row>
    <row r="4" spans="1:17" ht="33.75" customHeight="1">
      <c r="A4" s="397"/>
      <c r="B4" s="395"/>
      <c r="C4" s="395"/>
      <c r="D4" s="395"/>
      <c r="E4" s="395" t="s">
        <v>58</v>
      </c>
      <c r="F4" s="395"/>
      <c r="G4" s="395"/>
      <c r="H4" s="395" t="s">
        <v>57</v>
      </c>
      <c r="I4" s="395"/>
      <c r="J4" s="395"/>
      <c r="K4" s="392"/>
      <c r="L4" s="393"/>
      <c r="M4" s="394"/>
      <c r="N4" s="395"/>
      <c r="O4" s="395"/>
      <c r="P4" s="396"/>
      <c r="Q4" s="10"/>
    </row>
    <row r="5" spans="1:17" ht="39.75" customHeight="1">
      <c r="A5" s="397"/>
      <c r="B5" s="11" t="s">
        <v>142</v>
      </c>
      <c r="C5" s="11" t="s">
        <v>112</v>
      </c>
      <c r="D5" s="11" t="s">
        <v>145</v>
      </c>
      <c r="E5" s="210" t="s">
        <v>142</v>
      </c>
      <c r="F5" s="210" t="s">
        <v>112</v>
      </c>
      <c r="G5" s="210" t="s">
        <v>145</v>
      </c>
      <c r="H5" s="210" t="s">
        <v>142</v>
      </c>
      <c r="I5" s="210" t="s">
        <v>112</v>
      </c>
      <c r="J5" s="210" t="s">
        <v>145</v>
      </c>
      <c r="K5" s="210" t="s">
        <v>142</v>
      </c>
      <c r="L5" s="210" t="s">
        <v>112</v>
      </c>
      <c r="M5" s="210" t="s">
        <v>145</v>
      </c>
      <c r="N5" s="210" t="s">
        <v>142</v>
      </c>
      <c r="O5" s="210" t="s">
        <v>112</v>
      </c>
      <c r="P5" s="211" t="s">
        <v>145</v>
      </c>
      <c r="Q5" s="10"/>
    </row>
    <row r="6" spans="1:17" ht="26.25" customHeight="1">
      <c r="A6" s="387" t="s">
        <v>198</v>
      </c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</row>
    <row r="7" spans="1:17" ht="33.75">
      <c r="A7" s="12" t="s">
        <v>140</v>
      </c>
      <c r="B7" s="13">
        <f>E7+H7</f>
        <v>976227.70000000007</v>
      </c>
      <c r="C7" s="13">
        <f>F7+I7</f>
        <v>948396.52</v>
      </c>
      <c r="D7" s="13">
        <f>B7/C7*100</f>
        <v>102.93455104622274</v>
      </c>
      <c r="E7" s="14">
        <f>'2.1'!E7</f>
        <v>616277.9</v>
      </c>
      <c r="F7" s="14">
        <f>'2.1'!F7</f>
        <v>607878.82999999996</v>
      </c>
      <c r="G7" s="13">
        <f>E7/F7*100</f>
        <v>101.381701349922</v>
      </c>
      <c r="H7" s="14">
        <f>'2.1'!H7</f>
        <v>359949.80000000005</v>
      </c>
      <c r="I7" s="14">
        <f>'2.1'!I7</f>
        <v>340517.69</v>
      </c>
      <c r="J7" s="13">
        <f>H7/I7*100</f>
        <v>105.70663744371109</v>
      </c>
      <c r="K7" s="14">
        <f>'2.1'!K7</f>
        <v>752737.9</v>
      </c>
      <c r="L7" s="14">
        <f>'2.1'!L7</f>
        <v>730871.8</v>
      </c>
      <c r="M7" s="129">
        <f>K7/L7*100</f>
        <v>102.991783237498</v>
      </c>
      <c r="N7" s="15">
        <f>B7+K7</f>
        <v>1728965.6</v>
      </c>
      <c r="O7" s="15">
        <f>C7+L7</f>
        <v>1679268.32</v>
      </c>
      <c r="P7" s="15">
        <f>N7/O7*100</f>
        <v>102.9594603440146</v>
      </c>
      <c r="Q7" s="132"/>
    </row>
    <row r="8" spans="1:17" ht="36.75" customHeight="1">
      <c r="A8" s="16" t="s">
        <v>141</v>
      </c>
      <c r="B8" s="13">
        <f t="shared" ref="B8:C12" si="0">E8+H8</f>
        <v>631579.12</v>
      </c>
      <c r="C8" s="13">
        <f t="shared" si="0"/>
        <v>612683.73</v>
      </c>
      <c r="D8" s="13">
        <f t="shared" ref="D8:D12" si="1">B8/C8*100</f>
        <v>103.08403652239957</v>
      </c>
      <c r="E8" s="14">
        <f>'2.3'!E6</f>
        <v>445189.62</v>
      </c>
      <c r="F8" s="14">
        <f>'2.3'!F6</f>
        <v>437290.09</v>
      </c>
      <c r="G8" s="13">
        <f t="shared" ref="G8:G12" si="2">E8/F8*100</f>
        <v>101.80647359285</v>
      </c>
      <c r="H8" s="15">
        <f>'2.3'!H6</f>
        <v>186389.49999999997</v>
      </c>
      <c r="I8" s="15">
        <f>'2.3'!I6</f>
        <v>175393.63999999998</v>
      </c>
      <c r="J8" s="13">
        <f t="shared" ref="J8:J12" si="3">H8/I8*100</f>
        <v>106.26924670700714</v>
      </c>
      <c r="K8" s="15">
        <f>'2.3'!K6</f>
        <v>390035.10000000003</v>
      </c>
      <c r="L8" s="15">
        <f>'2.3'!L6</f>
        <v>379491.2</v>
      </c>
      <c r="M8" s="129">
        <f t="shared" ref="M8:M12" si="4">K8/L8*100</f>
        <v>102.77843069878827</v>
      </c>
      <c r="N8" s="15">
        <f t="shared" ref="N8:O12" si="5">B8+K8</f>
        <v>1021614.22</v>
      </c>
      <c r="O8" s="15">
        <f t="shared" si="5"/>
        <v>992174.92999999993</v>
      </c>
      <c r="P8" s="15">
        <f t="shared" ref="P8:P12" si="6">N8/O8*100</f>
        <v>102.96714713402405</v>
      </c>
      <c r="Q8" s="132"/>
    </row>
    <row r="9" spans="1:17" ht="16.5" customHeight="1">
      <c r="A9" s="16" t="s">
        <v>56</v>
      </c>
      <c r="B9" s="13">
        <f t="shared" si="0"/>
        <v>1366774.7</v>
      </c>
      <c r="C9" s="13">
        <f t="shared" si="0"/>
        <v>1282925.5</v>
      </c>
      <c r="D9" s="13">
        <f t="shared" si="1"/>
        <v>106.53578091635094</v>
      </c>
      <c r="E9" s="15">
        <f>'3'!E6</f>
        <v>689800.79999999993</v>
      </c>
      <c r="F9" s="15">
        <f>'3'!F6</f>
        <v>628778.20000000007</v>
      </c>
      <c r="G9" s="13">
        <f t="shared" si="2"/>
        <v>109.70494842219401</v>
      </c>
      <c r="H9" s="15">
        <f>'3'!H6</f>
        <v>676973.9</v>
      </c>
      <c r="I9" s="15">
        <f>'3'!I6</f>
        <v>654147.29999999993</v>
      </c>
      <c r="J9" s="13">
        <f t="shared" si="3"/>
        <v>103.48951986807866</v>
      </c>
      <c r="K9" s="15">
        <f>'3'!K6</f>
        <v>2124302.4999999995</v>
      </c>
      <c r="L9" s="15">
        <f>'3'!L6</f>
        <v>2040897.5000000002</v>
      </c>
      <c r="M9" s="129">
        <f t="shared" si="4"/>
        <v>104.08668245220542</v>
      </c>
      <c r="N9" s="15">
        <f t="shared" si="5"/>
        <v>3491077.1999999993</v>
      </c>
      <c r="O9" s="15">
        <f t="shared" si="5"/>
        <v>3323823</v>
      </c>
      <c r="P9" s="15">
        <f t="shared" si="6"/>
        <v>105.03198274998395</v>
      </c>
      <c r="Q9" s="132"/>
    </row>
    <row r="10" spans="1:17" ht="16.5" customHeight="1">
      <c r="A10" s="16" t="s">
        <v>55</v>
      </c>
      <c r="B10" s="13">
        <f>E10+H10</f>
        <v>3514904.2</v>
      </c>
      <c r="C10" s="13">
        <f t="shared" si="0"/>
        <v>3440781.1999999997</v>
      </c>
      <c r="D10" s="13">
        <f t="shared" si="1"/>
        <v>102.15424915713909</v>
      </c>
      <c r="E10" s="15">
        <f>'4'!E6</f>
        <v>3480140.7</v>
      </c>
      <c r="F10" s="15">
        <f>'4'!F6</f>
        <v>3419862.6999999997</v>
      </c>
      <c r="G10" s="13">
        <f t="shared" si="2"/>
        <v>101.76258538098621</v>
      </c>
      <c r="H10" s="15">
        <f>'4'!H6</f>
        <v>34763.5</v>
      </c>
      <c r="I10" s="15">
        <f>'4'!I6</f>
        <v>20918.5</v>
      </c>
      <c r="J10" s="13">
        <f t="shared" si="3"/>
        <v>166.18543394602864</v>
      </c>
      <c r="K10" s="15">
        <f>'4'!K6</f>
        <v>641821.80000000005</v>
      </c>
      <c r="L10" s="15">
        <f>'4'!L6</f>
        <v>656145.39999999991</v>
      </c>
      <c r="M10" s="129">
        <f>K10/L10*100</f>
        <v>97.817008242380439</v>
      </c>
      <c r="N10" s="15">
        <f>B10+K10</f>
        <v>4156726</v>
      </c>
      <c r="O10" s="15">
        <f t="shared" si="5"/>
        <v>4096926.5999999996</v>
      </c>
      <c r="P10" s="15">
        <f t="shared" si="6"/>
        <v>101.45961609368351</v>
      </c>
      <c r="Q10" s="132"/>
    </row>
    <row r="11" spans="1:17" ht="16.5" customHeight="1">
      <c r="A11" s="12" t="s">
        <v>54</v>
      </c>
      <c r="B11" s="22">
        <f t="shared" si="0"/>
        <v>936047</v>
      </c>
      <c r="C11" s="22">
        <f t="shared" si="0"/>
        <v>929419</v>
      </c>
      <c r="D11" s="13">
        <f t="shared" si="1"/>
        <v>100.71313368889597</v>
      </c>
      <c r="E11" s="17">
        <f>'5'!E6</f>
        <v>212000</v>
      </c>
      <c r="F11" s="17">
        <f>'5'!F6</f>
        <v>250442</v>
      </c>
      <c r="G11" s="13">
        <f t="shared" si="2"/>
        <v>84.650338202058762</v>
      </c>
      <c r="H11" s="17">
        <f>'5'!H6</f>
        <v>724047</v>
      </c>
      <c r="I11" s="17">
        <f>'5'!I6</f>
        <v>678977</v>
      </c>
      <c r="J11" s="13">
        <f t="shared" si="3"/>
        <v>106.6379273524729</v>
      </c>
      <c r="K11" s="17">
        <f>'5'!K6</f>
        <v>1414553</v>
      </c>
      <c r="L11" s="17">
        <f>'5'!L6</f>
        <v>1363399</v>
      </c>
      <c r="M11" s="129">
        <f>K11/L11*100</f>
        <v>103.75194642214053</v>
      </c>
      <c r="N11" s="152">
        <f t="shared" si="5"/>
        <v>2350600</v>
      </c>
      <c r="O11" s="152">
        <f t="shared" si="5"/>
        <v>2292818</v>
      </c>
      <c r="P11" s="15">
        <f t="shared" si="6"/>
        <v>102.52013025019866</v>
      </c>
    </row>
    <row r="12" spans="1:17" ht="16.5" customHeight="1">
      <c r="A12" s="12" t="s">
        <v>53</v>
      </c>
      <c r="B12" s="22">
        <f t="shared" si="0"/>
        <v>1846236</v>
      </c>
      <c r="C12" s="22">
        <f>F12+I12</f>
        <v>1761160</v>
      </c>
      <c r="D12" s="13">
        <f t="shared" si="1"/>
        <v>104.83067977923642</v>
      </c>
      <c r="E12" s="18">
        <f>'6'!E6</f>
        <v>250519</v>
      </c>
      <c r="F12" s="18">
        <f>'6'!F6</f>
        <v>179652</v>
      </c>
      <c r="G12" s="13">
        <f t="shared" si="2"/>
        <v>139.44681940640794</v>
      </c>
      <c r="H12" s="18">
        <f>'6'!H6</f>
        <v>1595717</v>
      </c>
      <c r="I12" s="18">
        <f>'6'!I6</f>
        <v>1581508</v>
      </c>
      <c r="J12" s="13">
        <f t="shared" si="3"/>
        <v>100.89844629303171</v>
      </c>
      <c r="K12" s="18">
        <f>'6'!K6</f>
        <v>3414944</v>
      </c>
      <c r="L12" s="18">
        <f>'6'!L6</f>
        <v>3594667</v>
      </c>
      <c r="M12" s="129">
        <f t="shared" si="4"/>
        <v>95.000287926531172</v>
      </c>
      <c r="N12" s="152">
        <f t="shared" si="5"/>
        <v>5261180</v>
      </c>
      <c r="O12" s="152">
        <f t="shared" si="5"/>
        <v>5355827</v>
      </c>
      <c r="P12" s="15">
        <f t="shared" si="6"/>
        <v>98.232821933942233</v>
      </c>
    </row>
    <row r="13" spans="1:17" s="19" customFormat="1" ht="28.5" customHeight="1">
      <c r="A13" s="388" t="s">
        <v>199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</row>
    <row r="14" spans="1:17" ht="12.75" customHeight="1">
      <c r="A14" s="20" t="s">
        <v>52</v>
      </c>
      <c r="B14" s="22">
        <f>E14+H14</f>
        <v>4571060</v>
      </c>
      <c r="C14" s="22">
        <f>F14+I14</f>
        <v>4449512</v>
      </c>
      <c r="D14" s="13">
        <f>B14/C14*100</f>
        <v>102.73171529821697</v>
      </c>
      <c r="E14" s="18">
        <f>'7'!E8</f>
        <v>900882</v>
      </c>
      <c r="F14" s="18">
        <f>'7'!F8</f>
        <v>862525</v>
      </c>
      <c r="G14" s="13">
        <f>E14/F14*100</f>
        <v>104.44705950552158</v>
      </c>
      <c r="H14" s="18">
        <f>'7'!H8</f>
        <v>3670178</v>
      </c>
      <c r="I14" s="18">
        <f>'7'!I8</f>
        <v>3586987</v>
      </c>
      <c r="J14" s="13">
        <f>H14/I14*100</f>
        <v>102.31924453587371</v>
      </c>
      <c r="K14" s="18">
        <f>'7'!K8</f>
        <v>3694180</v>
      </c>
      <c r="L14" s="18">
        <f>'7'!L8</f>
        <v>3601858</v>
      </c>
      <c r="M14" s="129">
        <f>K14/L14*100</f>
        <v>102.56317711581077</v>
      </c>
      <c r="N14" s="22">
        <f>B14+K14</f>
        <v>8265240</v>
      </c>
      <c r="O14" s="22">
        <f>C14+L14</f>
        <v>8051370</v>
      </c>
      <c r="P14" s="44">
        <f>N14/O14*100</f>
        <v>102.65631811728935</v>
      </c>
    </row>
    <row r="15" spans="1:17" ht="13.15" customHeight="1">
      <c r="A15" s="21" t="s">
        <v>51</v>
      </c>
      <c r="B15" s="22">
        <f t="shared" ref="B15:C21" si="7">E15+H15</f>
        <v>2411171</v>
      </c>
      <c r="C15" s="22">
        <f t="shared" si="7"/>
        <v>2370339</v>
      </c>
      <c r="D15" s="13">
        <f t="shared" ref="D15:D21" si="8">B15/C15*100</f>
        <v>101.72262279783608</v>
      </c>
      <c r="E15" s="22">
        <f>'7'!E35</f>
        <v>356745</v>
      </c>
      <c r="F15" s="22">
        <f>'7'!F35</f>
        <v>354388</v>
      </c>
      <c r="G15" s="13">
        <f t="shared" ref="G15:G21" si="9">E15/F15*100</f>
        <v>100.66509024007584</v>
      </c>
      <c r="H15" s="22">
        <f>'7'!H35</f>
        <v>2054426</v>
      </c>
      <c r="I15" s="22">
        <f>'7'!I35</f>
        <v>2015951</v>
      </c>
      <c r="J15" s="13">
        <f t="shared" ref="J15:J21" si="10">H15/I15*100</f>
        <v>101.90852853070338</v>
      </c>
      <c r="K15" s="22">
        <f>'7'!K35</f>
        <v>2092264</v>
      </c>
      <c r="L15" s="22">
        <f>'7'!L35</f>
        <v>2048653</v>
      </c>
      <c r="M15" s="129">
        <f t="shared" ref="M15:M21" si="11">K15/L15*100</f>
        <v>102.1287646077691</v>
      </c>
      <c r="N15" s="22">
        <f t="shared" ref="N15:O21" si="12">B15+K15</f>
        <v>4503435</v>
      </c>
      <c r="O15" s="22">
        <f t="shared" si="12"/>
        <v>4418992</v>
      </c>
      <c r="P15" s="44">
        <f t="shared" ref="P15:P21" si="13">N15/O15*100</f>
        <v>101.91091090456827</v>
      </c>
    </row>
    <row r="16" spans="1:17" s="24" customFormat="1" ht="13.15" customHeight="1">
      <c r="A16" s="23" t="s">
        <v>50</v>
      </c>
      <c r="B16" s="282">
        <f t="shared" si="7"/>
        <v>12009941</v>
      </c>
      <c r="C16" s="282">
        <f t="shared" si="7"/>
        <v>12182573</v>
      </c>
      <c r="D16" s="129">
        <f t="shared" si="8"/>
        <v>98.582959445430788</v>
      </c>
      <c r="E16" s="97">
        <f>'7'!E145</f>
        <v>1286563</v>
      </c>
      <c r="F16" s="97">
        <f>'7'!F145</f>
        <v>1313401</v>
      </c>
      <c r="G16" s="129">
        <f t="shared" si="9"/>
        <v>97.956602743564218</v>
      </c>
      <c r="H16" s="97">
        <f>'7'!H145</f>
        <v>10723378</v>
      </c>
      <c r="I16" s="97">
        <f>'7'!I145</f>
        <v>10869172</v>
      </c>
      <c r="J16" s="129">
        <f t="shared" si="10"/>
        <v>98.658646675202121</v>
      </c>
      <c r="K16" s="97">
        <f>'7'!K145</f>
        <v>7636022</v>
      </c>
      <c r="L16" s="97">
        <f>'7'!L145</f>
        <v>7704704</v>
      </c>
      <c r="M16" s="129">
        <f t="shared" si="11"/>
        <v>99.108570556376989</v>
      </c>
      <c r="N16" s="282">
        <f t="shared" si="12"/>
        <v>19645963</v>
      </c>
      <c r="O16" s="282">
        <f t="shared" si="12"/>
        <v>19887277</v>
      </c>
      <c r="P16" s="283">
        <f t="shared" si="13"/>
        <v>98.786591045118939</v>
      </c>
      <c r="Q16" s="284"/>
    </row>
    <row r="17" spans="1:17" s="24" customFormat="1" ht="13.9" customHeight="1">
      <c r="A17" s="23" t="s">
        <v>49</v>
      </c>
      <c r="B17" s="282">
        <f t="shared" si="7"/>
        <v>623130</v>
      </c>
      <c r="C17" s="282">
        <f t="shared" si="7"/>
        <v>640130</v>
      </c>
      <c r="D17" s="129">
        <f t="shared" si="8"/>
        <v>97.344289441207252</v>
      </c>
      <c r="E17" s="97">
        <f>'7'!E173</f>
        <v>26742</v>
      </c>
      <c r="F17" s="97">
        <f>'7'!F173</f>
        <v>28524</v>
      </c>
      <c r="G17" s="129">
        <f t="shared" si="9"/>
        <v>93.752629364745474</v>
      </c>
      <c r="H17" s="97">
        <f>'7'!H173</f>
        <v>596388</v>
      </c>
      <c r="I17" s="97">
        <f>'7'!I173</f>
        <v>611606</v>
      </c>
      <c r="J17" s="129">
        <f t="shared" si="10"/>
        <v>97.511796810364842</v>
      </c>
      <c r="K17" s="97">
        <f>'7'!K173</f>
        <v>1068013</v>
      </c>
      <c r="L17" s="97">
        <f>'7'!L173</f>
        <v>1078708</v>
      </c>
      <c r="M17" s="129">
        <f t="shared" si="11"/>
        <v>99.008536137675804</v>
      </c>
      <c r="N17" s="282">
        <f t="shared" si="12"/>
        <v>1691143</v>
      </c>
      <c r="O17" s="282">
        <f t="shared" si="12"/>
        <v>1718838</v>
      </c>
      <c r="P17" s="283">
        <f t="shared" si="13"/>
        <v>98.388737042117995</v>
      </c>
    </row>
    <row r="18" spans="1:17" s="24" customFormat="1" ht="13.9" customHeight="1">
      <c r="A18" s="23" t="s">
        <v>48</v>
      </c>
      <c r="B18" s="282">
        <f>E18+H18</f>
        <v>333570</v>
      </c>
      <c r="C18" s="282">
        <f t="shared" si="7"/>
        <v>318957</v>
      </c>
      <c r="D18" s="129">
        <f t="shared" si="8"/>
        <v>104.58149531128021</v>
      </c>
      <c r="E18" s="97">
        <f>'7'!E201</f>
        <v>269568</v>
      </c>
      <c r="F18" s="97">
        <f>'7'!F201</f>
        <v>263877</v>
      </c>
      <c r="G18" s="129">
        <f t="shared" si="9"/>
        <v>102.15668663809274</v>
      </c>
      <c r="H18" s="97">
        <f>'7'!H201</f>
        <v>64002</v>
      </c>
      <c r="I18" s="97">
        <f>'7'!I201</f>
        <v>55080</v>
      </c>
      <c r="J18" s="129">
        <f t="shared" si="10"/>
        <v>116.19825708061002</v>
      </c>
      <c r="K18" s="97">
        <f>'7'!K201</f>
        <v>158139</v>
      </c>
      <c r="L18" s="97">
        <f>'7'!L201</f>
        <v>157819</v>
      </c>
      <c r="M18" s="129">
        <f t="shared" si="11"/>
        <v>100.20276392576307</v>
      </c>
      <c r="N18" s="282">
        <f t="shared" si="12"/>
        <v>491709</v>
      </c>
      <c r="O18" s="282">
        <f t="shared" si="12"/>
        <v>476776</v>
      </c>
      <c r="P18" s="283">
        <f t="shared" si="13"/>
        <v>103.13207879591255</v>
      </c>
    </row>
    <row r="19" spans="1:17" s="24" customFormat="1" ht="12" customHeight="1">
      <c r="A19" s="23" t="s">
        <v>47</v>
      </c>
      <c r="B19" s="282">
        <f t="shared" si="7"/>
        <v>2729535</v>
      </c>
      <c r="C19" s="282">
        <f t="shared" si="7"/>
        <v>2531232</v>
      </c>
      <c r="D19" s="129">
        <f t="shared" si="8"/>
        <v>107.83424830280275</v>
      </c>
      <c r="E19" s="97">
        <f>'7'!E228</f>
        <v>412733</v>
      </c>
      <c r="F19" s="97">
        <f>'7'!F228</f>
        <v>391408</v>
      </c>
      <c r="G19" s="129">
        <f t="shared" si="9"/>
        <v>105.44827903364265</v>
      </c>
      <c r="H19" s="97">
        <f>'7'!H228</f>
        <v>2316802</v>
      </c>
      <c r="I19" s="97">
        <f>'7'!I228</f>
        <v>2139824</v>
      </c>
      <c r="J19" s="129">
        <f t="shared" si="10"/>
        <v>108.27068020547483</v>
      </c>
      <c r="K19" s="97">
        <f>'7'!K228</f>
        <v>1625336</v>
      </c>
      <c r="L19" s="97">
        <f>'7'!L228</f>
        <v>1541690</v>
      </c>
      <c r="M19" s="129">
        <f t="shared" si="11"/>
        <v>105.42560436923117</v>
      </c>
      <c r="N19" s="282">
        <f t="shared" si="12"/>
        <v>4354871</v>
      </c>
      <c r="O19" s="282">
        <f t="shared" si="12"/>
        <v>4072922</v>
      </c>
      <c r="P19" s="283">
        <f t="shared" si="13"/>
        <v>106.922523927539</v>
      </c>
    </row>
    <row r="20" spans="1:17" s="24" customFormat="1">
      <c r="A20" s="23" t="s">
        <v>46</v>
      </c>
      <c r="B20" s="282">
        <f t="shared" si="7"/>
        <v>171795</v>
      </c>
      <c r="C20" s="282">
        <f t="shared" si="7"/>
        <v>160937</v>
      </c>
      <c r="D20" s="129">
        <f t="shared" si="8"/>
        <v>106.74673940734574</v>
      </c>
      <c r="E20" s="97">
        <f>'7'!E256</f>
        <v>18928</v>
      </c>
      <c r="F20" s="97">
        <f>'7'!F256</f>
        <v>17991</v>
      </c>
      <c r="G20" s="129">
        <f t="shared" si="9"/>
        <v>105.20815963537325</v>
      </c>
      <c r="H20" s="97">
        <f>'7'!H256</f>
        <v>152867</v>
      </c>
      <c r="I20" s="97">
        <f>'7'!I256</f>
        <v>142946</v>
      </c>
      <c r="J20" s="129">
        <f t="shared" si="10"/>
        <v>106.94038308172318</v>
      </c>
      <c r="K20" s="97">
        <f>'7'!K256</f>
        <v>128333</v>
      </c>
      <c r="L20" s="97">
        <f>'7'!L256</f>
        <v>121375</v>
      </c>
      <c r="M20" s="129">
        <f t="shared" si="11"/>
        <v>105.73264675592173</v>
      </c>
      <c r="N20" s="282">
        <f t="shared" si="12"/>
        <v>300128</v>
      </c>
      <c r="O20" s="282">
        <f t="shared" si="12"/>
        <v>282312</v>
      </c>
      <c r="P20" s="283">
        <f t="shared" si="13"/>
        <v>106.31074839185015</v>
      </c>
    </row>
    <row r="21" spans="1:17" s="24" customFormat="1">
      <c r="A21" s="135" t="s">
        <v>45</v>
      </c>
      <c r="B21" s="285">
        <f t="shared" si="7"/>
        <v>41260159</v>
      </c>
      <c r="C21" s="285">
        <f t="shared" si="7"/>
        <v>37198119</v>
      </c>
      <c r="D21" s="56">
        <f t="shared" si="8"/>
        <v>110.92001453084228</v>
      </c>
      <c r="E21" s="286">
        <f>'7'!E281</f>
        <v>40606130</v>
      </c>
      <c r="F21" s="286">
        <f>'7'!F281</f>
        <v>36773518</v>
      </c>
      <c r="G21" s="56">
        <f t="shared" si="9"/>
        <v>110.422206545482</v>
      </c>
      <c r="H21" s="286">
        <f>'7'!H281</f>
        <v>654029</v>
      </c>
      <c r="I21" s="286">
        <f>'7'!I281</f>
        <v>424601</v>
      </c>
      <c r="J21" s="56">
        <f t="shared" si="10"/>
        <v>154.03378701416153</v>
      </c>
      <c r="K21" s="286">
        <f>'7'!K281</f>
        <v>7270266</v>
      </c>
      <c r="L21" s="286">
        <f>'7'!L281</f>
        <v>7399815</v>
      </c>
      <c r="M21" s="56">
        <f t="shared" si="11"/>
        <v>98.249294070189592</v>
      </c>
      <c r="N21" s="285">
        <f t="shared" si="12"/>
        <v>48530425</v>
      </c>
      <c r="O21" s="285">
        <f t="shared" si="12"/>
        <v>44597934</v>
      </c>
      <c r="P21" s="287">
        <f t="shared" si="13"/>
        <v>108.81765285360527</v>
      </c>
    </row>
    <row r="22" spans="1:17" s="24" customFormat="1"/>
    <row r="23" spans="1:17" s="24" customFormat="1" ht="25.5" customHeight="1">
      <c r="A23" s="385" t="s">
        <v>159</v>
      </c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</row>
    <row r="25" spans="1:17">
      <c r="A25" s="298"/>
      <c r="B25" s="298"/>
      <c r="C25" s="298"/>
      <c r="D25" s="299"/>
      <c r="E25" s="298"/>
      <c r="F25" s="298"/>
      <c r="G25" s="299"/>
      <c r="H25" s="298"/>
      <c r="I25" s="298"/>
      <c r="J25" s="299"/>
      <c r="K25" s="298"/>
      <c r="L25" s="298"/>
      <c r="M25" s="299"/>
      <c r="N25" s="298"/>
      <c r="O25" s="299"/>
      <c r="P25" s="299"/>
      <c r="Q25" s="10"/>
    </row>
    <row r="26" spans="1:17">
      <c r="A26" s="298"/>
      <c r="B26" s="298"/>
      <c r="C26" s="299"/>
      <c r="D26" s="299"/>
      <c r="E26" s="298"/>
      <c r="F26" s="299"/>
      <c r="G26" s="299"/>
      <c r="H26" s="298"/>
      <c r="I26" s="299"/>
      <c r="J26" s="299"/>
      <c r="K26" s="298"/>
      <c r="L26" s="299"/>
      <c r="M26" s="299"/>
      <c r="N26" s="299"/>
      <c r="O26" s="299"/>
      <c r="P26" s="299"/>
      <c r="Q26" s="10"/>
    </row>
    <row r="27" spans="1:17">
      <c r="A27" s="298"/>
      <c r="B27" s="294"/>
      <c r="C27" s="294"/>
      <c r="D27" s="295"/>
      <c r="E27" s="294"/>
      <c r="F27" s="294"/>
      <c r="G27" s="295"/>
      <c r="H27" s="294"/>
      <c r="I27" s="294"/>
      <c r="J27" s="295"/>
      <c r="K27" s="294"/>
      <c r="L27" s="294"/>
      <c r="M27" s="295"/>
      <c r="N27" s="294"/>
      <c r="O27" s="294"/>
      <c r="P27" s="294"/>
      <c r="Q27" s="10"/>
    </row>
    <row r="28" spans="1:17">
      <c r="A28" s="250"/>
      <c r="B28" s="296"/>
      <c r="C28" s="296"/>
      <c r="D28" s="274"/>
      <c r="E28" s="296"/>
      <c r="F28" s="296"/>
      <c r="G28" s="274"/>
      <c r="H28" s="296"/>
      <c r="I28" s="296"/>
      <c r="J28" s="274"/>
      <c r="K28" s="296"/>
      <c r="L28" s="296"/>
      <c r="M28" s="274"/>
      <c r="N28" s="296"/>
      <c r="O28" s="296"/>
      <c r="P28" s="274"/>
      <c r="Q28" s="10"/>
    </row>
    <row r="29" spans="1:17">
      <c r="A29" s="250"/>
      <c r="B29" s="296"/>
      <c r="C29" s="296"/>
      <c r="D29" s="274"/>
      <c r="E29" s="296"/>
      <c r="F29" s="296"/>
      <c r="G29" s="274"/>
      <c r="H29" s="296"/>
      <c r="I29" s="296"/>
      <c r="J29" s="274"/>
      <c r="K29" s="296"/>
      <c r="L29" s="296"/>
      <c r="M29" s="274"/>
      <c r="N29" s="296"/>
      <c r="O29" s="296"/>
      <c r="P29" s="274"/>
      <c r="Q29" s="10"/>
    </row>
    <row r="30" spans="1:17">
      <c r="A30" s="250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10"/>
    </row>
    <row r="31" spans="1:17">
      <c r="A31" s="250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10"/>
    </row>
    <row r="32" spans="1:17">
      <c r="A32" s="250"/>
      <c r="B32" s="233"/>
      <c r="C32" s="233"/>
      <c r="D32" s="274"/>
      <c r="E32" s="233"/>
      <c r="F32" s="233"/>
      <c r="G32" s="274"/>
      <c r="H32" s="233"/>
      <c r="I32" s="233"/>
      <c r="J32" s="274"/>
      <c r="K32" s="233"/>
      <c r="L32" s="233"/>
      <c r="M32" s="274"/>
      <c r="N32" s="233"/>
      <c r="O32" s="233"/>
      <c r="P32" s="274"/>
      <c r="Q32" s="10"/>
    </row>
    <row r="33" spans="1:17">
      <c r="A33" s="250"/>
      <c r="B33" s="233"/>
      <c r="C33" s="233"/>
      <c r="D33" s="274"/>
      <c r="E33" s="233"/>
      <c r="F33" s="233"/>
      <c r="G33" s="274"/>
      <c r="H33" s="233"/>
      <c r="I33" s="233"/>
      <c r="J33" s="274"/>
      <c r="K33" s="233"/>
      <c r="L33" s="233"/>
      <c r="M33" s="274"/>
      <c r="N33" s="233"/>
      <c r="O33" s="233"/>
      <c r="P33" s="274"/>
      <c r="Q33" s="10"/>
    </row>
    <row r="34" spans="1:17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297"/>
      <c r="N34" s="10"/>
      <c r="O34" s="10"/>
      <c r="P34" s="10"/>
      <c r="Q34" s="10"/>
    </row>
    <row r="35" spans="1:17">
      <c r="A35" s="250"/>
      <c r="B35" s="233"/>
      <c r="C35" s="233"/>
      <c r="D35" s="274"/>
      <c r="E35" s="233"/>
      <c r="F35" s="233"/>
      <c r="G35" s="274"/>
      <c r="H35" s="233"/>
      <c r="I35" s="233"/>
      <c r="J35" s="274"/>
      <c r="K35" s="233"/>
      <c r="L35" s="233"/>
      <c r="M35" s="274"/>
      <c r="N35" s="233"/>
      <c r="O35" s="233"/>
      <c r="P35" s="274"/>
      <c r="Q35" s="10"/>
    </row>
    <row r="36" spans="1:17">
      <c r="A36" s="250"/>
      <c r="B36" s="233"/>
      <c r="C36" s="233"/>
      <c r="D36" s="274"/>
      <c r="E36" s="233"/>
      <c r="F36" s="233"/>
      <c r="G36" s="274"/>
      <c r="H36" s="233"/>
      <c r="I36" s="233"/>
      <c r="J36" s="274"/>
      <c r="K36" s="233"/>
      <c r="L36" s="233"/>
      <c r="M36" s="274"/>
      <c r="N36" s="233"/>
      <c r="O36" s="233"/>
      <c r="P36" s="274"/>
      <c r="Q36" s="10"/>
    </row>
    <row r="37" spans="1:17">
      <c r="A37" s="250"/>
      <c r="B37" s="233"/>
      <c r="C37" s="233"/>
      <c r="D37" s="274"/>
      <c r="E37" s="233"/>
      <c r="F37" s="233"/>
      <c r="G37" s="274"/>
      <c r="H37" s="233"/>
      <c r="I37" s="233"/>
      <c r="J37" s="274"/>
      <c r="K37" s="233"/>
      <c r="L37" s="233"/>
      <c r="M37" s="274"/>
      <c r="N37" s="233"/>
      <c r="O37" s="233"/>
      <c r="P37" s="274"/>
      <c r="Q37" s="10"/>
    </row>
    <row r="38" spans="1:17">
      <c r="A38" s="250"/>
      <c r="B38" s="233"/>
      <c r="C38" s="233"/>
      <c r="D38" s="274"/>
      <c r="E38" s="233"/>
      <c r="F38" s="233"/>
      <c r="G38" s="274"/>
      <c r="H38" s="233"/>
      <c r="I38" s="233"/>
      <c r="J38" s="274"/>
      <c r="K38" s="233"/>
      <c r="L38" s="233"/>
      <c r="M38" s="274"/>
      <c r="N38" s="233"/>
      <c r="O38" s="233"/>
      <c r="P38" s="274"/>
      <c r="Q38" s="10"/>
    </row>
    <row r="39" spans="1:17">
      <c r="A39" s="250"/>
      <c r="B39" s="233"/>
      <c r="C39" s="233"/>
      <c r="D39" s="274"/>
      <c r="E39" s="233"/>
      <c r="F39" s="233"/>
      <c r="G39" s="274"/>
      <c r="H39" s="233"/>
      <c r="I39" s="233"/>
      <c r="J39" s="274"/>
      <c r="K39" s="233"/>
      <c r="L39" s="233"/>
      <c r="M39" s="274"/>
      <c r="N39" s="233"/>
      <c r="O39" s="233"/>
      <c r="P39" s="274"/>
      <c r="Q39" s="10"/>
    </row>
    <row r="40" spans="1:17">
      <c r="A40" s="250"/>
      <c r="B40" s="233"/>
      <c r="C40" s="233"/>
      <c r="D40" s="274"/>
      <c r="E40" s="233"/>
      <c r="F40" s="233"/>
      <c r="G40" s="274"/>
      <c r="H40" s="233"/>
      <c r="I40" s="233"/>
      <c r="J40" s="274"/>
      <c r="K40" s="233"/>
      <c r="L40" s="233"/>
      <c r="M40" s="274"/>
      <c r="N40" s="233"/>
      <c r="O40" s="233"/>
      <c r="P40" s="274"/>
      <c r="Q40" s="10"/>
    </row>
    <row r="41" spans="1:17">
      <c r="A41" s="250"/>
      <c r="B41" s="233"/>
      <c r="C41" s="233"/>
      <c r="D41" s="274"/>
      <c r="E41" s="233"/>
      <c r="F41" s="233"/>
      <c r="G41" s="274"/>
      <c r="H41" s="233"/>
      <c r="I41" s="233"/>
      <c r="J41" s="274"/>
      <c r="K41" s="233"/>
      <c r="L41" s="233"/>
      <c r="M41" s="274"/>
      <c r="N41" s="233"/>
      <c r="O41" s="233"/>
      <c r="P41" s="274"/>
      <c r="Q41" s="10"/>
    </row>
    <row r="42" spans="1:17">
      <c r="A42" s="250"/>
      <c r="B42" s="233"/>
      <c r="C42" s="233"/>
      <c r="D42" s="274"/>
      <c r="E42" s="233"/>
      <c r="F42" s="233"/>
      <c r="G42" s="274"/>
      <c r="H42" s="233"/>
      <c r="I42" s="233"/>
      <c r="J42" s="274"/>
      <c r="K42" s="233"/>
      <c r="L42" s="233"/>
      <c r="M42" s="274"/>
      <c r="N42" s="233"/>
      <c r="O42" s="233"/>
      <c r="P42" s="274"/>
      <c r="Q42" s="10"/>
    </row>
    <row r="43" spans="1:17" ht="15">
      <c r="A43" s="209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10"/>
    </row>
    <row r="44" spans="1:17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97"/>
      <c r="N44" s="10"/>
      <c r="O44" s="10"/>
      <c r="P44" s="10"/>
      <c r="Q44" s="10"/>
    </row>
    <row r="45" spans="1:17"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</row>
    <row r="46" spans="1:17"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</row>
    <row r="47" spans="1:17"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</row>
    <row r="48" spans="1:17"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</row>
    <row r="49" spans="2:16"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</row>
    <row r="50" spans="2:16"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</row>
    <row r="51" spans="2:16"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</row>
    <row r="52" spans="2:16"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</row>
    <row r="53" spans="2:16"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</row>
    <row r="54" spans="2:16"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</row>
    <row r="55" spans="2:16"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</row>
    <row r="56" spans="2:16"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</row>
    <row r="57" spans="2:16"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</row>
    <row r="58" spans="2:16"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</row>
    <row r="59" spans="2:16"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</row>
    <row r="60" spans="2:16">
      <c r="B60" s="132"/>
    </row>
    <row r="61" spans="2:16">
      <c r="B61" s="132"/>
    </row>
    <row r="62" spans="2:16">
      <c r="B62" s="132"/>
    </row>
    <row r="63" spans="2:16">
      <c r="B63" s="132"/>
    </row>
    <row r="64" spans="2:16">
      <c r="B64" s="132"/>
    </row>
    <row r="65" spans="2:2">
      <c r="B65" s="132"/>
    </row>
    <row r="66" spans="2:2">
      <c r="B66" s="132"/>
    </row>
    <row r="67" spans="2:2">
      <c r="B67" s="132"/>
    </row>
    <row r="68" spans="2:2">
      <c r="B68" s="132"/>
    </row>
    <row r="69" spans="2:2">
      <c r="B69" s="132"/>
    </row>
    <row r="70" spans="2:2">
      <c r="B70" s="132"/>
    </row>
    <row r="71" spans="2:2">
      <c r="B71" s="132"/>
    </row>
    <row r="72" spans="2:2">
      <c r="B72" s="132"/>
    </row>
    <row r="73" spans="2:2">
      <c r="B73" s="132"/>
    </row>
    <row r="74" spans="2:2">
      <c r="B74" s="132"/>
    </row>
    <row r="75" spans="2:2">
      <c r="B75" s="132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workbookViewId="0">
      <selection sqref="A1:P1"/>
    </sheetView>
  </sheetViews>
  <sheetFormatPr defaultRowHeight="12.75"/>
  <cols>
    <col min="1" max="1" width="22.85546875" style="46" customWidth="1"/>
    <col min="2" max="2" width="10.28515625" style="46" customWidth="1"/>
    <col min="3" max="3" width="9.85546875" style="46" customWidth="1"/>
    <col min="4" max="5" width="9.140625" style="46" customWidth="1"/>
    <col min="6" max="6" width="10" style="46" customWidth="1"/>
    <col min="7" max="7" width="9.7109375" style="46" customWidth="1"/>
    <col min="8" max="8" width="9.140625" style="46" customWidth="1"/>
    <col min="9" max="9" width="9.42578125" style="46" customWidth="1"/>
    <col min="10" max="11" width="9.140625" style="46" customWidth="1"/>
    <col min="12" max="12" width="9.5703125" style="46" customWidth="1"/>
    <col min="13" max="13" width="9.140625" style="46" customWidth="1"/>
    <col min="14" max="14" width="10.28515625" style="46" customWidth="1"/>
    <col min="15" max="15" width="9.85546875" style="46" customWidth="1"/>
    <col min="16" max="16" width="9.140625" style="46" customWidth="1"/>
    <col min="17" max="17" width="7.85546875" style="265" customWidth="1"/>
    <col min="18" max="18" width="10.7109375" style="46" customWidth="1"/>
    <col min="19" max="230" width="9.140625" style="46"/>
    <col min="231" max="231" width="22.85546875" style="46" customWidth="1"/>
    <col min="232" max="232" width="10.28515625" style="46" customWidth="1"/>
    <col min="233" max="233" width="9.85546875" style="46" customWidth="1"/>
    <col min="234" max="235" width="9.140625" style="46" customWidth="1"/>
    <col min="236" max="236" width="10" style="46" customWidth="1"/>
    <col min="237" max="238" width="9.140625" style="46" customWidth="1"/>
    <col min="239" max="239" width="9.42578125" style="46" customWidth="1"/>
    <col min="240" max="241" width="9.140625" style="46" customWidth="1"/>
    <col min="242" max="242" width="9.5703125" style="46" customWidth="1"/>
    <col min="243" max="243" width="9.140625" style="46" customWidth="1"/>
    <col min="244" max="244" width="13.7109375" style="46" customWidth="1"/>
    <col min="245" max="245" width="10.28515625" style="46" customWidth="1"/>
    <col min="246" max="246" width="10.85546875" style="46" customWidth="1"/>
    <col min="247" max="486" width="9.140625" style="46"/>
    <col min="487" max="487" width="22.85546875" style="46" customWidth="1"/>
    <col min="488" max="488" width="10.28515625" style="46" customWidth="1"/>
    <col min="489" max="489" width="9.85546875" style="46" customWidth="1"/>
    <col min="490" max="491" width="9.140625" style="46" customWidth="1"/>
    <col min="492" max="492" width="10" style="46" customWidth="1"/>
    <col min="493" max="494" width="9.140625" style="46" customWidth="1"/>
    <col min="495" max="495" width="9.42578125" style="46" customWidth="1"/>
    <col min="496" max="497" width="9.140625" style="46" customWidth="1"/>
    <col min="498" max="498" width="9.5703125" style="46" customWidth="1"/>
    <col min="499" max="499" width="9.140625" style="46" customWidth="1"/>
    <col min="500" max="500" width="13.7109375" style="46" customWidth="1"/>
    <col min="501" max="501" width="10.28515625" style="46" customWidth="1"/>
    <col min="502" max="502" width="10.85546875" style="46" customWidth="1"/>
    <col min="503" max="742" width="9.140625" style="46"/>
    <col min="743" max="743" width="22.85546875" style="46" customWidth="1"/>
    <col min="744" max="744" width="10.28515625" style="46" customWidth="1"/>
    <col min="745" max="745" width="9.85546875" style="46" customWidth="1"/>
    <col min="746" max="747" width="9.140625" style="46" customWidth="1"/>
    <col min="748" max="748" width="10" style="46" customWidth="1"/>
    <col min="749" max="750" width="9.140625" style="46" customWidth="1"/>
    <col min="751" max="751" width="9.42578125" style="46" customWidth="1"/>
    <col min="752" max="753" width="9.140625" style="46" customWidth="1"/>
    <col min="754" max="754" width="9.5703125" style="46" customWidth="1"/>
    <col min="755" max="755" width="9.140625" style="46" customWidth="1"/>
    <col min="756" max="756" width="13.7109375" style="46" customWidth="1"/>
    <col min="757" max="757" width="10.28515625" style="46" customWidth="1"/>
    <col min="758" max="758" width="10.85546875" style="46" customWidth="1"/>
    <col min="759" max="998" width="9.140625" style="46"/>
    <col min="999" max="999" width="22.85546875" style="46" customWidth="1"/>
    <col min="1000" max="1000" width="10.28515625" style="46" customWidth="1"/>
    <col min="1001" max="1001" width="9.85546875" style="46" customWidth="1"/>
    <col min="1002" max="1003" width="9.140625" style="46" customWidth="1"/>
    <col min="1004" max="1004" width="10" style="46" customWidth="1"/>
    <col min="1005" max="1006" width="9.140625" style="46" customWidth="1"/>
    <col min="1007" max="1007" width="9.42578125" style="46" customWidth="1"/>
    <col min="1008" max="1009" width="9.140625" style="46" customWidth="1"/>
    <col min="1010" max="1010" width="9.5703125" style="46" customWidth="1"/>
    <col min="1011" max="1011" width="9.140625" style="46" customWidth="1"/>
    <col min="1012" max="1012" width="13.7109375" style="46" customWidth="1"/>
    <col min="1013" max="1013" width="10.28515625" style="46" customWidth="1"/>
    <col min="1014" max="1014" width="10.85546875" style="46" customWidth="1"/>
    <col min="1015" max="1254" width="9.140625" style="46"/>
    <col min="1255" max="1255" width="22.85546875" style="46" customWidth="1"/>
    <col min="1256" max="1256" width="10.28515625" style="46" customWidth="1"/>
    <col min="1257" max="1257" width="9.85546875" style="46" customWidth="1"/>
    <col min="1258" max="1259" width="9.140625" style="46" customWidth="1"/>
    <col min="1260" max="1260" width="10" style="46" customWidth="1"/>
    <col min="1261" max="1262" width="9.140625" style="46" customWidth="1"/>
    <col min="1263" max="1263" width="9.42578125" style="46" customWidth="1"/>
    <col min="1264" max="1265" width="9.140625" style="46" customWidth="1"/>
    <col min="1266" max="1266" width="9.5703125" style="46" customWidth="1"/>
    <col min="1267" max="1267" width="9.140625" style="46" customWidth="1"/>
    <col min="1268" max="1268" width="13.7109375" style="46" customWidth="1"/>
    <col min="1269" max="1269" width="10.28515625" style="46" customWidth="1"/>
    <col min="1270" max="1270" width="10.85546875" style="46" customWidth="1"/>
    <col min="1271" max="1510" width="9.140625" style="46"/>
    <col min="1511" max="1511" width="22.85546875" style="46" customWidth="1"/>
    <col min="1512" max="1512" width="10.28515625" style="46" customWidth="1"/>
    <col min="1513" max="1513" width="9.85546875" style="46" customWidth="1"/>
    <col min="1514" max="1515" width="9.140625" style="46" customWidth="1"/>
    <col min="1516" max="1516" width="10" style="46" customWidth="1"/>
    <col min="1517" max="1518" width="9.140625" style="46" customWidth="1"/>
    <col min="1519" max="1519" width="9.42578125" style="46" customWidth="1"/>
    <col min="1520" max="1521" width="9.140625" style="46" customWidth="1"/>
    <col min="1522" max="1522" width="9.5703125" style="46" customWidth="1"/>
    <col min="1523" max="1523" width="9.140625" style="46" customWidth="1"/>
    <col min="1524" max="1524" width="13.7109375" style="46" customWidth="1"/>
    <col min="1525" max="1525" width="10.28515625" style="46" customWidth="1"/>
    <col min="1526" max="1526" width="10.85546875" style="46" customWidth="1"/>
    <col min="1527" max="1766" width="9.140625" style="46"/>
    <col min="1767" max="1767" width="22.85546875" style="46" customWidth="1"/>
    <col min="1768" max="1768" width="10.28515625" style="46" customWidth="1"/>
    <col min="1769" max="1769" width="9.85546875" style="46" customWidth="1"/>
    <col min="1770" max="1771" width="9.140625" style="46" customWidth="1"/>
    <col min="1772" max="1772" width="10" style="46" customWidth="1"/>
    <col min="1773" max="1774" width="9.140625" style="46" customWidth="1"/>
    <col min="1775" max="1775" width="9.42578125" style="46" customWidth="1"/>
    <col min="1776" max="1777" width="9.140625" style="46" customWidth="1"/>
    <col min="1778" max="1778" width="9.5703125" style="46" customWidth="1"/>
    <col min="1779" max="1779" width="9.140625" style="46" customWidth="1"/>
    <col min="1780" max="1780" width="13.7109375" style="46" customWidth="1"/>
    <col min="1781" max="1781" width="10.28515625" style="46" customWidth="1"/>
    <col min="1782" max="1782" width="10.85546875" style="46" customWidth="1"/>
    <col min="1783" max="2022" width="9.140625" style="46"/>
    <col min="2023" max="2023" width="22.85546875" style="46" customWidth="1"/>
    <col min="2024" max="2024" width="10.28515625" style="46" customWidth="1"/>
    <col min="2025" max="2025" width="9.85546875" style="46" customWidth="1"/>
    <col min="2026" max="2027" width="9.140625" style="46" customWidth="1"/>
    <col min="2028" max="2028" width="10" style="46" customWidth="1"/>
    <col min="2029" max="2030" width="9.140625" style="46" customWidth="1"/>
    <col min="2031" max="2031" width="9.42578125" style="46" customWidth="1"/>
    <col min="2032" max="2033" width="9.140625" style="46" customWidth="1"/>
    <col min="2034" max="2034" width="9.5703125" style="46" customWidth="1"/>
    <col min="2035" max="2035" width="9.140625" style="46" customWidth="1"/>
    <col min="2036" max="2036" width="13.7109375" style="46" customWidth="1"/>
    <col min="2037" max="2037" width="10.28515625" style="46" customWidth="1"/>
    <col min="2038" max="2038" width="10.85546875" style="46" customWidth="1"/>
    <col min="2039" max="2278" width="9.140625" style="46"/>
    <col min="2279" max="2279" width="22.85546875" style="46" customWidth="1"/>
    <col min="2280" max="2280" width="10.28515625" style="46" customWidth="1"/>
    <col min="2281" max="2281" width="9.85546875" style="46" customWidth="1"/>
    <col min="2282" max="2283" width="9.140625" style="46" customWidth="1"/>
    <col min="2284" max="2284" width="10" style="46" customWidth="1"/>
    <col min="2285" max="2286" width="9.140625" style="46" customWidth="1"/>
    <col min="2287" max="2287" width="9.42578125" style="46" customWidth="1"/>
    <col min="2288" max="2289" width="9.140625" style="46" customWidth="1"/>
    <col min="2290" max="2290" width="9.5703125" style="46" customWidth="1"/>
    <col min="2291" max="2291" width="9.140625" style="46" customWidth="1"/>
    <col min="2292" max="2292" width="13.7109375" style="46" customWidth="1"/>
    <col min="2293" max="2293" width="10.28515625" style="46" customWidth="1"/>
    <col min="2294" max="2294" width="10.85546875" style="46" customWidth="1"/>
    <col min="2295" max="2534" width="9.140625" style="46"/>
    <col min="2535" max="2535" width="22.85546875" style="46" customWidth="1"/>
    <col min="2536" max="2536" width="10.28515625" style="46" customWidth="1"/>
    <col min="2537" max="2537" width="9.85546875" style="46" customWidth="1"/>
    <col min="2538" max="2539" width="9.140625" style="46" customWidth="1"/>
    <col min="2540" max="2540" width="10" style="46" customWidth="1"/>
    <col min="2541" max="2542" width="9.140625" style="46" customWidth="1"/>
    <col min="2543" max="2543" width="9.42578125" style="46" customWidth="1"/>
    <col min="2544" max="2545" width="9.140625" style="46" customWidth="1"/>
    <col min="2546" max="2546" width="9.5703125" style="46" customWidth="1"/>
    <col min="2547" max="2547" width="9.140625" style="46" customWidth="1"/>
    <col min="2548" max="2548" width="13.7109375" style="46" customWidth="1"/>
    <col min="2549" max="2549" width="10.28515625" style="46" customWidth="1"/>
    <col min="2550" max="2550" width="10.85546875" style="46" customWidth="1"/>
    <col min="2551" max="2790" width="9.140625" style="46"/>
    <col min="2791" max="2791" width="22.85546875" style="46" customWidth="1"/>
    <col min="2792" max="2792" width="10.28515625" style="46" customWidth="1"/>
    <col min="2793" max="2793" width="9.85546875" style="46" customWidth="1"/>
    <col min="2794" max="2795" width="9.140625" style="46" customWidth="1"/>
    <col min="2796" max="2796" width="10" style="46" customWidth="1"/>
    <col min="2797" max="2798" width="9.140625" style="46" customWidth="1"/>
    <col min="2799" max="2799" width="9.42578125" style="46" customWidth="1"/>
    <col min="2800" max="2801" width="9.140625" style="46" customWidth="1"/>
    <col min="2802" max="2802" width="9.5703125" style="46" customWidth="1"/>
    <col min="2803" max="2803" width="9.140625" style="46" customWidth="1"/>
    <col min="2804" max="2804" width="13.7109375" style="46" customWidth="1"/>
    <col min="2805" max="2805" width="10.28515625" style="46" customWidth="1"/>
    <col min="2806" max="2806" width="10.85546875" style="46" customWidth="1"/>
    <col min="2807" max="3046" width="9.140625" style="46"/>
    <col min="3047" max="3047" width="22.85546875" style="46" customWidth="1"/>
    <col min="3048" max="3048" width="10.28515625" style="46" customWidth="1"/>
    <col min="3049" max="3049" width="9.85546875" style="46" customWidth="1"/>
    <col min="3050" max="3051" width="9.140625" style="46" customWidth="1"/>
    <col min="3052" max="3052" width="10" style="46" customWidth="1"/>
    <col min="3053" max="3054" width="9.140625" style="46" customWidth="1"/>
    <col min="3055" max="3055" width="9.42578125" style="46" customWidth="1"/>
    <col min="3056" max="3057" width="9.140625" style="46" customWidth="1"/>
    <col min="3058" max="3058" width="9.5703125" style="46" customWidth="1"/>
    <col min="3059" max="3059" width="9.140625" style="46" customWidth="1"/>
    <col min="3060" max="3060" width="13.7109375" style="46" customWidth="1"/>
    <col min="3061" max="3061" width="10.28515625" style="46" customWidth="1"/>
    <col min="3062" max="3062" width="10.85546875" style="46" customWidth="1"/>
    <col min="3063" max="3302" width="9.140625" style="46"/>
    <col min="3303" max="3303" width="22.85546875" style="46" customWidth="1"/>
    <col min="3304" max="3304" width="10.28515625" style="46" customWidth="1"/>
    <col min="3305" max="3305" width="9.85546875" style="46" customWidth="1"/>
    <col min="3306" max="3307" width="9.140625" style="46" customWidth="1"/>
    <col min="3308" max="3308" width="10" style="46" customWidth="1"/>
    <col min="3309" max="3310" width="9.140625" style="46" customWidth="1"/>
    <col min="3311" max="3311" width="9.42578125" style="46" customWidth="1"/>
    <col min="3312" max="3313" width="9.140625" style="46" customWidth="1"/>
    <col min="3314" max="3314" width="9.5703125" style="46" customWidth="1"/>
    <col min="3315" max="3315" width="9.140625" style="46" customWidth="1"/>
    <col min="3316" max="3316" width="13.7109375" style="46" customWidth="1"/>
    <col min="3317" max="3317" width="10.28515625" style="46" customWidth="1"/>
    <col min="3318" max="3318" width="10.85546875" style="46" customWidth="1"/>
    <col min="3319" max="3558" width="9.140625" style="46"/>
    <col min="3559" max="3559" width="22.85546875" style="46" customWidth="1"/>
    <col min="3560" max="3560" width="10.28515625" style="46" customWidth="1"/>
    <col min="3561" max="3561" width="9.85546875" style="46" customWidth="1"/>
    <col min="3562" max="3563" width="9.140625" style="46" customWidth="1"/>
    <col min="3564" max="3564" width="10" style="46" customWidth="1"/>
    <col min="3565" max="3566" width="9.140625" style="46" customWidth="1"/>
    <col min="3567" max="3567" width="9.42578125" style="46" customWidth="1"/>
    <col min="3568" max="3569" width="9.140625" style="46" customWidth="1"/>
    <col min="3570" max="3570" width="9.5703125" style="46" customWidth="1"/>
    <col min="3571" max="3571" width="9.140625" style="46" customWidth="1"/>
    <col min="3572" max="3572" width="13.7109375" style="46" customWidth="1"/>
    <col min="3573" max="3573" width="10.28515625" style="46" customWidth="1"/>
    <col min="3574" max="3574" width="10.85546875" style="46" customWidth="1"/>
    <col min="3575" max="3814" width="9.140625" style="46"/>
    <col min="3815" max="3815" width="22.85546875" style="46" customWidth="1"/>
    <col min="3816" max="3816" width="10.28515625" style="46" customWidth="1"/>
    <col min="3817" max="3817" width="9.85546875" style="46" customWidth="1"/>
    <col min="3818" max="3819" width="9.140625" style="46" customWidth="1"/>
    <col min="3820" max="3820" width="10" style="46" customWidth="1"/>
    <col min="3821" max="3822" width="9.140625" style="46" customWidth="1"/>
    <col min="3823" max="3823" width="9.42578125" style="46" customWidth="1"/>
    <col min="3824" max="3825" width="9.140625" style="46" customWidth="1"/>
    <col min="3826" max="3826" width="9.5703125" style="46" customWidth="1"/>
    <col min="3827" max="3827" width="9.140625" style="46" customWidth="1"/>
    <col min="3828" max="3828" width="13.7109375" style="46" customWidth="1"/>
    <col min="3829" max="3829" width="10.28515625" style="46" customWidth="1"/>
    <col min="3830" max="3830" width="10.85546875" style="46" customWidth="1"/>
    <col min="3831" max="4070" width="9.140625" style="46"/>
    <col min="4071" max="4071" width="22.85546875" style="46" customWidth="1"/>
    <col min="4072" max="4072" width="10.28515625" style="46" customWidth="1"/>
    <col min="4073" max="4073" width="9.85546875" style="46" customWidth="1"/>
    <col min="4074" max="4075" width="9.140625" style="46" customWidth="1"/>
    <col min="4076" max="4076" width="10" style="46" customWidth="1"/>
    <col min="4077" max="4078" width="9.140625" style="46" customWidth="1"/>
    <col min="4079" max="4079" width="9.42578125" style="46" customWidth="1"/>
    <col min="4080" max="4081" width="9.140625" style="46" customWidth="1"/>
    <col min="4082" max="4082" width="9.5703125" style="46" customWidth="1"/>
    <col min="4083" max="4083" width="9.140625" style="46" customWidth="1"/>
    <col min="4084" max="4084" width="13.7109375" style="46" customWidth="1"/>
    <col min="4085" max="4085" width="10.28515625" style="46" customWidth="1"/>
    <col min="4086" max="4086" width="10.85546875" style="46" customWidth="1"/>
    <col min="4087" max="4326" width="9.140625" style="46"/>
    <col min="4327" max="4327" width="22.85546875" style="46" customWidth="1"/>
    <col min="4328" max="4328" width="10.28515625" style="46" customWidth="1"/>
    <col min="4329" max="4329" width="9.85546875" style="46" customWidth="1"/>
    <col min="4330" max="4331" width="9.140625" style="46" customWidth="1"/>
    <col min="4332" max="4332" width="10" style="46" customWidth="1"/>
    <col min="4333" max="4334" width="9.140625" style="46" customWidth="1"/>
    <col min="4335" max="4335" width="9.42578125" style="46" customWidth="1"/>
    <col min="4336" max="4337" width="9.140625" style="46" customWidth="1"/>
    <col min="4338" max="4338" width="9.5703125" style="46" customWidth="1"/>
    <col min="4339" max="4339" width="9.140625" style="46" customWidth="1"/>
    <col min="4340" max="4340" width="13.7109375" style="46" customWidth="1"/>
    <col min="4341" max="4341" width="10.28515625" style="46" customWidth="1"/>
    <col min="4342" max="4342" width="10.85546875" style="46" customWidth="1"/>
    <col min="4343" max="4582" width="9.140625" style="46"/>
    <col min="4583" max="4583" width="22.85546875" style="46" customWidth="1"/>
    <col min="4584" max="4584" width="10.28515625" style="46" customWidth="1"/>
    <col min="4585" max="4585" width="9.85546875" style="46" customWidth="1"/>
    <col min="4586" max="4587" width="9.140625" style="46" customWidth="1"/>
    <col min="4588" max="4588" width="10" style="46" customWidth="1"/>
    <col min="4589" max="4590" width="9.140625" style="46" customWidth="1"/>
    <col min="4591" max="4591" width="9.42578125" style="46" customWidth="1"/>
    <col min="4592" max="4593" width="9.140625" style="46" customWidth="1"/>
    <col min="4594" max="4594" width="9.5703125" style="46" customWidth="1"/>
    <col min="4595" max="4595" width="9.140625" style="46" customWidth="1"/>
    <col min="4596" max="4596" width="13.7109375" style="46" customWidth="1"/>
    <col min="4597" max="4597" width="10.28515625" style="46" customWidth="1"/>
    <col min="4598" max="4598" width="10.85546875" style="46" customWidth="1"/>
    <col min="4599" max="4838" width="9.140625" style="46"/>
    <col min="4839" max="4839" width="22.85546875" style="46" customWidth="1"/>
    <col min="4840" max="4840" width="10.28515625" style="46" customWidth="1"/>
    <col min="4841" max="4841" width="9.85546875" style="46" customWidth="1"/>
    <col min="4842" max="4843" width="9.140625" style="46" customWidth="1"/>
    <col min="4844" max="4844" width="10" style="46" customWidth="1"/>
    <col min="4845" max="4846" width="9.140625" style="46" customWidth="1"/>
    <col min="4847" max="4847" width="9.42578125" style="46" customWidth="1"/>
    <col min="4848" max="4849" width="9.140625" style="46" customWidth="1"/>
    <col min="4850" max="4850" width="9.5703125" style="46" customWidth="1"/>
    <col min="4851" max="4851" width="9.140625" style="46" customWidth="1"/>
    <col min="4852" max="4852" width="13.7109375" style="46" customWidth="1"/>
    <col min="4853" max="4853" width="10.28515625" style="46" customWidth="1"/>
    <col min="4854" max="4854" width="10.85546875" style="46" customWidth="1"/>
    <col min="4855" max="5094" width="9.140625" style="46"/>
    <col min="5095" max="5095" width="22.85546875" style="46" customWidth="1"/>
    <col min="5096" max="5096" width="10.28515625" style="46" customWidth="1"/>
    <col min="5097" max="5097" width="9.85546875" style="46" customWidth="1"/>
    <col min="5098" max="5099" width="9.140625" style="46" customWidth="1"/>
    <col min="5100" max="5100" width="10" style="46" customWidth="1"/>
    <col min="5101" max="5102" width="9.140625" style="46" customWidth="1"/>
    <col min="5103" max="5103" width="9.42578125" style="46" customWidth="1"/>
    <col min="5104" max="5105" width="9.140625" style="46" customWidth="1"/>
    <col min="5106" max="5106" width="9.5703125" style="46" customWidth="1"/>
    <col min="5107" max="5107" width="9.140625" style="46" customWidth="1"/>
    <col min="5108" max="5108" width="13.7109375" style="46" customWidth="1"/>
    <col min="5109" max="5109" width="10.28515625" style="46" customWidth="1"/>
    <col min="5110" max="5110" width="10.85546875" style="46" customWidth="1"/>
    <col min="5111" max="5350" width="9.140625" style="46"/>
    <col min="5351" max="5351" width="22.85546875" style="46" customWidth="1"/>
    <col min="5352" max="5352" width="10.28515625" style="46" customWidth="1"/>
    <col min="5353" max="5353" width="9.85546875" style="46" customWidth="1"/>
    <col min="5354" max="5355" width="9.140625" style="46" customWidth="1"/>
    <col min="5356" max="5356" width="10" style="46" customWidth="1"/>
    <col min="5357" max="5358" width="9.140625" style="46" customWidth="1"/>
    <col min="5359" max="5359" width="9.42578125" style="46" customWidth="1"/>
    <col min="5360" max="5361" width="9.140625" style="46" customWidth="1"/>
    <col min="5362" max="5362" width="9.5703125" style="46" customWidth="1"/>
    <col min="5363" max="5363" width="9.140625" style="46" customWidth="1"/>
    <col min="5364" max="5364" width="13.7109375" style="46" customWidth="1"/>
    <col min="5365" max="5365" width="10.28515625" style="46" customWidth="1"/>
    <col min="5366" max="5366" width="10.85546875" style="46" customWidth="1"/>
    <col min="5367" max="5606" width="9.140625" style="46"/>
    <col min="5607" max="5607" width="22.85546875" style="46" customWidth="1"/>
    <col min="5608" max="5608" width="10.28515625" style="46" customWidth="1"/>
    <col min="5609" max="5609" width="9.85546875" style="46" customWidth="1"/>
    <col min="5610" max="5611" width="9.140625" style="46" customWidth="1"/>
    <col min="5612" max="5612" width="10" style="46" customWidth="1"/>
    <col min="5613" max="5614" width="9.140625" style="46" customWidth="1"/>
    <col min="5615" max="5615" width="9.42578125" style="46" customWidth="1"/>
    <col min="5616" max="5617" width="9.140625" style="46" customWidth="1"/>
    <col min="5618" max="5618" width="9.5703125" style="46" customWidth="1"/>
    <col min="5619" max="5619" width="9.140625" style="46" customWidth="1"/>
    <col min="5620" max="5620" width="13.7109375" style="46" customWidth="1"/>
    <col min="5621" max="5621" width="10.28515625" style="46" customWidth="1"/>
    <col min="5622" max="5622" width="10.85546875" style="46" customWidth="1"/>
    <col min="5623" max="5862" width="9.140625" style="46"/>
    <col min="5863" max="5863" width="22.85546875" style="46" customWidth="1"/>
    <col min="5864" max="5864" width="10.28515625" style="46" customWidth="1"/>
    <col min="5865" max="5865" width="9.85546875" style="46" customWidth="1"/>
    <col min="5866" max="5867" width="9.140625" style="46" customWidth="1"/>
    <col min="5868" max="5868" width="10" style="46" customWidth="1"/>
    <col min="5869" max="5870" width="9.140625" style="46" customWidth="1"/>
    <col min="5871" max="5871" width="9.42578125" style="46" customWidth="1"/>
    <col min="5872" max="5873" width="9.140625" style="46" customWidth="1"/>
    <col min="5874" max="5874" width="9.5703125" style="46" customWidth="1"/>
    <col min="5875" max="5875" width="9.140625" style="46" customWidth="1"/>
    <col min="5876" max="5876" width="13.7109375" style="46" customWidth="1"/>
    <col min="5877" max="5877" width="10.28515625" style="46" customWidth="1"/>
    <col min="5878" max="5878" width="10.85546875" style="46" customWidth="1"/>
    <col min="5879" max="6118" width="9.140625" style="46"/>
    <col min="6119" max="6119" width="22.85546875" style="46" customWidth="1"/>
    <col min="6120" max="6120" width="10.28515625" style="46" customWidth="1"/>
    <col min="6121" max="6121" width="9.85546875" style="46" customWidth="1"/>
    <col min="6122" max="6123" width="9.140625" style="46" customWidth="1"/>
    <col min="6124" max="6124" width="10" style="46" customWidth="1"/>
    <col min="6125" max="6126" width="9.140625" style="46" customWidth="1"/>
    <col min="6127" max="6127" width="9.42578125" style="46" customWidth="1"/>
    <col min="6128" max="6129" width="9.140625" style="46" customWidth="1"/>
    <col min="6130" max="6130" width="9.5703125" style="46" customWidth="1"/>
    <col min="6131" max="6131" width="9.140625" style="46" customWidth="1"/>
    <col min="6132" max="6132" width="13.7109375" style="46" customWidth="1"/>
    <col min="6133" max="6133" width="10.28515625" style="46" customWidth="1"/>
    <col min="6134" max="6134" width="10.85546875" style="46" customWidth="1"/>
    <col min="6135" max="6374" width="9.140625" style="46"/>
    <col min="6375" max="6375" width="22.85546875" style="46" customWidth="1"/>
    <col min="6376" max="6376" width="10.28515625" style="46" customWidth="1"/>
    <col min="6377" max="6377" width="9.85546875" style="46" customWidth="1"/>
    <col min="6378" max="6379" width="9.140625" style="46" customWidth="1"/>
    <col min="6380" max="6380" width="10" style="46" customWidth="1"/>
    <col min="6381" max="6382" width="9.140625" style="46" customWidth="1"/>
    <col min="6383" max="6383" width="9.42578125" style="46" customWidth="1"/>
    <col min="6384" max="6385" width="9.140625" style="46" customWidth="1"/>
    <col min="6386" max="6386" width="9.5703125" style="46" customWidth="1"/>
    <col min="6387" max="6387" width="9.140625" style="46" customWidth="1"/>
    <col min="6388" max="6388" width="13.7109375" style="46" customWidth="1"/>
    <col min="6389" max="6389" width="10.28515625" style="46" customWidth="1"/>
    <col min="6390" max="6390" width="10.85546875" style="46" customWidth="1"/>
    <col min="6391" max="6630" width="9.140625" style="46"/>
    <col min="6631" max="6631" width="22.85546875" style="46" customWidth="1"/>
    <col min="6632" max="6632" width="10.28515625" style="46" customWidth="1"/>
    <col min="6633" max="6633" width="9.85546875" style="46" customWidth="1"/>
    <col min="6634" max="6635" width="9.140625" style="46" customWidth="1"/>
    <col min="6636" max="6636" width="10" style="46" customWidth="1"/>
    <col min="6637" max="6638" width="9.140625" style="46" customWidth="1"/>
    <col min="6639" max="6639" width="9.42578125" style="46" customWidth="1"/>
    <col min="6640" max="6641" width="9.140625" style="46" customWidth="1"/>
    <col min="6642" max="6642" width="9.5703125" style="46" customWidth="1"/>
    <col min="6643" max="6643" width="9.140625" style="46" customWidth="1"/>
    <col min="6644" max="6644" width="13.7109375" style="46" customWidth="1"/>
    <col min="6645" max="6645" width="10.28515625" style="46" customWidth="1"/>
    <col min="6646" max="6646" width="10.85546875" style="46" customWidth="1"/>
    <col min="6647" max="6886" width="9.140625" style="46"/>
    <col min="6887" max="6887" width="22.85546875" style="46" customWidth="1"/>
    <col min="6888" max="6888" width="10.28515625" style="46" customWidth="1"/>
    <col min="6889" max="6889" width="9.85546875" style="46" customWidth="1"/>
    <col min="6890" max="6891" width="9.140625" style="46" customWidth="1"/>
    <col min="6892" max="6892" width="10" style="46" customWidth="1"/>
    <col min="6893" max="6894" width="9.140625" style="46" customWidth="1"/>
    <col min="6895" max="6895" width="9.42578125" style="46" customWidth="1"/>
    <col min="6896" max="6897" width="9.140625" style="46" customWidth="1"/>
    <col min="6898" max="6898" width="9.5703125" style="46" customWidth="1"/>
    <col min="6899" max="6899" width="9.140625" style="46" customWidth="1"/>
    <col min="6900" max="6900" width="13.7109375" style="46" customWidth="1"/>
    <col min="6901" max="6901" width="10.28515625" style="46" customWidth="1"/>
    <col min="6902" max="6902" width="10.85546875" style="46" customWidth="1"/>
    <col min="6903" max="7142" width="9.140625" style="46"/>
    <col min="7143" max="7143" width="22.85546875" style="46" customWidth="1"/>
    <col min="7144" max="7144" width="10.28515625" style="46" customWidth="1"/>
    <col min="7145" max="7145" width="9.85546875" style="46" customWidth="1"/>
    <col min="7146" max="7147" width="9.140625" style="46" customWidth="1"/>
    <col min="7148" max="7148" width="10" style="46" customWidth="1"/>
    <col min="7149" max="7150" width="9.140625" style="46" customWidth="1"/>
    <col min="7151" max="7151" width="9.42578125" style="46" customWidth="1"/>
    <col min="7152" max="7153" width="9.140625" style="46" customWidth="1"/>
    <col min="7154" max="7154" width="9.5703125" style="46" customWidth="1"/>
    <col min="7155" max="7155" width="9.140625" style="46" customWidth="1"/>
    <col min="7156" max="7156" width="13.7109375" style="46" customWidth="1"/>
    <col min="7157" max="7157" width="10.28515625" style="46" customWidth="1"/>
    <col min="7158" max="7158" width="10.85546875" style="46" customWidth="1"/>
    <col min="7159" max="7398" width="9.140625" style="46"/>
    <col min="7399" max="7399" width="22.85546875" style="46" customWidth="1"/>
    <col min="7400" max="7400" width="10.28515625" style="46" customWidth="1"/>
    <col min="7401" max="7401" width="9.85546875" style="46" customWidth="1"/>
    <col min="7402" max="7403" width="9.140625" style="46" customWidth="1"/>
    <col min="7404" max="7404" width="10" style="46" customWidth="1"/>
    <col min="7405" max="7406" width="9.140625" style="46" customWidth="1"/>
    <col min="7407" max="7407" width="9.42578125" style="46" customWidth="1"/>
    <col min="7408" max="7409" width="9.140625" style="46" customWidth="1"/>
    <col min="7410" max="7410" width="9.5703125" style="46" customWidth="1"/>
    <col min="7411" max="7411" width="9.140625" style="46" customWidth="1"/>
    <col min="7412" max="7412" width="13.7109375" style="46" customWidth="1"/>
    <col min="7413" max="7413" width="10.28515625" style="46" customWidth="1"/>
    <col min="7414" max="7414" width="10.85546875" style="46" customWidth="1"/>
    <col min="7415" max="7654" width="9.140625" style="46"/>
    <col min="7655" max="7655" width="22.85546875" style="46" customWidth="1"/>
    <col min="7656" max="7656" width="10.28515625" style="46" customWidth="1"/>
    <col min="7657" max="7657" width="9.85546875" style="46" customWidth="1"/>
    <col min="7658" max="7659" width="9.140625" style="46" customWidth="1"/>
    <col min="7660" max="7660" width="10" style="46" customWidth="1"/>
    <col min="7661" max="7662" width="9.140625" style="46" customWidth="1"/>
    <col min="7663" max="7663" width="9.42578125" style="46" customWidth="1"/>
    <col min="7664" max="7665" width="9.140625" style="46" customWidth="1"/>
    <col min="7666" max="7666" width="9.5703125" style="46" customWidth="1"/>
    <col min="7667" max="7667" width="9.140625" style="46" customWidth="1"/>
    <col min="7668" max="7668" width="13.7109375" style="46" customWidth="1"/>
    <col min="7669" max="7669" width="10.28515625" style="46" customWidth="1"/>
    <col min="7670" max="7670" width="10.85546875" style="46" customWidth="1"/>
    <col min="7671" max="7910" width="9.140625" style="46"/>
    <col min="7911" max="7911" width="22.85546875" style="46" customWidth="1"/>
    <col min="7912" max="7912" width="10.28515625" style="46" customWidth="1"/>
    <col min="7913" max="7913" width="9.85546875" style="46" customWidth="1"/>
    <col min="7914" max="7915" width="9.140625" style="46" customWidth="1"/>
    <col min="7916" max="7916" width="10" style="46" customWidth="1"/>
    <col min="7917" max="7918" width="9.140625" style="46" customWidth="1"/>
    <col min="7919" max="7919" width="9.42578125" style="46" customWidth="1"/>
    <col min="7920" max="7921" width="9.140625" style="46" customWidth="1"/>
    <col min="7922" max="7922" width="9.5703125" style="46" customWidth="1"/>
    <col min="7923" max="7923" width="9.140625" style="46" customWidth="1"/>
    <col min="7924" max="7924" width="13.7109375" style="46" customWidth="1"/>
    <col min="7925" max="7925" width="10.28515625" style="46" customWidth="1"/>
    <col min="7926" max="7926" width="10.85546875" style="46" customWidth="1"/>
    <col min="7927" max="8166" width="9.140625" style="46"/>
    <col min="8167" max="8167" width="22.85546875" style="46" customWidth="1"/>
    <col min="8168" max="8168" width="10.28515625" style="46" customWidth="1"/>
    <col min="8169" max="8169" width="9.85546875" style="46" customWidth="1"/>
    <col min="8170" max="8171" width="9.140625" style="46" customWidth="1"/>
    <col min="8172" max="8172" width="10" style="46" customWidth="1"/>
    <col min="8173" max="8174" width="9.140625" style="46" customWidth="1"/>
    <col min="8175" max="8175" width="9.42578125" style="46" customWidth="1"/>
    <col min="8176" max="8177" width="9.140625" style="46" customWidth="1"/>
    <col min="8178" max="8178" width="9.5703125" style="46" customWidth="1"/>
    <col min="8179" max="8179" width="9.140625" style="46" customWidth="1"/>
    <col min="8180" max="8180" width="13.7109375" style="46" customWidth="1"/>
    <col min="8181" max="8181" width="10.28515625" style="46" customWidth="1"/>
    <col min="8182" max="8182" width="10.85546875" style="46" customWidth="1"/>
    <col min="8183" max="8422" width="9.140625" style="46"/>
    <col min="8423" max="8423" width="22.85546875" style="46" customWidth="1"/>
    <col min="8424" max="8424" width="10.28515625" style="46" customWidth="1"/>
    <col min="8425" max="8425" width="9.85546875" style="46" customWidth="1"/>
    <col min="8426" max="8427" width="9.140625" style="46" customWidth="1"/>
    <col min="8428" max="8428" width="10" style="46" customWidth="1"/>
    <col min="8429" max="8430" width="9.140625" style="46" customWidth="1"/>
    <col min="8431" max="8431" width="9.42578125" style="46" customWidth="1"/>
    <col min="8432" max="8433" width="9.140625" style="46" customWidth="1"/>
    <col min="8434" max="8434" width="9.5703125" style="46" customWidth="1"/>
    <col min="8435" max="8435" width="9.140625" style="46" customWidth="1"/>
    <col min="8436" max="8436" width="13.7109375" style="46" customWidth="1"/>
    <col min="8437" max="8437" width="10.28515625" style="46" customWidth="1"/>
    <col min="8438" max="8438" width="10.85546875" style="46" customWidth="1"/>
    <col min="8439" max="8678" width="9.140625" style="46"/>
    <col min="8679" max="8679" width="22.85546875" style="46" customWidth="1"/>
    <col min="8680" max="8680" width="10.28515625" style="46" customWidth="1"/>
    <col min="8681" max="8681" width="9.85546875" style="46" customWidth="1"/>
    <col min="8682" max="8683" width="9.140625" style="46" customWidth="1"/>
    <col min="8684" max="8684" width="10" style="46" customWidth="1"/>
    <col min="8685" max="8686" width="9.140625" style="46" customWidth="1"/>
    <col min="8687" max="8687" width="9.42578125" style="46" customWidth="1"/>
    <col min="8688" max="8689" width="9.140625" style="46" customWidth="1"/>
    <col min="8690" max="8690" width="9.5703125" style="46" customWidth="1"/>
    <col min="8691" max="8691" width="9.140625" style="46" customWidth="1"/>
    <col min="8692" max="8692" width="13.7109375" style="46" customWidth="1"/>
    <col min="8693" max="8693" width="10.28515625" style="46" customWidth="1"/>
    <col min="8694" max="8694" width="10.85546875" style="46" customWidth="1"/>
    <col min="8695" max="8934" width="9.140625" style="46"/>
    <col min="8935" max="8935" width="22.85546875" style="46" customWidth="1"/>
    <col min="8936" max="8936" width="10.28515625" style="46" customWidth="1"/>
    <col min="8937" max="8937" width="9.85546875" style="46" customWidth="1"/>
    <col min="8938" max="8939" width="9.140625" style="46" customWidth="1"/>
    <col min="8940" max="8940" width="10" style="46" customWidth="1"/>
    <col min="8941" max="8942" width="9.140625" style="46" customWidth="1"/>
    <col min="8943" max="8943" width="9.42578125" style="46" customWidth="1"/>
    <col min="8944" max="8945" width="9.140625" style="46" customWidth="1"/>
    <col min="8946" max="8946" width="9.5703125" style="46" customWidth="1"/>
    <col min="8947" max="8947" width="9.140625" style="46" customWidth="1"/>
    <col min="8948" max="8948" width="13.7109375" style="46" customWidth="1"/>
    <col min="8949" max="8949" width="10.28515625" style="46" customWidth="1"/>
    <col min="8950" max="8950" width="10.85546875" style="46" customWidth="1"/>
    <col min="8951" max="9190" width="9.140625" style="46"/>
    <col min="9191" max="9191" width="22.85546875" style="46" customWidth="1"/>
    <col min="9192" max="9192" width="10.28515625" style="46" customWidth="1"/>
    <col min="9193" max="9193" width="9.85546875" style="46" customWidth="1"/>
    <col min="9194" max="9195" width="9.140625" style="46" customWidth="1"/>
    <col min="9196" max="9196" width="10" style="46" customWidth="1"/>
    <col min="9197" max="9198" width="9.140625" style="46" customWidth="1"/>
    <col min="9199" max="9199" width="9.42578125" style="46" customWidth="1"/>
    <col min="9200" max="9201" width="9.140625" style="46" customWidth="1"/>
    <col min="9202" max="9202" width="9.5703125" style="46" customWidth="1"/>
    <col min="9203" max="9203" width="9.140625" style="46" customWidth="1"/>
    <col min="9204" max="9204" width="13.7109375" style="46" customWidth="1"/>
    <col min="9205" max="9205" width="10.28515625" style="46" customWidth="1"/>
    <col min="9206" max="9206" width="10.85546875" style="46" customWidth="1"/>
    <col min="9207" max="9446" width="9.140625" style="46"/>
    <col min="9447" max="9447" width="22.85546875" style="46" customWidth="1"/>
    <col min="9448" max="9448" width="10.28515625" style="46" customWidth="1"/>
    <col min="9449" max="9449" width="9.85546875" style="46" customWidth="1"/>
    <col min="9450" max="9451" width="9.140625" style="46" customWidth="1"/>
    <col min="9452" max="9452" width="10" style="46" customWidth="1"/>
    <col min="9453" max="9454" width="9.140625" style="46" customWidth="1"/>
    <col min="9455" max="9455" width="9.42578125" style="46" customWidth="1"/>
    <col min="9456" max="9457" width="9.140625" style="46" customWidth="1"/>
    <col min="9458" max="9458" width="9.5703125" style="46" customWidth="1"/>
    <col min="9459" max="9459" width="9.140625" style="46" customWidth="1"/>
    <col min="9460" max="9460" width="13.7109375" style="46" customWidth="1"/>
    <col min="9461" max="9461" width="10.28515625" style="46" customWidth="1"/>
    <col min="9462" max="9462" width="10.85546875" style="46" customWidth="1"/>
    <col min="9463" max="9702" width="9.140625" style="46"/>
    <col min="9703" max="9703" width="22.85546875" style="46" customWidth="1"/>
    <col min="9704" max="9704" width="10.28515625" style="46" customWidth="1"/>
    <col min="9705" max="9705" width="9.85546875" style="46" customWidth="1"/>
    <col min="9706" max="9707" width="9.140625" style="46" customWidth="1"/>
    <col min="9708" max="9708" width="10" style="46" customWidth="1"/>
    <col min="9709" max="9710" width="9.140625" style="46" customWidth="1"/>
    <col min="9711" max="9711" width="9.42578125" style="46" customWidth="1"/>
    <col min="9712" max="9713" width="9.140625" style="46" customWidth="1"/>
    <col min="9714" max="9714" width="9.5703125" style="46" customWidth="1"/>
    <col min="9715" max="9715" width="9.140625" style="46" customWidth="1"/>
    <col min="9716" max="9716" width="13.7109375" style="46" customWidth="1"/>
    <col min="9717" max="9717" width="10.28515625" style="46" customWidth="1"/>
    <col min="9718" max="9718" width="10.85546875" style="46" customWidth="1"/>
    <col min="9719" max="9958" width="9.140625" style="46"/>
    <col min="9959" max="9959" width="22.85546875" style="46" customWidth="1"/>
    <col min="9960" max="9960" width="10.28515625" style="46" customWidth="1"/>
    <col min="9961" max="9961" width="9.85546875" style="46" customWidth="1"/>
    <col min="9962" max="9963" width="9.140625" style="46" customWidth="1"/>
    <col min="9964" max="9964" width="10" style="46" customWidth="1"/>
    <col min="9965" max="9966" width="9.140625" style="46" customWidth="1"/>
    <col min="9967" max="9967" width="9.42578125" style="46" customWidth="1"/>
    <col min="9968" max="9969" width="9.140625" style="46" customWidth="1"/>
    <col min="9970" max="9970" width="9.5703125" style="46" customWidth="1"/>
    <col min="9971" max="9971" width="9.140625" style="46" customWidth="1"/>
    <col min="9972" max="9972" width="13.7109375" style="46" customWidth="1"/>
    <col min="9973" max="9973" width="10.28515625" style="46" customWidth="1"/>
    <col min="9974" max="9974" width="10.85546875" style="46" customWidth="1"/>
    <col min="9975" max="10214" width="9.140625" style="46"/>
    <col min="10215" max="10215" width="22.85546875" style="46" customWidth="1"/>
    <col min="10216" max="10216" width="10.28515625" style="46" customWidth="1"/>
    <col min="10217" max="10217" width="9.85546875" style="46" customWidth="1"/>
    <col min="10218" max="10219" width="9.140625" style="46" customWidth="1"/>
    <col min="10220" max="10220" width="10" style="46" customWidth="1"/>
    <col min="10221" max="10222" width="9.140625" style="46" customWidth="1"/>
    <col min="10223" max="10223" width="9.42578125" style="46" customWidth="1"/>
    <col min="10224" max="10225" width="9.140625" style="46" customWidth="1"/>
    <col min="10226" max="10226" width="9.5703125" style="46" customWidth="1"/>
    <col min="10227" max="10227" width="9.140625" style="46" customWidth="1"/>
    <col min="10228" max="10228" width="13.7109375" style="46" customWidth="1"/>
    <col min="10229" max="10229" width="10.28515625" style="46" customWidth="1"/>
    <col min="10230" max="10230" width="10.85546875" style="46" customWidth="1"/>
    <col min="10231" max="10470" width="9.140625" style="46"/>
    <col min="10471" max="10471" width="22.85546875" style="46" customWidth="1"/>
    <col min="10472" max="10472" width="10.28515625" style="46" customWidth="1"/>
    <col min="10473" max="10473" width="9.85546875" style="46" customWidth="1"/>
    <col min="10474" max="10475" width="9.140625" style="46" customWidth="1"/>
    <col min="10476" max="10476" width="10" style="46" customWidth="1"/>
    <col min="10477" max="10478" width="9.140625" style="46" customWidth="1"/>
    <col min="10479" max="10479" width="9.42578125" style="46" customWidth="1"/>
    <col min="10480" max="10481" width="9.140625" style="46" customWidth="1"/>
    <col min="10482" max="10482" width="9.5703125" style="46" customWidth="1"/>
    <col min="10483" max="10483" width="9.140625" style="46" customWidth="1"/>
    <col min="10484" max="10484" width="13.7109375" style="46" customWidth="1"/>
    <col min="10485" max="10485" width="10.28515625" style="46" customWidth="1"/>
    <col min="10486" max="10486" width="10.85546875" style="46" customWidth="1"/>
    <col min="10487" max="10726" width="9.140625" style="46"/>
    <col min="10727" max="10727" width="22.85546875" style="46" customWidth="1"/>
    <col min="10728" max="10728" width="10.28515625" style="46" customWidth="1"/>
    <col min="10729" max="10729" width="9.85546875" style="46" customWidth="1"/>
    <col min="10730" max="10731" width="9.140625" style="46" customWidth="1"/>
    <col min="10732" max="10732" width="10" style="46" customWidth="1"/>
    <col min="10733" max="10734" width="9.140625" style="46" customWidth="1"/>
    <col min="10735" max="10735" width="9.42578125" style="46" customWidth="1"/>
    <col min="10736" max="10737" width="9.140625" style="46" customWidth="1"/>
    <col min="10738" max="10738" width="9.5703125" style="46" customWidth="1"/>
    <col min="10739" max="10739" width="9.140625" style="46" customWidth="1"/>
    <col min="10740" max="10740" width="13.7109375" style="46" customWidth="1"/>
    <col min="10741" max="10741" width="10.28515625" style="46" customWidth="1"/>
    <col min="10742" max="10742" width="10.85546875" style="46" customWidth="1"/>
    <col min="10743" max="10982" width="9.140625" style="46"/>
    <col min="10983" max="10983" width="22.85546875" style="46" customWidth="1"/>
    <col min="10984" max="10984" width="10.28515625" style="46" customWidth="1"/>
    <col min="10985" max="10985" width="9.85546875" style="46" customWidth="1"/>
    <col min="10986" max="10987" width="9.140625" style="46" customWidth="1"/>
    <col min="10988" max="10988" width="10" style="46" customWidth="1"/>
    <col min="10989" max="10990" width="9.140625" style="46" customWidth="1"/>
    <col min="10991" max="10991" width="9.42578125" style="46" customWidth="1"/>
    <col min="10992" max="10993" width="9.140625" style="46" customWidth="1"/>
    <col min="10994" max="10994" width="9.5703125" style="46" customWidth="1"/>
    <col min="10995" max="10995" width="9.140625" style="46" customWidth="1"/>
    <col min="10996" max="10996" width="13.7109375" style="46" customWidth="1"/>
    <col min="10997" max="10997" width="10.28515625" style="46" customWidth="1"/>
    <col min="10998" max="10998" width="10.85546875" style="46" customWidth="1"/>
    <col min="10999" max="11238" width="9.140625" style="46"/>
    <col min="11239" max="11239" width="22.85546875" style="46" customWidth="1"/>
    <col min="11240" max="11240" width="10.28515625" style="46" customWidth="1"/>
    <col min="11241" max="11241" width="9.85546875" style="46" customWidth="1"/>
    <col min="11242" max="11243" width="9.140625" style="46" customWidth="1"/>
    <col min="11244" max="11244" width="10" style="46" customWidth="1"/>
    <col min="11245" max="11246" width="9.140625" style="46" customWidth="1"/>
    <col min="11247" max="11247" width="9.42578125" style="46" customWidth="1"/>
    <col min="11248" max="11249" width="9.140625" style="46" customWidth="1"/>
    <col min="11250" max="11250" width="9.5703125" style="46" customWidth="1"/>
    <col min="11251" max="11251" width="9.140625" style="46" customWidth="1"/>
    <col min="11252" max="11252" width="13.7109375" style="46" customWidth="1"/>
    <col min="11253" max="11253" width="10.28515625" style="46" customWidth="1"/>
    <col min="11254" max="11254" width="10.85546875" style="46" customWidth="1"/>
    <col min="11255" max="11494" width="9.140625" style="46"/>
    <col min="11495" max="11495" width="22.85546875" style="46" customWidth="1"/>
    <col min="11496" max="11496" width="10.28515625" style="46" customWidth="1"/>
    <col min="11497" max="11497" width="9.85546875" style="46" customWidth="1"/>
    <col min="11498" max="11499" width="9.140625" style="46" customWidth="1"/>
    <col min="11500" max="11500" width="10" style="46" customWidth="1"/>
    <col min="11501" max="11502" width="9.140625" style="46" customWidth="1"/>
    <col min="11503" max="11503" width="9.42578125" style="46" customWidth="1"/>
    <col min="11504" max="11505" width="9.140625" style="46" customWidth="1"/>
    <col min="11506" max="11506" width="9.5703125" style="46" customWidth="1"/>
    <col min="11507" max="11507" width="9.140625" style="46" customWidth="1"/>
    <col min="11508" max="11508" width="13.7109375" style="46" customWidth="1"/>
    <col min="11509" max="11509" width="10.28515625" style="46" customWidth="1"/>
    <col min="11510" max="11510" width="10.85546875" style="46" customWidth="1"/>
    <col min="11511" max="11750" width="9.140625" style="46"/>
    <col min="11751" max="11751" width="22.85546875" style="46" customWidth="1"/>
    <col min="11752" max="11752" width="10.28515625" style="46" customWidth="1"/>
    <col min="11753" max="11753" width="9.85546875" style="46" customWidth="1"/>
    <col min="11754" max="11755" width="9.140625" style="46" customWidth="1"/>
    <col min="11756" max="11756" width="10" style="46" customWidth="1"/>
    <col min="11757" max="11758" width="9.140625" style="46" customWidth="1"/>
    <col min="11759" max="11759" width="9.42578125" style="46" customWidth="1"/>
    <col min="11760" max="11761" width="9.140625" style="46" customWidth="1"/>
    <col min="11762" max="11762" width="9.5703125" style="46" customWidth="1"/>
    <col min="11763" max="11763" width="9.140625" style="46" customWidth="1"/>
    <col min="11764" max="11764" width="13.7109375" style="46" customWidth="1"/>
    <col min="11765" max="11765" width="10.28515625" style="46" customWidth="1"/>
    <col min="11766" max="11766" width="10.85546875" style="46" customWidth="1"/>
    <col min="11767" max="12006" width="9.140625" style="46"/>
    <col min="12007" max="12007" width="22.85546875" style="46" customWidth="1"/>
    <col min="12008" max="12008" width="10.28515625" style="46" customWidth="1"/>
    <col min="12009" max="12009" width="9.85546875" style="46" customWidth="1"/>
    <col min="12010" max="12011" width="9.140625" style="46" customWidth="1"/>
    <col min="12012" max="12012" width="10" style="46" customWidth="1"/>
    <col min="12013" max="12014" width="9.140625" style="46" customWidth="1"/>
    <col min="12015" max="12015" width="9.42578125" style="46" customWidth="1"/>
    <col min="12016" max="12017" width="9.140625" style="46" customWidth="1"/>
    <col min="12018" max="12018" width="9.5703125" style="46" customWidth="1"/>
    <col min="12019" max="12019" width="9.140625" style="46" customWidth="1"/>
    <col min="12020" max="12020" width="13.7109375" style="46" customWidth="1"/>
    <col min="12021" max="12021" width="10.28515625" style="46" customWidth="1"/>
    <col min="12022" max="12022" width="10.85546875" style="46" customWidth="1"/>
    <col min="12023" max="12262" width="9.140625" style="46"/>
    <col min="12263" max="12263" width="22.85546875" style="46" customWidth="1"/>
    <col min="12264" max="12264" width="10.28515625" style="46" customWidth="1"/>
    <col min="12265" max="12265" width="9.85546875" style="46" customWidth="1"/>
    <col min="12266" max="12267" width="9.140625" style="46" customWidth="1"/>
    <col min="12268" max="12268" width="10" style="46" customWidth="1"/>
    <col min="12269" max="12270" width="9.140625" style="46" customWidth="1"/>
    <col min="12271" max="12271" width="9.42578125" style="46" customWidth="1"/>
    <col min="12272" max="12273" width="9.140625" style="46" customWidth="1"/>
    <col min="12274" max="12274" width="9.5703125" style="46" customWidth="1"/>
    <col min="12275" max="12275" width="9.140625" style="46" customWidth="1"/>
    <col min="12276" max="12276" width="13.7109375" style="46" customWidth="1"/>
    <col min="12277" max="12277" width="10.28515625" style="46" customWidth="1"/>
    <col min="12278" max="12278" width="10.85546875" style="46" customWidth="1"/>
    <col min="12279" max="12518" width="9.140625" style="46"/>
    <col min="12519" max="12519" width="22.85546875" style="46" customWidth="1"/>
    <col min="12520" max="12520" width="10.28515625" style="46" customWidth="1"/>
    <col min="12521" max="12521" width="9.85546875" style="46" customWidth="1"/>
    <col min="12522" max="12523" width="9.140625" style="46" customWidth="1"/>
    <col min="12524" max="12524" width="10" style="46" customWidth="1"/>
    <col min="12525" max="12526" width="9.140625" style="46" customWidth="1"/>
    <col min="12527" max="12527" width="9.42578125" style="46" customWidth="1"/>
    <col min="12528" max="12529" width="9.140625" style="46" customWidth="1"/>
    <col min="12530" max="12530" width="9.5703125" style="46" customWidth="1"/>
    <col min="12531" max="12531" width="9.140625" style="46" customWidth="1"/>
    <col min="12532" max="12532" width="13.7109375" style="46" customWidth="1"/>
    <col min="12533" max="12533" width="10.28515625" style="46" customWidth="1"/>
    <col min="12534" max="12534" width="10.85546875" style="46" customWidth="1"/>
    <col min="12535" max="12774" width="9.140625" style="46"/>
    <col min="12775" max="12775" width="22.85546875" style="46" customWidth="1"/>
    <col min="12776" max="12776" width="10.28515625" style="46" customWidth="1"/>
    <col min="12777" max="12777" width="9.85546875" style="46" customWidth="1"/>
    <col min="12778" max="12779" width="9.140625" style="46" customWidth="1"/>
    <col min="12780" max="12780" width="10" style="46" customWidth="1"/>
    <col min="12781" max="12782" width="9.140625" style="46" customWidth="1"/>
    <col min="12783" max="12783" width="9.42578125" style="46" customWidth="1"/>
    <col min="12784" max="12785" width="9.140625" style="46" customWidth="1"/>
    <col min="12786" max="12786" width="9.5703125" style="46" customWidth="1"/>
    <col min="12787" max="12787" width="9.140625" style="46" customWidth="1"/>
    <col min="12788" max="12788" width="13.7109375" style="46" customWidth="1"/>
    <col min="12789" max="12789" width="10.28515625" style="46" customWidth="1"/>
    <col min="12790" max="12790" width="10.85546875" style="46" customWidth="1"/>
    <col min="12791" max="13030" width="9.140625" style="46"/>
    <col min="13031" max="13031" width="22.85546875" style="46" customWidth="1"/>
    <col min="13032" max="13032" width="10.28515625" style="46" customWidth="1"/>
    <col min="13033" max="13033" width="9.85546875" style="46" customWidth="1"/>
    <col min="13034" max="13035" width="9.140625" style="46" customWidth="1"/>
    <col min="13036" max="13036" width="10" style="46" customWidth="1"/>
    <col min="13037" max="13038" width="9.140625" style="46" customWidth="1"/>
    <col min="13039" max="13039" width="9.42578125" style="46" customWidth="1"/>
    <col min="13040" max="13041" width="9.140625" style="46" customWidth="1"/>
    <col min="13042" max="13042" width="9.5703125" style="46" customWidth="1"/>
    <col min="13043" max="13043" width="9.140625" style="46" customWidth="1"/>
    <col min="13044" max="13044" width="13.7109375" style="46" customWidth="1"/>
    <col min="13045" max="13045" width="10.28515625" style="46" customWidth="1"/>
    <col min="13046" max="13046" width="10.85546875" style="46" customWidth="1"/>
    <col min="13047" max="13286" width="9.140625" style="46"/>
    <col min="13287" max="13287" width="22.85546875" style="46" customWidth="1"/>
    <col min="13288" max="13288" width="10.28515625" style="46" customWidth="1"/>
    <col min="13289" max="13289" width="9.85546875" style="46" customWidth="1"/>
    <col min="13290" max="13291" width="9.140625" style="46" customWidth="1"/>
    <col min="13292" max="13292" width="10" style="46" customWidth="1"/>
    <col min="13293" max="13294" width="9.140625" style="46" customWidth="1"/>
    <col min="13295" max="13295" width="9.42578125" style="46" customWidth="1"/>
    <col min="13296" max="13297" width="9.140625" style="46" customWidth="1"/>
    <col min="13298" max="13298" width="9.5703125" style="46" customWidth="1"/>
    <col min="13299" max="13299" width="9.140625" style="46" customWidth="1"/>
    <col min="13300" max="13300" width="13.7109375" style="46" customWidth="1"/>
    <col min="13301" max="13301" width="10.28515625" style="46" customWidth="1"/>
    <col min="13302" max="13302" width="10.85546875" style="46" customWidth="1"/>
    <col min="13303" max="13542" width="9.140625" style="46"/>
    <col min="13543" max="13543" width="22.85546875" style="46" customWidth="1"/>
    <col min="13544" max="13544" width="10.28515625" style="46" customWidth="1"/>
    <col min="13545" max="13545" width="9.85546875" style="46" customWidth="1"/>
    <col min="13546" max="13547" width="9.140625" style="46" customWidth="1"/>
    <col min="13548" max="13548" width="10" style="46" customWidth="1"/>
    <col min="13549" max="13550" width="9.140625" style="46" customWidth="1"/>
    <col min="13551" max="13551" width="9.42578125" style="46" customWidth="1"/>
    <col min="13552" max="13553" width="9.140625" style="46" customWidth="1"/>
    <col min="13554" max="13554" width="9.5703125" style="46" customWidth="1"/>
    <col min="13555" max="13555" width="9.140625" style="46" customWidth="1"/>
    <col min="13556" max="13556" width="13.7109375" style="46" customWidth="1"/>
    <col min="13557" max="13557" width="10.28515625" style="46" customWidth="1"/>
    <col min="13558" max="13558" width="10.85546875" style="46" customWidth="1"/>
    <col min="13559" max="13798" width="9.140625" style="46"/>
    <col min="13799" max="13799" width="22.85546875" style="46" customWidth="1"/>
    <col min="13800" max="13800" width="10.28515625" style="46" customWidth="1"/>
    <col min="13801" max="13801" width="9.85546875" style="46" customWidth="1"/>
    <col min="13802" max="13803" width="9.140625" style="46" customWidth="1"/>
    <col min="13804" max="13804" width="10" style="46" customWidth="1"/>
    <col min="13805" max="13806" width="9.140625" style="46" customWidth="1"/>
    <col min="13807" max="13807" width="9.42578125" style="46" customWidth="1"/>
    <col min="13808" max="13809" width="9.140625" style="46" customWidth="1"/>
    <col min="13810" max="13810" width="9.5703125" style="46" customWidth="1"/>
    <col min="13811" max="13811" width="9.140625" style="46" customWidth="1"/>
    <col min="13812" max="13812" width="13.7109375" style="46" customWidth="1"/>
    <col min="13813" max="13813" width="10.28515625" style="46" customWidth="1"/>
    <col min="13814" max="13814" width="10.85546875" style="46" customWidth="1"/>
    <col min="13815" max="14054" width="9.140625" style="46"/>
    <col min="14055" max="14055" width="22.85546875" style="46" customWidth="1"/>
    <col min="14056" max="14056" width="10.28515625" style="46" customWidth="1"/>
    <col min="14057" max="14057" width="9.85546875" style="46" customWidth="1"/>
    <col min="14058" max="14059" width="9.140625" style="46" customWidth="1"/>
    <col min="14060" max="14060" width="10" style="46" customWidth="1"/>
    <col min="14061" max="14062" width="9.140625" style="46" customWidth="1"/>
    <col min="14063" max="14063" width="9.42578125" style="46" customWidth="1"/>
    <col min="14064" max="14065" width="9.140625" style="46" customWidth="1"/>
    <col min="14066" max="14066" width="9.5703125" style="46" customWidth="1"/>
    <col min="14067" max="14067" width="9.140625" style="46" customWidth="1"/>
    <col min="14068" max="14068" width="13.7109375" style="46" customWidth="1"/>
    <col min="14069" max="14069" width="10.28515625" style="46" customWidth="1"/>
    <col min="14070" max="14070" width="10.85546875" style="46" customWidth="1"/>
    <col min="14071" max="14310" width="9.140625" style="46"/>
    <col min="14311" max="14311" width="22.85546875" style="46" customWidth="1"/>
    <col min="14312" max="14312" width="10.28515625" style="46" customWidth="1"/>
    <col min="14313" max="14313" width="9.85546875" style="46" customWidth="1"/>
    <col min="14314" max="14315" width="9.140625" style="46" customWidth="1"/>
    <col min="14316" max="14316" width="10" style="46" customWidth="1"/>
    <col min="14317" max="14318" width="9.140625" style="46" customWidth="1"/>
    <col min="14319" max="14319" width="9.42578125" style="46" customWidth="1"/>
    <col min="14320" max="14321" width="9.140625" style="46" customWidth="1"/>
    <col min="14322" max="14322" width="9.5703125" style="46" customWidth="1"/>
    <col min="14323" max="14323" width="9.140625" style="46" customWidth="1"/>
    <col min="14324" max="14324" width="13.7109375" style="46" customWidth="1"/>
    <col min="14325" max="14325" width="10.28515625" style="46" customWidth="1"/>
    <col min="14326" max="14326" width="10.85546875" style="46" customWidth="1"/>
    <col min="14327" max="14566" width="9.140625" style="46"/>
    <col min="14567" max="14567" width="22.85546875" style="46" customWidth="1"/>
    <col min="14568" max="14568" width="10.28515625" style="46" customWidth="1"/>
    <col min="14569" max="14569" width="9.85546875" style="46" customWidth="1"/>
    <col min="14570" max="14571" width="9.140625" style="46" customWidth="1"/>
    <col min="14572" max="14572" width="10" style="46" customWidth="1"/>
    <col min="14573" max="14574" width="9.140625" style="46" customWidth="1"/>
    <col min="14575" max="14575" width="9.42578125" style="46" customWidth="1"/>
    <col min="14576" max="14577" width="9.140625" style="46" customWidth="1"/>
    <col min="14578" max="14578" width="9.5703125" style="46" customWidth="1"/>
    <col min="14579" max="14579" width="9.140625" style="46" customWidth="1"/>
    <col min="14580" max="14580" width="13.7109375" style="46" customWidth="1"/>
    <col min="14581" max="14581" width="10.28515625" style="46" customWidth="1"/>
    <col min="14582" max="14582" width="10.85546875" style="46" customWidth="1"/>
    <col min="14583" max="14822" width="9.140625" style="46"/>
    <col min="14823" max="14823" width="22.85546875" style="46" customWidth="1"/>
    <col min="14824" max="14824" width="10.28515625" style="46" customWidth="1"/>
    <col min="14825" max="14825" width="9.85546875" style="46" customWidth="1"/>
    <col min="14826" max="14827" width="9.140625" style="46" customWidth="1"/>
    <col min="14828" max="14828" width="10" style="46" customWidth="1"/>
    <col min="14829" max="14830" width="9.140625" style="46" customWidth="1"/>
    <col min="14831" max="14831" width="9.42578125" style="46" customWidth="1"/>
    <col min="14832" max="14833" width="9.140625" style="46" customWidth="1"/>
    <col min="14834" max="14834" width="9.5703125" style="46" customWidth="1"/>
    <col min="14835" max="14835" width="9.140625" style="46" customWidth="1"/>
    <col min="14836" max="14836" width="13.7109375" style="46" customWidth="1"/>
    <col min="14837" max="14837" width="10.28515625" style="46" customWidth="1"/>
    <col min="14838" max="14838" width="10.85546875" style="46" customWidth="1"/>
    <col min="14839" max="15078" width="9.140625" style="46"/>
    <col min="15079" max="15079" width="22.85546875" style="46" customWidth="1"/>
    <col min="15080" max="15080" width="10.28515625" style="46" customWidth="1"/>
    <col min="15081" max="15081" width="9.85546875" style="46" customWidth="1"/>
    <col min="15082" max="15083" width="9.140625" style="46" customWidth="1"/>
    <col min="15084" max="15084" width="10" style="46" customWidth="1"/>
    <col min="15085" max="15086" width="9.140625" style="46" customWidth="1"/>
    <col min="15087" max="15087" width="9.42578125" style="46" customWidth="1"/>
    <col min="15088" max="15089" width="9.140625" style="46" customWidth="1"/>
    <col min="15090" max="15090" width="9.5703125" style="46" customWidth="1"/>
    <col min="15091" max="15091" width="9.140625" style="46" customWidth="1"/>
    <col min="15092" max="15092" width="13.7109375" style="46" customWidth="1"/>
    <col min="15093" max="15093" width="10.28515625" style="46" customWidth="1"/>
    <col min="15094" max="15094" width="10.85546875" style="46" customWidth="1"/>
    <col min="15095" max="15334" width="9.140625" style="46"/>
    <col min="15335" max="15335" width="22.85546875" style="46" customWidth="1"/>
    <col min="15336" max="15336" width="10.28515625" style="46" customWidth="1"/>
    <col min="15337" max="15337" width="9.85546875" style="46" customWidth="1"/>
    <col min="15338" max="15339" width="9.140625" style="46" customWidth="1"/>
    <col min="15340" max="15340" width="10" style="46" customWidth="1"/>
    <col min="15341" max="15342" width="9.140625" style="46" customWidth="1"/>
    <col min="15343" max="15343" width="9.42578125" style="46" customWidth="1"/>
    <col min="15344" max="15345" width="9.140625" style="46" customWidth="1"/>
    <col min="15346" max="15346" width="9.5703125" style="46" customWidth="1"/>
    <col min="15347" max="15347" width="9.140625" style="46" customWidth="1"/>
    <col min="15348" max="15348" width="13.7109375" style="46" customWidth="1"/>
    <col min="15349" max="15349" width="10.28515625" style="46" customWidth="1"/>
    <col min="15350" max="15350" width="10.85546875" style="46" customWidth="1"/>
    <col min="15351" max="15590" width="9.140625" style="46"/>
    <col min="15591" max="15591" width="22.85546875" style="46" customWidth="1"/>
    <col min="15592" max="15592" width="10.28515625" style="46" customWidth="1"/>
    <col min="15593" max="15593" width="9.85546875" style="46" customWidth="1"/>
    <col min="15594" max="15595" width="9.140625" style="46" customWidth="1"/>
    <col min="15596" max="15596" width="10" style="46" customWidth="1"/>
    <col min="15597" max="15598" width="9.140625" style="46" customWidth="1"/>
    <col min="15599" max="15599" width="9.42578125" style="46" customWidth="1"/>
    <col min="15600" max="15601" width="9.140625" style="46" customWidth="1"/>
    <col min="15602" max="15602" width="9.5703125" style="46" customWidth="1"/>
    <col min="15603" max="15603" width="9.140625" style="46" customWidth="1"/>
    <col min="15604" max="15604" width="13.7109375" style="46" customWidth="1"/>
    <col min="15605" max="15605" width="10.28515625" style="46" customWidth="1"/>
    <col min="15606" max="15606" width="10.85546875" style="46" customWidth="1"/>
    <col min="15607" max="15846" width="9.140625" style="46"/>
    <col min="15847" max="15847" width="22.85546875" style="46" customWidth="1"/>
    <col min="15848" max="15848" width="10.28515625" style="46" customWidth="1"/>
    <col min="15849" max="15849" width="9.85546875" style="46" customWidth="1"/>
    <col min="15850" max="15851" width="9.140625" style="46" customWidth="1"/>
    <col min="15852" max="15852" width="10" style="46" customWidth="1"/>
    <col min="15853" max="15854" width="9.140625" style="46" customWidth="1"/>
    <col min="15855" max="15855" width="9.42578125" style="46" customWidth="1"/>
    <col min="15856" max="15857" width="9.140625" style="46" customWidth="1"/>
    <col min="15858" max="15858" width="9.5703125" style="46" customWidth="1"/>
    <col min="15859" max="15859" width="9.140625" style="46" customWidth="1"/>
    <col min="15860" max="15860" width="13.7109375" style="46" customWidth="1"/>
    <col min="15861" max="15861" width="10.28515625" style="46" customWidth="1"/>
    <col min="15862" max="15862" width="10.85546875" style="46" customWidth="1"/>
    <col min="15863" max="16102" width="9.140625" style="46"/>
    <col min="16103" max="16103" width="22.85546875" style="46" customWidth="1"/>
    <col min="16104" max="16104" width="10.28515625" style="46" customWidth="1"/>
    <col min="16105" max="16105" width="9.85546875" style="46" customWidth="1"/>
    <col min="16106" max="16107" width="9.140625" style="46" customWidth="1"/>
    <col min="16108" max="16108" width="10" style="46" customWidth="1"/>
    <col min="16109" max="16110" width="9.140625" style="46" customWidth="1"/>
    <col min="16111" max="16111" width="9.42578125" style="46" customWidth="1"/>
    <col min="16112" max="16113" width="9.140625" style="46" customWidth="1"/>
    <col min="16114" max="16114" width="9.5703125" style="46" customWidth="1"/>
    <col min="16115" max="16115" width="9.140625" style="46" customWidth="1"/>
    <col min="16116" max="16116" width="13.7109375" style="46" customWidth="1"/>
    <col min="16117" max="16117" width="10.28515625" style="46" customWidth="1"/>
    <col min="16118" max="16118" width="10.85546875" style="46" customWidth="1"/>
    <col min="16119" max="16384" width="9.140625" style="46"/>
  </cols>
  <sheetData>
    <row r="1" spans="1:28" ht="34.5" customHeight="1">
      <c r="A1" s="402" t="s">
        <v>61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28" ht="32.25" customHeight="1">
      <c r="A2" s="402" t="s">
        <v>62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28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N3" s="47"/>
      <c r="O3" s="47"/>
      <c r="P3" s="48" t="s">
        <v>63</v>
      </c>
    </row>
    <row r="4" spans="1:28">
      <c r="A4" s="409"/>
      <c r="B4" s="399" t="s">
        <v>113</v>
      </c>
      <c r="C4" s="399"/>
      <c r="D4" s="399"/>
      <c r="E4" s="400" t="s">
        <v>59</v>
      </c>
      <c r="F4" s="401"/>
      <c r="G4" s="401"/>
      <c r="H4" s="401"/>
      <c r="I4" s="401"/>
      <c r="J4" s="401"/>
      <c r="K4" s="403" t="s">
        <v>123</v>
      </c>
      <c r="L4" s="404"/>
      <c r="M4" s="405"/>
      <c r="N4" s="399" t="s">
        <v>60</v>
      </c>
      <c r="O4" s="399"/>
      <c r="P4" s="400"/>
    </row>
    <row r="5" spans="1:28" ht="36.75" customHeight="1">
      <c r="A5" s="409"/>
      <c r="B5" s="399"/>
      <c r="C5" s="399"/>
      <c r="D5" s="399"/>
      <c r="E5" s="399" t="s">
        <v>58</v>
      </c>
      <c r="F5" s="399"/>
      <c r="G5" s="399"/>
      <c r="H5" s="399" t="s">
        <v>57</v>
      </c>
      <c r="I5" s="399"/>
      <c r="J5" s="399"/>
      <c r="K5" s="406"/>
      <c r="L5" s="407"/>
      <c r="M5" s="408"/>
      <c r="N5" s="399"/>
      <c r="O5" s="399"/>
      <c r="P5" s="400"/>
    </row>
    <row r="6" spans="1:28" ht="35.25" customHeight="1">
      <c r="A6" s="409"/>
      <c r="B6" s="303" t="s">
        <v>142</v>
      </c>
      <c r="C6" s="303" t="s">
        <v>112</v>
      </c>
      <c r="D6" s="303" t="s">
        <v>145</v>
      </c>
      <c r="E6" s="303" t="s">
        <v>142</v>
      </c>
      <c r="F6" s="303" t="s">
        <v>112</v>
      </c>
      <c r="G6" s="303" t="s">
        <v>145</v>
      </c>
      <c r="H6" s="303" t="s">
        <v>142</v>
      </c>
      <c r="I6" s="303" t="s">
        <v>112</v>
      </c>
      <c r="J6" s="303" t="s">
        <v>145</v>
      </c>
      <c r="K6" s="303" t="s">
        <v>142</v>
      </c>
      <c r="L6" s="303" t="s">
        <v>112</v>
      </c>
      <c r="M6" s="303" t="s">
        <v>145</v>
      </c>
      <c r="N6" s="303" t="s">
        <v>142</v>
      </c>
      <c r="O6" s="303" t="s">
        <v>112</v>
      </c>
      <c r="P6" s="304" t="s">
        <v>145</v>
      </c>
    </row>
    <row r="7" spans="1:28" ht="12.75" customHeight="1">
      <c r="A7" s="49" t="s">
        <v>64</v>
      </c>
      <c r="B7" s="50">
        <f>SUM(B8:B27)</f>
        <v>976227.70000000019</v>
      </c>
      <c r="C7" s="50">
        <f>SUM(C8:C27)</f>
        <v>948396.52</v>
      </c>
      <c r="D7" s="50">
        <f>B7/C7*100</f>
        <v>102.93455104622275</v>
      </c>
      <c r="E7" s="50">
        <f>SUM(E8:E27)</f>
        <v>616277.9</v>
      </c>
      <c r="F7" s="50">
        <f>SUM(F8:F27)</f>
        <v>607878.82999999996</v>
      </c>
      <c r="G7" s="199">
        <f>E7/F7%</f>
        <v>101.38170134992201</v>
      </c>
      <c r="H7" s="50">
        <f>SUM(H8:H27)</f>
        <v>359949.80000000005</v>
      </c>
      <c r="I7" s="50">
        <f>SUM(I8:I27)</f>
        <v>340517.69</v>
      </c>
      <c r="J7" s="50">
        <f>H7/I7*100</f>
        <v>105.70663744371109</v>
      </c>
      <c r="K7" s="50">
        <f>SUM(K8:K27)</f>
        <v>752737.9</v>
      </c>
      <c r="L7" s="50">
        <f>SUM(L8:L27)</f>
        <v>730871.8</v>
      </c>
      <c r="M7" s="50">
        <f>K7/L7*100</f>
        <v>102.991783237498</v>
      </c>
      <c r="N7" s="50">
        <f>SUM(N8:N27)</f>
        <v>1728965.6</v>
      </c>
      <c r="O7" s="50">
        <f>SUM(O8:O27)</f>
        <v>1679268.32</v>
      </c>
      <c r="P7" s="50">
        <f>N7/O7*100</f>
        <v>102.9594603440146</v>
      </c>
      <c r="Q7" s="72"/>
      <c r="R7" s="373"/>
      <c r="S7" s="337"/>
      <c r="T7" s="338"/>
      <c r="U7" s="337"/>
      <c r="V7" s="337"/>
      <c r="W7" s="338"/>
      <c r="X7" s="337"/>
      <c r="Y7" s="337"/>
      <c r="Z7" s="338"/>
      <c r="AA7" s="337"/>
      <c r="AB7" s="337"/>
    </row>
    <row r="8" spans="1:28" ht="13.5" customHeight="1">
      <c r="A8" s="143" t="s">
        <v>65</v>
      </c>
      <c r="B8" s="129">
        <f>E8+H8</f>
        <v>89965.900000000009</v>
      </c>
      <c r="C8" s="247">
        <f>F8+I8</f>
        <v>85385.99</v>
      </c>
      <c r="D8" s="50">
        <f t="shared" ref="D8:D27" si="0">B8/C8*100</f>
        <v>105.36377220665827</v>
      </c>
      <c r="E8" s="199">
        <v>22753.8</v>
      </c>
      <c r="F8" s="199">
        <v>21563.48</v>
      </c>
      <c r="G8" s="199">
        <f t="shared" ref="G8:G27" si="1">E8/F8%</f>
        <v>105.52007375432909</v>
      </c>
      <c r="H8" s="199">
        <v>67212.100000000006</v>
      </c>
      <c r="I8" s="199">
        <v>63822.51</v>
      </c>
      <c r="J8" s="50">
        <f t="shared" ref="J8:J27" si="2">H8/I8*100</f>
        <v>105.31096316957765</v>
      </c>
      <c r="K8" s="199">
        <v>36035.5</v>
      </c>
      <c r="L8" s="199">
        <v>34539</v>
      </c>
      <c r="M8" s="50">
        <f t="shared" ref="M8:M27" si="3">K8/L8*100</f>
        <v>104.33278323055097</v>
      </c>
      <c r="N8" s="200">
        <f>E8+H8+K8</f>
        <v>126001.40000000001</v>
      </c>
      <c r="O8" s="200">
        <f>F8+I8+L8</f>
        <v>119924.99</v>
      </c>
      <c r="P8" s="50">
        <f t="shared" ref="P8:P27" si="4">N8/O8*100</f>
        <v>105.06684219861097</v>
      </c>
      <c r="Q8" s="262"/>
      <c r="R8" s="373"/>
      <c r="S8" s="337"/>
      <c r="T8" s="338"/>
      <c r="U8" s="337"/>
      <c r="V8" s="337"/>
      <c r="W8" s="338"/>
      <c r="X8" s="337"/>
      <c r="Y8" s="337"/>
      <c r="Z8" s="338"/>
      <c r="AA8" s="337"/>
      <c r="AB8" s="337"/>
    </row>
    <row r="9" spans="1:28" ht="13.5" customHeight="1">
      <c r="A9" s="148" t="s">
        <v>66</v>
      </c>
      <c r="B9" s="129">
        <f>E9+H9</f>
        <v>142734.64000000001</v>
      </c>
      <c r="C9" s="247">
        <f t="shared" ref="C9:C23" si="5">F9+I9</f>
        <v>133238.20000000001</v>
      </c>
      <c r="D9" s="50">
        <f t="shared" si="0"/>
        <v>107.12741541089568</v>
      </c>
      <c r="E9" s="199">
        <v>135571.94</v>
      </c>
      <c r="F9" s="199">
        <v>126171.2</v>
      </c>
      <c r="G9" s="199">
        <f t="shared" si="1"/>
        <v>107.45078116083543</v>
      </c>
      <c r="H9" s="199">
        <v>7162.7</v>
      </c>
      <c r="I9" s="199">
        <v>7067</v>
      </c>
      <c r="J9" s="50">
        <f t="shared" si="2"/>
        <v>101.35418140653742</v>
      </c>
      <c r="K9" s="199">
        <v>44109.7</v>
      </c>
      <c r="L9" s="199">
        <v>43717.7</v>
      </c>
      <c r="M9" s="50">
        <f t="shared" si="3"/>
        <v>100.89666199273979</v>
      </c>
      <c r="N9" s="200">
        <f t="shared" ref="N9:O27" si="6">E9+H9+K9</f>
        <v>186844.34000000003</v>
      </c>
      <c r="O9" s="200">
        <f t="shared" si="6"/>
        <v>176955.90000000002</v>
      </c>
      <c r="P9" s="50">
        <f t="shared" si="4"/>
        <v>105.58808155026196</v>
      </c>
      <c r="Q9" s="262"/>
      <c r="R9" s="373"/>
      <c r="S9" s="337"/>
      <c r="T9" s="338"/>
      <c r="U9" s="337"/>
      <c r="V9" s="337"/>
      <c r="W9" s="338"/>
      <c r="X9" s="337"/>
      <c r="Y9" s="337"/>
      <c r="Z9" s="338"/>
      <c r="AA9" s="337"/>
      <c r="AB9" s="337"/>
    </row>
    <row r="10" spans="1:28" ht="13.5" customHeight="1">
      <c r="A10" s="148" t="s">
        <v>67</v>
      </c>
      <c r="B10" s="129">
        <f>E10+H10</f>
        <v>41489.11</v>
      </c>
      <c r="C10" s="247">
        <f t="shared" si="5"/>
        <v>40895.74</v>
      </c>
      <c r="D10" s="50">
        <f t="shared" si="0"/>
        <v>101.45093352021507</v>
      </c>
      <c r="E10" s="199">
        <v>17587.009999999998</v>
      </c>
      <c r="F10" s="199">
        <v>18271.64</v>
      </c>
      <c r="G10" s="199">
        <f t="shared" si="1"/>
        <v>96.253045703615001</v>
      </c>
      <c r="H10" s="199">
        <v>23902.1</v>
      </c>
      <c r="I10" s="199">
        <v>22624.1</v>
      </c>
      <c r="J10" s="50">
        <f t="shared" si="2"/>
        <v>105.64884348990677</v>
      </c>
      <c r="K10" s="199">
        <v>55761.599999999999</v>
      </c>
      <c r="L10" s="199">
        <v>54370.8</v>
      </c>
      <c r="M10" s="50">
        <f t="shared" si="3"/>
        <v>102.55799068617712</v>
      </c>
      <c r="N10" s="200">
        <f t="shared" si="6"/>
        <v>97250.709999999992</v>
      </c>
      <c r="O10" s="200">
        <f t="shared" si="6"/>
        <v>95266.540000000008</v>
      </c>
      <c r="P10" s="50">
        <f t="shared" si="4"/>
        <v>102.08275644313312</v>
      </c>
      <c r="Q10" s="262"/>
      <c r="R10" s="373"/>
      <c r="S10" s="337"/>
      <c r="T10" s="338"/>
      <c r="U10" s="337"/>
      <c r="V10" s="337"/>
      <c r="W10" s="338"/>
      <c r="X10" s="337"/>
      <c r="Y10" s="337"/>
      <c r="Z10" s="338"/>
      <c r="AA10" s="337"/>
      <c r="AB10" s="337"/>
    </row>
    <row r="11" spans="1:28" ht="13.5" customHeight="1">
      <c r="A11" s="148" t="s">
        <v>68</v>
      </c>
      <c r="B11" s="129">
        <f>E11+H11</f>
        <v>168542.09</v>
      </c>
      <c r="C11" s="247">
        <f t="shared" si="5"/>
        <v>169676.34</v>
      </c>
      <c r="D11" s="50">
        <f t="shared" si="0"/>
        <v>99.331521413062077</v>
      </c>
      <c r="E11" s="199">
        <v>126388.29</v>
      </c>
      <c r="F11" s="199">
        <v>131080.94</v>
      </c>
      <c r="G11" s="199">
        <f t="shared" si="1"/>
        <v>96.420036353111286</v>
      </c>
      <c r="H11" s="199">
        <v>42153.8</v>
      </c>
      <c r="I11" s="199">
        <v>38595.4</v>
      </c>
      <c r="J11" s="50">
        <f t="shared" si="2"/>
        <v>109.21975157661277</v>
      </c>
      <c r="K11" s="199">
        <v>77985.399999999994</v>
      </c>
      <c r="L11" s="199">
        <v>68269.600000000006</v>
      </c>
      <c r="M11" s="50">
        <f t="shared" si="3"/>
        <v>114.23151739573689</v>
      </c>
      <c r="N11" s="200">
        <f t="shared" si="6"/>
        <v>246527.49</v>
      </c>
      <c r="O11" s="200">
        <f t="shared" si="6"/>
        <v>237945.94</v>
      </c>
      <c r="P11" s="50">
        <f t="shared" si="4"/>
        <v>103.60651247085788</v>
      </c>
      <c r="Q11" s="262"/>
      <c r="R11" s="373"/>
      <c r="S11" s="337"/>
      <c r="T11" s="338"/>
      <c r="U11" s="337"/>
      <c r="V11" s="337"/>
      <c r="W11" s="338"/>
      <c r="X11" s="337"/>
      <c r="Y11" s="337"/>
      <c r="Z11" s="338"/>
      <c r="AA11" s="337"/>
      <c r="AB11" s="337"/>
    </row>
    <row r="12" spans="1:28" ht="13.5" customHeight="1">
      <c r="A12" s="148" t="s">
        <v>69</v>
      </c>
      <c r="B12" s="129">
        <f>E12+H12</f>
        <v>14396.75</v>
      </c>
      <c r="C12" s="247">
        <f t="shared" si="5"/>
        <v>13276.98</v>
      </c>
      <c r="D12" s="50">
        <f t="shared" si="0"/>
        <v>108.43392096696689</v>
      </c>
      <c r="E12" s="199">
        <v>609.35</v>
      </c>
      <c r="F12" s="199">
        <v>758.48</v>
      </c>
      <c r="G12" s="199">
        <f t="shared" si="1"/>
        <v>80.338308195338044</v>
      </c>
      <c r="H12" s="199">
        <v>13787.4</v>
      </c>
      <c r="I12" s="199">
        <v>12518.5</v>
      </c>
      <c r="J12" s="50">
        <f t="shared" si="2"/>
        <v>110.13619842632903</v>
      </c>
      <c r="K12" s="199">
        <v>31038.2</v>
      </c>
      <c r="L12" s="199">
        <v>30293</v>
      </c>
      <c r="M12" s="50">
        <f t="shared" si="3"/>
        <v>102.45997425147723</v>
      </c>
      <c r="N12" s="200">
        <f t="shared" si="6"/>
        <v>45434.95</v>
      </c>
      <c r="O12" s="200">
        <f t="shared" si="6"/>
        <v>43569.979999999996</v>
      </c>
      <c r="P12" s="50">
        <f t="shared" si="4"/>
        <v>104.28040132219478</v>
      </c>
      <c r="Q12" s="262"/>
      <c r="R12" s="373"/>
      <c r="S12" s="337"/>
      <c r="T12" s="338"/>
      <c r="U12" s="337"/>
      <c r="V12" s="337"/>
      <c r="W12" s="338"/>
      <c r="X12" s="337"/>
      <c r="Y12" s="337"/>
      <c r="Z12" s="338"/>
      <c r="AA12" s="337"/>
      <c r="AB12" s="337"/>
    </row>
    <row r="13" spans="1:28" ht="13.5" customHeight="1">
      <c r="A13" s="148" t="s">
        <v>70</v>
      </c>
      <c r="B13" s="129">
        <f t="shared" ref="B13:B24" si="7">E13+H13</f>
        <v>53126.81</v>
      </c>
      <c r="C13" s="247">
        <f t="shared" si="5"/>
        <v>52107.39</v>
      </c>
      <c r="D13" s="50">
        <f t="shared" si="0"/>
        <v>101.95638277027498</v>
      </c>
      <c r="E13" s="199">
        <v>18846.61</v>
      </c>
      <c r="F13" s="199">
        <v>19091.990000000002</v>
      </c>
      <c r="G13" s="199">
        <f t="shared" si="1"/>
        <v>98.71474896016602</v>
      </c>
      <c r="H13" s="199">
        <v>34280.199999999997</v>
      </c>
      <c r="I13" s="199">
        <v>33015.4</v>
      </c>
      <c r="J13" s="50">
        <f t="shared" si="2"/>
        <v>103.83093950096014</v>
      </c>
      <c r="K13" s="199">
        <v>36700.5</v>
      </c>
      <c r="L13" s="199">
        <v>35284.9</v>
      </c>
      <c r="M13" s="50">
        <f t="shared" si="3"/>
        <v>104.0119144449892</v>
      </c>
      <c r="N13" s="200">
        <f t="shared" si="6"/>
        <v>89827.31</v>
      </c>
      <c r="O13" s="200">
        <f t="shared" si="6"/>
        <v>87392.290000000008</v>
      </c>
      <c r="P13" s="50">
        <f t="shared" si="4"/>
        <v>102.78630986783845</v>
      </c>
      <c r="Q13" s="262"/>
      <c r="R13" s="373"/>
      <c r="S13" s="337"/>
      <c r="T13" s="338"/>
      <c r="U13" s="337"/>
      <c r="V13" s="337"/>
      <c r="W13" s="338"/>
      <c r="X13" s="337"/>
      <c r="Y13" s="337"/>
      <c r="Z13" s="338"/>
      <c r="AA13" s="337"/>
      <c r="AB13" s="337"/>
    </row>
    <row r="14" spans="1:28" ht="13.5" customHeight="1">
      <c r="A14" s="148" t="s">
        <v>71</v>
      </c>
      <c r="B14" s="129">
        <f t="shared" si="7"/>
        <v>49060.84</v>
      </c>
      <c r="C14" s="247">
        <f t="shared" si="5"/>
        <v>46650.630000000005</v>
      </c>
      <c r="D14" s="50">
        <f t="shared" si="0"/>
        <v>105.16651114893838</v>
      </c>
      <c r="E14" s="199">
        <v>21478.84</v>
      </c>
      <c r="F14" s="199">
        <v>21230.63</v>
      </c>
      <c r="G14" s="199">
        <f t="shared" si="1"/>
        <v>101.16911273947122</v>
      </c>
      <c r="H14" s="199">
        <v>27582</v>
      </c>
      <c r="I14" s="199">
        <v>25420</v>
      </c>
      <c r="J14" s="50">
        <f t="shared" si="2"/>
        <v>108.50511408339889</v>
      </c>
      <c r="K14" s="199">
        <v>59968.5</v>
      </c>
      <c r="L14" s="199">
        <v>59989.3</v>
      </c>
      <c r="M14" s="50">
        <f t="shared" si="3"/>
        <v>99.965327150008406</v>
      </c>
      <c r="N14" s="200">
        <f t="shared" si="6"/>
        <v>109029.34</v>
      </c>
      <c r="O14" s="200">
        <f t="shared" si="6"/>
        <v>106639.93000000001</v>
      </c>
      <c r="P14" s="50">
        <f t="shared" si="4"/>
        <v>102.24063350379167</v>
      </c>
      <c r="Q14" s="262"/>
      <c r="R14" s="373"/>
      <c r="S14" s="337"/>
      <c r="T14" s="338"/>
      <c r="U14" s="337"/>
      <c r="V14" s="337"/>
      <c r="W14" s="338"/>
      <c r="X14" s="337"/>
      <c r="Y14" s="337"/>
      <c r="Z14" s="338"/>
      <c r="AA14" s="337"/>
      <c r="AB14" s="337"/>
    </row>
    <row r="15" spans="1:28" ht="13.5" customHeight="1">
      <c r="A15" s="148" t="s">
        <v>72</v>
      </c>
      <c r="B15" s="129">
        <f t="shared" si="7"/>
        <v>32185.79</v>
      </c>
      <c r="C15" s="247">
        <f t="shared" si="5"/>
        <v>30606.75</v>
      </c>
      <c r="D15" s="50">
        <f t="shared" si="0"/>
        <v>105.15912339598292</v>
      </c>
      <c r="E15" s="199">
        <v>6372.59</v>
      </c>
      <c r="F15" s="199">
        <v>6040.35</v>
      </c>
      <c r="G15" s="199">
        <f t="shared" si="1"/>
        <v>105.50034352314022</v>
      </c>
      <c r="H15" s="199">
        <v>25813.200000000001</v>
      </c>
      <c r="I15" s="199">
        <v>24566.400000000001</v>
      </c>
      <c r="J15" s="50">
        <f t="shared" si="2"/>
        <v>105.07522469714732</v>
      </c>
      <c r="K15" s="199">
        <v>58985.8</v>
      </c>
      <c r="L15" s="199">
        <v>57408.2</v>
      </c>
      <c r="M15" s="50">
        <f t="shared" si="3"/>
        <v>102.74803947868077</v>
      </c>
      <c r="N15" s="200">
        <f t="shared" si="6"/>
        <v>91171.59</v>
      </c>
      <c r="O15" s="200">
        <f t="shared" si="6"/>
        <v>88014.95</v>
      </c>
      <c r="P15" s="50">
        <f t="shared" si="4"/>
        <v>103.58648161477113</v>
      </c>
      <c r="Q15" s="262"/>
      <c r="R15" s="373"/>
      <c r="S15" s="337"/>
      <c r="T15" s="338"/>
      <c r="U15" s="337"/>
      <c r="V15" s="337"/>
      <c r="W15" s="338"/>
      <c r="X15" s="337"/>
      <c r="Y15" s="337"/>
      <c r="Z15" s="338"/>
      <c r="AA15" s="337"/>
      <c r="AB15" s="337"/>
    </row>
    <row r="16" spans="1:28" ht="13.5" customHeight="1">
      <c r="A16" s="148" t="s">
        <v>73</v>
      </c>
      <c r="B16" s="129">
        <f t="shared" si="7"/>
        <v>48463.15</v>
      </c>
      <c r="C16" s="247">
        <f t="shared" si="5"/>
        <v>45360.89</v>
      </c>
      <c r="D16" s="50">
        <f t="shared" si="0"/>
        <v>106.83906334289297</v>
      </c>
      <c r="E16" s="199">
        <v>21630.25</v>
      </c>
      <c r="F16" s="199">
        <v>19978.89</v>
      </c>
      <c r="G16" s="199">
        <f t="shared" si="1"/>
        <v>108.26552426085735</v>
      </c>
      <c r="H16" s="199">
        <v>26832.9</v>
      </c>
      <c r="I16" s="199">
        <v>25382</v>
      </c>
      <c r="J16" s="50">
        <f t="shared" si="2"/>
        <v>105.7162556142148</v>
      </c>
      <c r="K16" s="199">
        <v>37476.400000000001</v>
      </c>
      <c r="L16" s="199">
        <v>36387</v>
      </c>
      <c r="M16" s="50">
        <f t="shared" si="3"/>
        <v>102.99392640228653</v>
      </c>
      <c r="N16" s="200">
        <f t="shared" si="6"/>
        <v>85939.55</v>
      </c>
      <c r="O16" s="200">
        <f t="shared" si="6"/>
        <v>81747.89</v>
      </c>
      <c r="P16" s="50">
        <f t="shared" si="4"/>
        <v>105.12754518801648</v>
      </c>
      <c r="Q16" s="262"/>
      <c r="R16" s="373"/>
      <c r="S16" s="337"/>
      <c r="T16" s="338"/>
      <c r="U16" s="337"/>
      <c r="V16" s="337"/>
      <c r="W16" s="338"/>
      <c r="X16" s="337"/>
      <c r="Y16" s="337"/>
      <c r="Z16" s="338"/>
      <c r="AA16" s="337"/>
      <c r="AB16" s="337"/>
    </row>
    <row r="17" spans="1:28" ht="13.5" customHeight="1">
      <c r="A17" s="148" t="s">
        <v>74</v>
      </c>
      <c r="B17" s="129">
        <f t="shared" si="7"/>
        <v>28423.89</v>
      </c>
      <c r="C17" s="247">
        <f t="shared" si="5"/>
        <v>34754.869999999995</v>
      </c>
      <c r="D17" s="50">
        <f t="shared" si="0"/>
        <v>81.783905392251512</v>
      </c>
      <c r="E17" s="199">
        <v>26798.09</v>
      </c>
      <c r="F17" s="199">
        <v>33229.269999999997</v>
      </c>
      <c r="G17" s="199">
        <f t="shared" si="1"/>
        <v>80.646038868744341</v>
      </c>
      <c r="H17" s="199">
        <v>1625.8</v>
      </c>
      <c r="I17" s="199">
        <v>1525.6</v>
      </c>
      <c r="J17" s="50">
        <f t="shared" si="2"/>
        <v>106.56790770844258</v>
      </c>
      <c r="K17" s="199">
        <v>28865.7</v>
      </c>
      <c r="L17" s="199">
        <v>27668.7</v>
      </c>
      <c r="M17" s="50">
        <f t="shared" si="3"/>
        <v>104.32618807533423</v>
      </c>
      <c r="N17" s="200">
        <f t="shared" si="6"/>
        <v>57289.59</v>
      </c>
      <c r="O17" s="200">
        <f t="shared" si="6"/>
        <v>62423.569999999992</v>
      </c>
      <c r="P17" s="50">
        <f t="shared" si="4"/>
        <v>91.775574514562379</v>
      </c>
      <c r="Q17" s="262"/>
      <c r="R17" s="373"/>
      <c r="S17" s="337"/>
      <c r="T17" s="338"/>
      <c r="U17" s="337"/>
      <c r="V17" s="337"/>
      <c r="W17" s="338"/>
      <c r="X17" s="337"/>
      <c r="Y17" s="337"/>
      <c r="Z17" s="338"/>
      <c r="AA17" s="337"/>
      <c r="AB17" s="337"/>
    </row>
    <row r="18" spans="1:28" ht="13.5" customHeight="1">
      <c r="A18" s="148" t="s">
        <v>75</v>
      </c>
      <c r="B18" s="129">
        <f t="shared" si="7"/>
        <v>6611.2300000000005</v>
      </c>
      <c r="C18" s="247">
        <f t="shared" si="5"/>
        <v>6051</v>
      </c>
      <c r="D18" s="50">
        <f t="shared" si="0"/>
        <v>109.25846967443398</v>
      </c>
      <c r="E18" s="199">
        <v>1634.63</v>
      </c>
      <c r="F18" s="199">
        <v>1266.8</v>
      </c>
      <c r="G18" s="199">
        <f t="shared" si="1"/>
        <v>129.03615408904327</v>
      </c>
      <c r="H18" s="199">
        <v>4976.6000000000004</v>
      </c>
      <c r="I18" s="199">
        <v>4784.2</v>
      </c>
      <c r="J18" s="50">
        <f t="shared" si="2"/>
        <v>104.02157100455666</v>
      </c>
      <c r="K18" s="199">
        <v>27569.8</v>
      </c>
      <c r="L18" s="199">
        <v>26701.3</v>
      </c>
      <c r="M18" s="50">
        <f t="shared" si="3"/>
        <v>103.25265062000726</v>
      </c>
      <c r="N18" s="200">
        <f t="shared" si="6"/>
        <v>34181.03</v>
      </c>
      <c r="O18" s="200">
        <f t="shared" si="6"/>
        <v>32752.3</v>
      </c>
      <c r="P18" s="50">
        <f t="shared" si="4"/>
        <v>104.36222799620178</v>
      </c>
      <c r="Q18" s="262"/>
      <c r="R18" s="373"/>
      <c r="S18" s="337"/>
      <c r="T18" s="338"/>
      <c r="U18" s="337"/>
      <c r="V18" s="337"/>
      <c r="W18" s="338"/>
      <c r="X18" s="337"/>
      <c r="Y18" s="337"/>
      <c r="Z18" s="338"/>
      <c r="AA18" s="337"/>
      <c r="AB18" s="337"/>
    </row>
    <row r="19" spans="1:28" ht="13.5" customHeight="1">
      <c r="A19" s="148" t="s">
        <v>76</v>
      </c>
      <c r="B19" s="129">
        <f t="shared" si="7"/>
        <v>12806.3</v>
      </c>
      <c r="C19" s="247">
        <f t="shared" si="5"/>
        <v>11640.84</v>
      </c>
      <c r="D19" s="50">
        <f t="shared" si="0"/>
        <v>110.01182045281953</v>
      </c>
      <c r="E19" s="199">
        <v>9949.4</v>
      </c>
      <c r="F19" s="199">
        <v>8909.5400000000009</v>
      </c>
      <c r="G19" s="199">
        <f t="shared" si="1"/>
        <v>111.67130962990231</v>
      </c>
      <c r="H19" s="199">
        <v>2856.9</v>
      </c>
      <c r="I19" s="199">
        <v>2731.3</v>
      </c>
      <c r="J19" s="50">
        <f t="shared" si="2"/>
        <v>104.5985428184381</v>
      </c>
      <c r="K19" s="199">
        <v>5555.7</v>
      </c>
      <c r="L19" s="199">
        <v>6036.4</v>
      </c>
      <c r="M19" s="50">
        <f t="shared" si="3"/>
        <v>92.036644357564114</v>
      </c>
      <c r="N19" s="200">
        <f t="shared" si="6"/>
        <v>18362</v>
      </c>
      <c r="O19" s="200">
        <f t="shared" si="6"/>
        <v>17677.239999999998</v>
      </c>
      <c r="P19" s="50">
        <f t="shared" si="4"/>
        <v>103.8736816380838</v>
      </c>
      <c r="Q19" s="262"/>
      <c r="R19" s="373"/>
      <c r="S19" s="337"/>
      <c r="T19" s="338"/>
      <c r="U19" s="337"/>
      <c r="V19" s="337"/>
      <c r="W19" s="338"/>
      <c r="X19" s="337"/>
      <c r="Y19" s="337"/>
      <c r="Z19" s="338"/>
      <c r="AA19" s="337"/>
      <c r="AB19" s="337"/>
    </row>
    <row r="20" spans="1:28" ht="13.5" customHeight="1">
      <c r="A20" s="148" t="s">
        <v>77</v>
      </c>
      <c r="B20" s="129">
        <f t="shared" si="7"/>
        <v>62303.51</v>
      </c>
      <c r="C20" s="247">
        <f t="shared" si="5"/>
        <v>66177.22</v>
      </c>
      <c r="D20" s="50">
        <f t="shared" si="0"/>
        <v>94.146460065865568</v>
      </c>
      <c r="E20" s="199">
        <v>38647.51</v>
      </c>
      <c r="F20" s="199">
        <v>43450.21</v>
      </c>
      <c r="G20" s="199">
        <f t="shared" si="1"/>
        <v>88.946658715803679</v>
      </c>
      <c r="H20" s="199">
        <v>23656</v>
      </c>
      <c r="I20" s="199">
        <v>22727.01</v>
      </c>
      <c r="J20" s="50">
        <f t="shared" si="2"/>
        <v>104.08760325269361</v>
      </c>
      <c r="K20" s="199">
        <v>32135.599999999999</v>
      </c>
      <c r="L20" s="199">
        <v>31364.9</v>
      </c>
      <c r="M20" s="50">
        <f t="shared" si="3"/>
        <v>102.45720534737875</v>
      </c>
      <c r="N20" s="200">
        <f t="shared" si="6"/>
        <v>94439.11</v>
      </c>
      <c r="O20" s="200">
        <f t="shared" si="6"/>
        <v>97542.12</v>
      </c>
      <c r="P20" s="50">
        <f t="shared" si="4"/>
        <v>96.818799919460446</v>
      </c>
      <c r="Q20" s="262"/>
      <c r="R20" s="373"/>
      <c r="S20" s="337"/>
      <c r="T20" s="338"/>
      <c r="U20" s="337"/>
      <c r="V20" s="337"/>
      <c r="W20" s="338"/>
      <c r="X20" s="337"/>
      <c r="Y20" s="337"/>
      <c r="Z20" s="338"/>
      <c r="AA20" s="337"/>
      <c r="AB20" s="337"/>
    </row>
    <row r="21" spans="1:28" ht="13.5" customHeight="1">
      <c r="A21" s="148" t="s">
        <v>78</v>
      </c>
      <c r="B21" s="129">
        <f t="shared" si="7"/>
        <v>37114.82</v>
      </c>
      <c r="C21" s="247">
        <f t="shared" si="5"/>
        <v>29653.42</v>
      </c>
      <c r="D21" s="50">
        <f t="shared" si="0"/>
        <v>125.16202178365936</v>
      </c>
      <c r="E21" s="199">
        <v>29581.62</v>
      </c>
      <c r="F21" s="199">
        <v>22014.71</v>
      </c>
      <c r="G21" s="199">
        <f t="shared" si="1"/>
        <v>134.37206304330149</v>
      </c>
      <c r="H21" s="199">
        <v>7533.2</v>
      </c>
      <c r="I21" s="199">
        <v>7638.71</v>
      </c>
      <c r="J21" s="50">
        <f t="shared" si="2"/>
        <v>98.618745835357018</v>
      </c>
      <c r="K21" s="199">
        <v>36762.1</v>
      </c>
      <c r="L21" s="199">
        <v>36533.1</v>
      </c>
      <c r="M21" s="50">
        <f t="shared" si="3"/>
        <v>100.62682882098699</v>
      </c>
      <c r="N21" s="200">
        <f t="shared" si="6"/>
        <v>73876.92</v>
      </c>
      <c r="O21" s="200">
        <f t="shared" si="6"/>
        <v>66186.51999999999</v>
      </c>
      <c r="P21" s="50">
        <f t="shared" si="4"/>
        <v>111.61928441017901</v>
      </c>
      <c r="Q21" s="262"/>
      <c r="R21" s="373"/>
      <c r="S21" s="337"/>
      <c r="T21" s="338"/>
      <c r="U21" s="337"/>
      <c r="V21" s="337"/>
      <c r="W21" s="338"/>
      <c r="X21" s="337"/>
      <c r="Y21" s="337"/>
      <c r="Z21" s="338"/>
      <c r="AA21" s="337"/>
      <c r="AB21" s="337"/>
    </row>
    <row r="22" spans="1:28" ht="13.5" customHeight="1">
      <c r="A22" s="148" t="s">
        <v>79</v>
      </c>
      <c r="B22" s="129">
        <f>E22+H22</f>
        <v>80698.06</v>
      </c>
      <c r="C22" s="247">
        <f>F22+I22</f>
        <v>75024.649999999994</v>
      </c>
      <c r="D22" s="50">
        <f t="shared" si="0"/>
        <v>107.56206126919619</v>
      </c>
      <c r="E22" s="199">
        <v>67287.16</v>
      </c>
      <c r="F22" s="199">
        <v>61756.45</v>
      </c>
      <c r="G22" s="199">
        <f t="shared" si="1"/>
        <v>108.95567993302726</v>
      </c>
      <c r="H22" s="199">
        <v>13410.9</v>
      </c>
      <c r="I22" s="199">
        <v>13268.2</v>
      </c>
      <c r="J22" s="50">
        <f t="shared" si="2"/>
        <v>101.07550383624002</v>
      </c>
      <c r="K22" s="199">
        <v>122913.60000000001</v>
      </c>
      <c r="L22" s="199">
        <v>122474.8</v>
      </c>
      <c r="M22" s="50">
        <f t="shared" si="3"/>
        <v>100.35827778449118</v>
      </c>
      <c r="N22" s="200">
        <f>E22+H22+K22</f>
        <v>203611.66</v>
      </c>
      <c r="O22" s="200">
        <f t="shared" si="6"/>
        <v>197499.45</v>
      </c>
      <c r="P22" s="50">
        <f t="shared" si="4"/>
        <v>103.09479849184389</v>
      </c>
      <c r="Q22" s="262"/>
      <c r="R22" s="373"/>
      <c r="S22" s="337"/>
      <c r="T22" s="338"/>
      <c r="U22" s="337"/>
      <c r="V22" s="337"/>
      <c r="W22" s="338"/>
      <c r="X22" s="337"/>
      <c r="Y22" s="337"/>
      <c r="Z22" s="338"/>
      <c r="AA22" s="337"/>
      <c r="AB22" s="337"/>
    </row>
    <row r="23" spans="1:28" ht="13.5" customHeight="1">
      <c r="A23" s="143" t="s">
        <v>80</v>
      </c>
      <c r="B23" s="129">
        <f t="shared" si="7"/>
        <v>10066.530000000001</v>
      </c>
      <c r="C23" s="247">
        <f t="shared" si="5"/>
        <v>10062.01</v>
      </c>
      <c r="D23" s="50">
        <f t="shared" si="0"/>
        <v>100.04492144213731</v>
      </c>
      <c r="E23" s="199">
        <v>17.829999999999998</v>
      </c>
      <c r="F23" s="199">
        <v>53.31</v>
      </c>
      <c r="G23" s="199">
        <f t="shared" si="1"/>
        <v>33.445882573625958</v>
      </c>
      <c r="H23" s="199">
        <v>10048.700000000001</v>
      </c>
      <c r="I23" s="199">
        <v>10008.700000000001</v>
      </c>
      <c r="J23" s="50">
        <f t="shared" si="2"/>
        <v>100.39965230249683</v>
      </c>
      <c r="K23" s="199">
        <v>11911.3</v>
      </c>
      <c r="L23" s="199">
        <v>11862.5</v>
      </c>
      <c r="M23" s="50">
        <f t="shared" si="3"/>
        <v>100.41138040042148</v>
      </c>
      <c r="N23" s="200">
        <f t="shared" si="6"/>
        <v>21977.83</v>
      </c>
      <c r="O23" s="200">
        <f t="shared" si="6"/>
        <v>21924.510000000002</v>
      </c>
      <c r="P23" s="50">
        <f t="shared" si="4"/>
        <v>100.24319813760947</v>
      </c>
      <c r="Q23" s="262"/>
      <c r="R23" s="373"/>
      <c r="S23" s="337"/>
      <c r="T23" s="338"/>
      <c r="U23" s="337"/>
      <c r="V23" s="337"/>
      <c r="W23" s="338"/>
      <c r="X23" s="337"/>
      <c r="Y23" s="337"/>
      <c r="Z23" s="338"/>
      <c r="AA23" s="337"/>
      <c r="AB23" s="337"/>
    </row>
    <row r="24" spans="1:28" ht="13.5" customHeight="1">
      <c r="A24" s="148" t="s">
        <v>81</v>
      </c>
      <c r="B24" s="129">
        <f t="shared" si="7"/>
        <v>96251.25</v>
      </c>
      <c r="C24" s="247">
        <f>F24+I24</f>
        <v>95189.08</v>
      </c>
      <c r="D24" s="50">
        <f t="shared" si="0"/>
        <v>101.11585278479423</v>
      </c>
      <c r="E24" s="199">
        <v>70277.25</v>
      </c>
      <c r="F24" s="199">
        <v>71500.72</v>
      </c>
      <c r="G24" s="199">
        <f t="shared" si="1"/>
        <v>98.288870377808777</v>
      </c>
      <c r="H24" s="199">
        <v>25974</v>
      </c>
      <c r="I24" s="199">
        <v>23688.36</v>
      </c>
      <c r="J24" s="50">
        <f t="shared" si="2"/>
        <v>109.64878953207398</v>
      </c>
      <c r="K24" s="199">
        <v>44159.1</v>
      </c>
      <c r="L24" s="199">
        <v>43264.7</v>
      </c>
      <c r="M24" s="50">
        <f t="shared" si="3"/>
        <v>102.06727424436089</v>
      </c>
      <c r="N24" s="200">
        <f t="shared" si="6"/>
        <v>140410.35</v>
      </c>
      <c r="O24" s="200">
        <f>F24+I24+L24</f>
        <v>138453.78</v>
      </c>
      <c r="P24" s="50">
        <f t="shared" si="4"/>
        <v>101.41315751725955</v>
      </c>
      <c r="Q24" s="262"/>
      <c r="R24" s="373"/>
      <c r="S24" s="337"/>
      <c r="T24" s="338"/>
      <c r="U24" s="337"/>
      <c r="V24" s="337"/>
      <c r="W24" s="338"/>
      <c r="X24" s="337"/>
      <c r="Y24" s="337"/>
      <c r="Z24" s="338"/>
      <c r="AA24" s="337"/>
      <c r="AB24" s="337"/>
    </row>
    <row r="25" spans="1:28" ht="13.5" customHeight="1">
      <c r="A25" s="148" t="s">
        <v>82</v>
      </c>
      <c r="B25" s="129">
        <f>E25</f>
        <v>4.13</v>
      </c>
      <c r="C25" s="247">
        <f>F25</f>
        <v>4.13</v>
      </c>
      <c r="D25" s="50">
        <f t="shared" si="0"/>
        <v>100</v>
      </c>
      <c r="E25" s="199">
        <v>4.13</v>
      </c>
      <c r="F25" s="199">
        <v>4.13</v>
      </c>
      <c r="G25" s="199">
        <f t="shared" si="1"/>
        <v>100</v>
      </c>
      <c r="H25" s="199" t="s">
        <v>150</v>
      </c>
      <c r="I25" s="199" t="s">
        <v>150</v>
      </c>
      <c r="J25" s="50" t="s">
        <v>150</v>
      </c>
      <c r="K25" s="199">
        <v>59</v>
      </c>
      <c r="L25" s="199">
        <v>58.5</v>
      </c>
      <c r="M25" s="50">
        <f t="shared" si="3"/>
        <v>100.85470085470085</v>
      </c>
      <c r="N25" s="200">
        <f>E25+K25</f>
        <v>63.13</v>
      </c>
      <c r="O25" s="200">
        <f>F25+L25</f>
        <v>62.63</v>
      </c>
      <c r="P25" s="50">
        <f t="shared" si="4"/>
        <v>100.79833945393581</v>
      </c>
      <c r="Q25" s="262"/>
      <c r="R25" s="373"/>
      <c r="S25" s="337"/>
      <c r="T25" s="338"/>
      <c r="U25" s="339"/>
      <c r="V25" s="339"/>
      <c r="W25" s="339"/>
      <c r="X25" s="337"/>
      <c r="Y25" s="337"/>
      <c r="Z25" s="338"/>
      <c r="AA25" s="337"/>
      <c r="AB25" s="337"/>
    </row>
    <row r="26" spans="1:28" ht="13.5" customHeight="1">
      <c r="A26" s="148" t="s">
        <v>83</v>
      </c>
      <c r="B26" s="129">
        <f>E26</f>
        <v>1.0900000000000001</v>
      </c>
      <c r="C26" s="247" t="s">
        <v>150</v>
      </c>
      <c r="D26" s="50" t="s">
        <v>150</v>
      </c>
      <c r="E26" s="199">
        <v>1.0900000000000001</v>
      </c>
      <c r="F26" s="199" t="s">
        <v>150</v>
      </c>
      <c r="G26" s="199" t="s">
        <v>150</v>
      </c>
      <c r="H26" s="199" t="s">
        <v>150</v>
      </c>
      <c r="I26" s="199" t="s">
        <v>150</v>
      </c>
      <c r="J26" s="50" t="s">
        <v>150</v>
      </c>
      <c r="K26" s="199">
        <v>143.1</v>
      </c>
      <c r="L26" s="199">
        <v>50.8</v>
      </c>
      <c r="M26" s="50">
        <f t="shared" si="3"/>
        <v>281.69291338582678</v>
      </c>
      <c r="N26" s="200">
        <f>E26+K26</f>
        <v>144.19</v>
      </c>
      <c r="O26" s="200">
        <f>L26</f>
        <v>50.8</v>
      </c>
      <c r="P26" s="50">
        <f t="shared" si="4"/>
        <v>283.83858267716533</v>
      </c>
      <c r="Q26" s="262"/>
      <c r="R26" s="373"/>
      <c r="S26" s="339"/>
      <c r="T26" s="339"/>
      <c r="U26" s="339"/>
      <c r="V26" s="339"/>
      <c r="W26" s="339"/>
      <c r="X26" s="337"/>
      <c r="Y26" s="337"/>
      <c r="Z26" s="338"/>
      <c r="AA26" s="337"/>
      <c r="AB26" s="337"/>
    </row>
    <row r="27" spans="1:28" ht="13.5" customHeight="1">
      <c r="A27" s="149" t="s">
        <v>84</v>
      </c>
      <c r="B27" s="56">
        <f>E27+H27</f>
        <v>1981.81</v>
      </c>
      <c r="C27" s="248">
        <f>F27+I27</f>
        <v>2640.39</v>
      </c>
      <c r="D27" s="56">
        <f t="shared" si="0"/>
        <v>75.057472570339996</v>
      </c>
      <c r="E27" s="201">
        <v>840.51</v>
      </c>
      <c r="F27" s="201">
        <v>1506.09</v>
      </c>
      <c r="G27" s="201">
        <f t="shared" si="1"/>
        <v>55.807421867219098</v>
      </c>
      <c r="H27" s="201">
        <v>1141.3</v>
      </c>
      <c r="I27" s="201">
        <v>1134.3</v>
      </c>
      <c r="J27" s="56">
        <f t="shared" si="2"/>
        <v>100.61712069117516</v>
      </c>
      <c r="K27" s="201">
        <v>4601.3</v>
      </c>
      <c r="L27" s="201">
        <v>4596.6000000000004</v>
      </c>
      <c r="M27" s="56">
        <f t="shared" si="3"/>
        <v>100.10224948875255</v>
      </c>
      <c r="N27" s="201">
        <f t="shared" si="6"/>
        <v>6583.1100000000006</v>
      </c>
      <c r="O27" s="201">
        <f t="shared" si="6"/>
        <v>7236.99</v>
      </c>
      <c r="P27" s="56">
        <f t="shared" si="4"/>
        <v>90.964751920342579</v>
      </c>
      <c r="Q27" s="262"/>
      <c r="R27" s="373"/>
      <c r="S27" s="337"/>
      <c r="T27" s="338"/>
      <c r="U27" s="337"/>
      <c r="V27" s="337"/>
      <c r="W27" s="338"/>
      <c r="X27" s="337"/>
      <c r="Y27" s="337"/>
      <c r="Z27" s="338"/>
      <c r="AA27" s="337"/>
      <c r="AB27" s="337"/>
    </row>
    <row r="29" spans="1:28" s="341" customFormat="1" ht="15">
      <c r="A29" s="340"/>
      <c r="B29" s="337"/>
      <c r="C29" s="337"/>
      <c r="D29" s="338"/>
      <c r="E29" s="337"/>
      <c r="F29" s="337"/>
      <c r="G29" s="338"/>
      <c r="H29" s="337"/>
      <c r="I29" s="337"/>
      <c r="J29" s="338"/>
      <c r="K29" s="337"/>
      <c r="L29" s="337"/>
      <c r="M29" s="338"/>
      <c r="N29" s="337"/>
      <c r="O29" s="337"/>
      <c r="P29" s="338"/>
    </row>
    <row r="30" spans="1:28">
      <c r="B30" s="337"/>
      <c r="C30" s="337"/>
      <c r="D30" s="338"/>
      <c r="E30" s="337"/>
      <c r="F30" s="337"/>
      <c r="G30" s="338"/>
      <c r="H30" s="337"/>
      <c r="I30" s="337"/>
      <c r="J30" s="338"/>
      <c r="K30" s="337"/>
      <c r="L30" s="337"/>
      <c r="M30" s="338"/>
      <c r="N30" s="337"/>
      <c r="O30" s="337"/>
      <c r="P30" s="338"/>
    </row>
    <row r="31" spans="1:28">
      <c r="B31" s="337"/>
      <c r="C31" s="337"/>
      <c r="D31" s="338"/>
      <c r="E31" s="337"/>
      <c r="F31" s="337"/>
      <c r="G31" s="338"/>
      <c r="H31" s="337"/>
      <c r="I31" s="337"/>
      <c r="J31" s="338"/>
      <c r="K31" s="337"/>
      <c r="L31" s="337"/>
      <c r="M31" s="338"/>
      <c r="N31" s="337"/>
      <c r="O31" s="337"/>
      <c r="P31" s="338"/>
    </row>
    <row r="32" spans="1:28">
      <c r="B32" s="337"/>
      <c r="C32" s="337"/>
      <c r="D32" s="338"/>
      <c r="E32" s="337"/>
      <c r="F32" s="337"/>
      <c r="G32" s="338"/>
      <c r="H32" s="337"/>
      <c r="I32" s="337"/>
      <c r="J32" s="338"/>
      <c r="K32" s="337"/>
      <c r="L32" s="337"/>
      <c r="M32" s="338"/>
      <c r="N32" s="337"/>
      <c r="O32" s="337"/>
      <c r="P32" s="338"/>
    </row>
    <row r="33" spans="2:16">
      <c r="B33" s="337"/>
      <c r="C33" s="337"/>
      <c r="D33" s="338"/>
      <c r="E33" s="337"/>
      <c r="F33" s="337"/>
      <c r="G33" s="338"/>
      <c r="H33" s="337"/>
      <c r="I33" s="337"/>
      <c r="J33" s="338"/>
      <c r="K33" s="337"/>
      <c r="L33" s="337"/>
      <c r="M33" s="338"/>
      <c r="N33" s="337"/>
      <c r="O33" s="337"/>
      <c r="P33" s="338"/>
    </row>
    <row r="34" spans="2:16">
      <c r="B34" s="337"/>
      <c r="C34" s="337"/>
      <c r="D34" s="338"/>
      <c r="E34" s="337"/>
      <c r="F34" s="337"/>
      <c r="G34" s="338"/>
      <c r="H34" s="337"/>
      <c r="I34" s="337"/>
      <c r="J34" s="338"/>
      <c r="K34" s="337"/>
      <c r="L34" s="337"/>
      <c r="M34" s="338"/>
      <c r="N34" s="337"/>
      <c r="O34" s="337"/>
      <c r="P34" s="338"/>
    </row>
    <row r="35" spans="2:16">
      <c r="B35" s="337"/>
      <c r="C35" s="337"/>
      <c r="D35" s="338"/>
      <c r="E35" s="337"/>
      <c r="F35" s="337"/>
      <c r="G35" s="338"/>
      <c r="H35" s="337"/>
      <c r="I35" s="337"/>
      <c r="J35" s="338"/>
      <c r="K35" s="337"/>
      <c r="L35" s="337"/>
      <c r="M35" s="338"/>
      <c r="N35" s="337"/>
      <c r="O35" s="337"/>
      <c r="P35" s="338"/>
    </row>
    <row r="36" spans="2:16">
      <c r="B36" s="337"/>
      <c r="C36" s="337"/>
      <c r="D36" s="338"/>
      <c r="E36" s="337"/>
      <c r="F36" s="337"/>
      <c r="G36" s="338"/>
      <c r="H36" s="337"/>
      <c r="I36" s="337"/>
      <c r="J36" s="338"/>
      <c r="K36" s="337"/>
      <c r="L36" s="337"/>
      <c r="M36" s="338"/>
      <c r="N36" s="337"/>
      <c r="O36" s="337"/>
      <c r="P36" s="338"/>
    </row>
    <row r="37" spans="2:16">
      <c r="B37" s="337"/>
      <c r="C37" s="337"/>
      <c r="D37" s="338"/>
      <c r="E37" s="337"/>
      <c r="F37" s="337"/>
      <c r="G37" s="338"/>
      <c r="H37" s="337"/>
      <c r="I37" s="337"/>
      <c r="J37" s="338"/>
      <c r="K37" s="337"/>
      <c r="L37" s="337"/>
      <c r="M37" s="338"/>
      <c r="N37" s="337"/>
      <c r="O37" s="337"/>
      <c r="P37" s="338"/>
    </row>
    <row r="38" spans="2:16">
      <c r="B38" s="337"/>
      <c r="C38" s="337"/>
      <c r="D38" s="338"/>
      <c r="E38" s="337"/>
      <c r="F38" s="337"/>
      <c r="G38" s="338"/>
      <c r="H38" s="337"/>
      <c r="I38" s="337"/>
      <c r="J38" s="338"/>
      <c r="K38" s="337"/>
      <c r="L38" s="337"/>
      <c r="M38" s="338"/>
      <c r="N38" s="337"/>
      <c r="O38" s="337"/>
      <c r="P38" s="338"/>
    </row>
    <row r="39" spans="2:16">
      <c r="B39" s="337"/>
      <c r="C39" s="337"/>
      <c r="D39" s="338"/>
      <c r="E39" s="337"/>
      <c r="F39" s="337"/>
      <c r="G39" s="338"/>
      <c r="H39" s="337"/>
      <c r="I39" s="337"/>
      <c r="J39" s="338"/>
      <c r="K39" s="337"/>
      <c r="L39" s="337"/>
      <c r="M39" s="338"/>
      <c r="N39" s="337"/>
      <c r="O39" s="337"/>
      <c r="P39" s="338"/>
    </row>
    <row r="40" spans="2:16">
      <c r="B40" s="337"/>
      <c r="C40" s="337"/>
      <c r="D40" s="338"/>
      <c r="E40" s="337"/>
      <c r="F40" s="337"/>
      <c r="G40" s="338"/>
      <c r="H40" s="337"/>
      <c r="I40" s="337"/>
      <c r="J40" s="338"/>
      <c r="K40" s="337"/>
      <c r="L40" s="337"/>
      <c r="M40" s="338"/>
      <c r="N40" s="337"/>
      <c r="O40" s="337"/>
      <c r="P40" s="338"/>
    </row>
    <row r="41" spans="2:16">
      <c r="B41" s="337"/>
      <c r="C41" s="337"/>
      <c r="D41" s="338"/>
      <c r="E41" s="337"/>
      <c r="F41" s="337"/>
      <c r="G41" s="338"/>
      <c r="H41" s="337"/>
      <c r="I41" s="337"/>
      <c r="J41" s="338"/>
      <c r="K41" s="337"/>
      <c r="L41" s="337"/>
      <c r="M41" s="338"/>
      <c r="N41" s="337"/>
      <c r="O41" s="337"/>
      <c r="P41" s="338"/>
    </row>
    <row r="42" spans="2:16">
      <c r="B42" s="337"/>
      <c r="C42" s="337"/>
      <c r="D42" s="338"/>
      <c r="E42" s="337"/>
      <c r="F42" s="337"/>
      <c r="G42" s="338"/>
      <c r="H42" s="337"/>
      <c r="I42" s="337"/>
      <c r="J42" s="338"/>
      <c r="K42" s="337"/>
      <c r="L42" s="337"/>
      <c r="M42" s="338"/>
      <c r="N42" s="337"/>
      <c r="O42" s="337"/>
      <c r="P42" s="338"/>
    </row>
    <row r="43" spans="2:16">
      <c r="B43" s="337"/>
      <c r="C43" s="337"/>
      <c r="D43" s="338"/>
      <c r="E43" s="337"/>
      <c r="F43" s="337"/>
      <c r="G43" s="338"/>
      <c r="H43" s="337"/>
      <c r="I43" s="337"/>
      <c r="J43" s="338"/>
      <c r="K43" s="337"/>
      <c r="L43" s="337"/>
      <c r="M43" s="338"/>
      <c r="N43" s="337"/>
      <c r="O43" s="337"/>
      <c r="P43" s="338"/>
    </row>
    <row r="44" spans="2:16">
      <c r="B44" s="337"/>
      <c r="C44" s="337"/>
      <c r="D44" s="338"/>
      <c r="E44" s="337"/>
      <c r="F44" s="337"/>
      <c r="G44" s="338"/>
      <c r="H44" s="337"/>
      <c r="I44" s="337"/>
      <c r="J44" s="338"/>
      <c r="K44" s="337"/>
      <c r="L44" s="337"/>
      <c r="M44" s="338"/>
      <c r="N44" s="337"/>
      <c r="O44" s="337"/>
      <c r="P44" s="338"/>
    </row>
    <row r="45" spans="2:16">
      <c r="B45" s="337"/>
      <c r="C45" s="337"/>
      <c r="D45" s="338"/>
      <c r="E45" s="337"/>
      <c r="F45" s="337"/>
      <c r="G45" s="338"/>
      <c r="H45" s="337"/>
      <c r="I45" s="337"/>
      <c r="J45" s="338"/>
      <c r="K45" s="337"/>
      <c r="L45" s="337"/>
      <c r="M45" s="338"/>
      <c r="N45" s="337"/>
      <c r="O45" s="337"/>
      <c r="P45" s="338"/>
    </row>
    <row r="46" spans="2:16">
      <c r="B46" s="337"/>
      <c r="C46" s="337"/>
      <c r="D46" s="338"/>
      <c r="E46" s="337"/>
      <c r="F46" s="337"/>
      <c r="G46" s="338"/>
      <c r="H46" s="337"/>
      <c r="I46" s="337"/>
      <c r="J46" s="338"/>
      <c r="K46" s="337"/>
      <c r="L46" s="337"/>
      <c r="M46" s="338"/>
      <c r="N46" s="337"/>
      <c r="O46" s="337"/>
      <c r="P46" s="338"/>
    </row>
    <row r="47" spans="2:16">
      <c r="B47" s="337"/>
      <c r="C47" s="337"/>
      <c r="D47" s="338"/>
      <c r="E47" s="337"/>
      <c r="F47" s="337"/>
      <c r="G47" s="338"/>
      <c r="H47" s="339"/>
      <c r="I47" s="339"/>
      <c r="J47" s="339"/>
      <c r="K47" s="337"/>
      <c r="L47" s="337"/>
      <c r="M47" s="338"/>
      <c r="N47" s="337"/>
      <c r="O47" s="337"/>
      <c r="P47" s="338"/>
    </row>
    <row r="48" spans="2:16">
      <c r="B48" s="339"/>
      <c r="C48" s="339"/>
      <c r="D48" s="339"/>
      <c r="E48" s="339"/>
      <c r="F48" s="339"/>
      <c r="G48" s="339"/>
      <c r="H48" s="339"/>
      <c r="I48" s="339"/>
      <c r="J48" s="339"/>
      <c r="K48" s="337"/>
      <c r="L48" s="337"/>
      <c r="M48" s="338"/>
      <c r="N48" s="337"/>
      <c r="O48" s="337"/>
      <c r="P48" s="338"/>
    </row>
    <row r="49" spans="2:16">
      <c r="B49" s="337"/>
      <c r="C49" s="337"/>
      <c r="D49" s="338"/>
      <c r="E49" s="337"/>
      <c r="F49" s="337"/>
      <c r="G49" s="338"/>
      <c r="H49" s="337"/>
      <c r="I49" s="337"/>
      <c r="J49" s="338"/>
      <c r="K49" s="337"/>
      <c r="L49" s="337"/>
      <c r="M49" s="338"/>
      <c r="N49" s="337"/>
      <c r="O49" s="337"/>
      <c r="P49" s="338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sqref="A1:I1"/>
    </sheetView>
  </sheetViews>
  <sheetFormatPr defaultRowHeight="12.75"/>
  <cols>
    <col min="1" max="1" width="22.28515625" style="142" customWidth="1"/>
    <col min="2" max="2" width="15.42578125" style="142" customWidth="1"/>
    <col min="3" max="9" width="13.85546875" style="142" customWidth="1"/>
    <col min="10" max="10" width="9.5703125" style="142" bestFit="1" customWidth="1"/>
    <col min="11" max="11" width="12.140625" style="142" customWidth="1"/>
    <col min="12" max="256" width="9.140625" style="142"/>
    <col min="257" max="257" width="22.28515625" style="142" customWidth="1"/>
    <col min="258" max="258" width="15.42578125" style="142" customWidth="1"/>
    <col min="259" max="265" width="13.85546875" style="142" customWidth="1"/>
    <col min="266" max="266" width="9.5703125" style="142" bestFit="1" customWidth="1"/>
    <col min="267" max="512" width="9.140625" style="142"/>
    <col min="513" max="513" width="22.28515625" style="142" customWidth="1"/>
    <col min="514" max="514" width="15.42578125" style="142" customWidth="1"/>
    <col min="515" max="521" width="13.85546875" style="142" customWidth="1"/>
    <col min="522" max="522" width="9.5703125" style="142" bestFit="1" customWidth="1"/>
    <col min="523" max="768" width="9.140625" style="142"/>
    <col min="769" max="769" width="22.28515625" style="142" customWidth="1"/>
    <col min="770" max="770" width="15.42578125" style="142" customWidth="1"/>
    <col min="771" max="777" width="13.85546875" style="142" customWidth="1"/>
    <col min="778" max="778" width="9.5703125" style="142" bestFit="1" customWidth="1"/>
    <col min="779" max="1024" width="9.140625" style="142"/>
    <col min="1025" max="1025" width="22.28515625" style="142" customWidth="1"/>
    <col min="1026" max="1026" width="15.42578125" style="142" customWidth="1"/>
    <col min="1027" max="1033" width="13.85546875" style="142" customWidth="1"/>
    <col min="1034" max="1034" width="9.5703125" style="142" bestFit="1" customWidth="1"/>
    <col min="1035" max="1280" width="9.140625" style="142"/>
    <col min="1281" max="1281" width="22.28515625" style="142" customWidth="1"/>
    <col min="1282" max="1282" width="15.42578125" style="142" customWidth="1"/>
    <col min="1283" max="1289" width="13.85546875" style="142" customWidth="1"/>
    <col min="1290" max="1290" width="9.5703125" style="142" bestFit="1" customWidth="1"/>
    <col min="1291" max="1536" width="9.140625" style="142"/>
    <col min="1537" max="1537" width="22.28515625" style="142" customWidth="1"/>
    <col min="1538" max="1538" width="15.42578125" style="142" customWidth="1"/>
    <col min="1539" max="1545" width="13.85546875" style="142" customWidth="1"/>
    <col min="1546" max="1546" width="9.5703125" style="142" bestFit="1" customWidth="1"/>
    <col min="1547" max="1792" width="9.140625" style="142"/>
    <col min="1793" max="1793" width="22.28515625" style="142" customWidth="1"/>
    <col min="1794" max="1794" width="15.42578125" style="142" customWidth="1"/>
    <col min="1795" max="1801" width="13.85546875" style="142" customWidth="1"/>
    <col min="1802" max="1802" width="9.5703125" style="142" bestFit="1" customWidth="1"/>
    <col min="1803" max="2048" width="9.140625" style="142"/>
    <col min="2049" max="2049" width="22.28515625" style="142" customWidth="1"/>
    <col min="2050" max="2050" width="15.42578125" style="142" customWidth="1"/>
    <col min="2051" max="2057" width="13.85546875" style="142" customWidth="1"/>
    <col min="2058" max="2058" width="9.5703125" style="142" bestFit="1" customWidth="1"/>
    <col min="2059" max="2304" width="9.140625" style="142"/>
    <col min="2305" max="2305" width="22.28515625" style="142" customWidth="1"/>
    <col min="2306" max="2306" width="15.42578125" style="142" customWidth="1"/>
    <col min="2307" max="2313" width="13.85546875" style="142" customWidth="1"/>
    <col min="2314" max="2314" width="9.5703125" style="142" bestFit="1" customWidth="1"/>
    <col min="2315" max="2560" width="9.140625" style="142"/>
    <col min="2561" max="2561" width="22.28515625" style="142" customWidth="1"/>
    <col min="2562" max="2562" width="15.42578125" style="142" customWidth="1"/>
    <col min="2563" max="2569" width="13.85546875" style="142" customWidth="1"/>
    <col min="2570" max="2570" width="9.5703125" style="142" bestFit="1" customWidth="1"/>
    <col min="2571" max="2816" width="9.140625" style="142"/>
    <col min="2817" max="2817" width="22.28515625" style="142" customWidth="1"/>
    <col min="2818" max="2818" width="15.42578125" style="142" customWidth="1"/>
    <col min="2819" max="2825" width="13.85546875" style="142" customWidth="1"/>
    <col min="2826" max="2826" width="9.5703125" style="142" bestFit="1" customWidth="1"/>
    <col min="2827" max="3072" width="9.140625" style="142"/>
    <col min="3073" max="3073" width="22.28515625" style="142" customWidth="1"/>
    <col min="3074" max="3074" width="15.42578125" style="142" customWidth="1"/>
    <col min="3075" max="3081" width="13.85546875" style="142" customWidth="1"/>
    <col min="3082" max="3082" width="9.5703125" style="142" bestFit="1" customWidth="1"/>
    <col min="3083" max="3328" width="9.140625" style="142"/>
    <col min="3329" max="3329" width="22.28515625" style="142" customWidth="1"/>
    <col min="3330" max="3330" width="15.42578125" style="142" customWidth="1"/>
    <col min="3331" max="3337" width="13.85546875" style="142" customWidth="1"/>
    <col min="3338" max="3338" width="9.5703125" style="142" bestFit="1" customWidth="1"/>
    <col min="3339" max="3584" width="9.140625" style="142"/>
    <col min="3585" max="3585" width="22.28515625" style="142" customWidth="1"/>
    <col min="3586" max="3586" width="15.42578125" style="142" customWidth="1"/>
    <col min="3587" max="3593" width="13.85546875" style="142" customWidth="1"/>
    <col min="3594" max="3594" width="9.5703125" style="142" bestFit="1" customWidth="1"/>
    <col min="3595" max="3840" width="9.140625" style="142"/>
    <col min="3841" max="3841" width="22.28515625" style="142" customWidth="1"/>
    <col min="3842" max="3842" width="15.42578125" style="142" customWidth="1"/>
    <col min="3843" max="3849" width="13.85546875" style="142" customWidth="1"/>
    <col min="3850" max="3850" width="9.5703125" style="142" bestFit="1" customWidth="1"/>
    <col min="3851" max="4096" width="9.140625" style="142"/>
    <col min="4097" max="4097" width="22.28515625" style="142" customWidth="1"/>
    <col min="4098" max="4098" width="15.42578125" style="142" customWidth="1"/>
    <col min="4099" max="4105" width="13.85546875" style="142" customWidth="1"/>
    <col min="4106" max="4106" width="9.5703125" style="142" bestFit="1" customWidth="1"/>
    <col min="4107" max="4352" width="9.140625" style="142"/>
    <col min="4353" max="4353" width="22.28515625" style="142" customWidth="1"/>
    <col min="4354" max="4354" width="15.42578125" style="142" customWidth="1"/>
    <col min="4355" max="4361" width="13.85546875" style="142" customWidth="1"/>
    <col min="4362" max="4362" width="9.5703125" style="142" bestFit="1" customWidth="1"/>
    <col min="4363" max="4608" width="9.140625" style="142"/>
    <col min="4609" max="4609" width="22.28515625" style="142" customWidth="1"/>
    <col min="4610" max="4610" width="15.42578125" style="142" customWidth="1"/>
    <col min="4611" max="4617" width="13.85546875" style="142" customWidth="1"/>
    <col min="4618" max="4618" width="9.5703125" style="142" bestFit="1" customWidth="1"/>
    <col min="4619" max="4864" width="9.140625" style="142"/>
    <col min="4865" max="4865" width="22.28515625" style="142" customWidth="1"/>
    <col min="4866" max="4866" width="15.42578125" style="142" customWidth="1"/>
    <col min="4867" max="4873" width="13.85546875" style="142" customWidth="1"/>
    <col min="4874" max="4874" width="9.5703125" style="142" bestFit="1" customWidth="1"/>
    <col min="4875" max="5120" width="9.140625" style="142"/>
    <col min="5121" max="5121" width="22.28515625" style="142" customWidth="1"/>
    <col min="5122" max="5122" width="15.42578125" style="142" customWidth="1"/>
    <col min="5123" max="5129" width="13.85546875" style="142" customWidth="1"/>
    <col min="5130" max="5130" width="9.5703125" style="142" bestFit="1" customWidth="1"/>
    <col min="5131" max="5376" width="9.140625" style="142"/>
    <col min="5377" max="5377" width="22.28515625" style="142" customWidth="1"/>
    <col min="5378" max="5378" width="15.42578125" style="142" customWidth="1"/>
    <col min="5379" max="5385" width="13.85546875" style="142" customWidth="1"/>
    <col min="5386" max="5386" width="9.5703125" style="142" bestFit="1" customWidth="1"/>
    <col min="5387" max="5632" width="9.140625" style="142"/>
    <col min="5633" max="5633" width="22.28515625" style="142" customWidth="1"/>
    <col min="5634" max="5634" width="15.42578125" style="142" customWidth="1"/>
    <col min="5635" max="5641" width="13.85546875" style="142" customWidth="1"/>
    <col min="5642" max="5642" width="9.5703125" style="142" bestFit="1" customWidth="1"/>
    <col min="5643" max="5888" width="9.140625" style="142"/>
    <col min="5889" max="5889" width="22.28515625" style="142" customWidth="1"/>
    <col min="5890" max="5890" width="15.42578125" style="142" customWidth="1"/>
    <col min="5891" max="5897" width="13.85546875" style="142" customWidth="1"/>
    <col min="5898" max="5898" width="9.5703125" style="142" bestFit="1" customWidth="1"/>
    <col min="5899" max="6144" width="9.140625" style="142"/>
    <col min="6145" max="6145" width="22.28515625" style="142" customWidth="1"/>
    <col min="6146" max="6146" width="15.42578125" style="142" customWidth="1"/>
    <col min="6147" max="6153" width="13.85546875" style="142" customWidth="1"/>
    <col min="6154" max="6154" width="9.5703125" style="142" bestFit="1" customWidth="1"/>
    <col min="6155" max="6400" width="9.140625" style="142"/>
    <col min="6401" max="6401" width="22.28515625" style="142" customWidth="1"/>
    <col min="6402" max="6402" width="15.42578125" style="142" customWidth="1"/>
    <col min="6403" max="6409" width="13.85546875" style="142" customWidth="1"/>
    <col min="6410" max="6410" width="9.5703125" style="142" bestFit="1" customWidth="1"/>
    <col min="6411" max="6656" width="9.140625" style="142"/>
    <col min="6657" max="6657" width="22.28515625" style="142" customWidth="1"/>
    <col min="6658" max="6658" width="15.42578125" style="142" customWidth="1"/>
    <col min="6659" max="6665" width="13.85546875" style="142" customWidth="1"/>
    <col min="6666" max="6666" width="9.5703125" style="142" bestFit="1" customWidth="1"/>
    <col min="6667" max="6912" width="9.140625" style="142"/>
    <col min="6913" max="6913" width="22.28515625" style="142" customWidth="1"/>
    <col min="6914" max="6914" width="15.42578125" style="142" customWidth="1"/>
    <col min="6915" max="6921" width="13.85546875" style="142" customWidth="1"/>
    <col min="6922" max="6922" width="9.5703125" style="142" bestFit="1" customWidth="1"/>
    <col min="6923" max="7168" width="9.140625" style="142"/>
    <col min="7169" max="7169" width="22.28515625" style="142" customWidth="1"/>
    <col min="7170" max="7170" width="15.42578125" style="142" customWidth="1"/>
    <col min="7171" max="7177" width="13.85546875" style="142" customWidth="1"/>
    <col min="7178" max="7178" width="9.5703125" style="142" bestFit="1" customWidth="1"/>
    <col min="7179" max="7424" width="9.140625" style="142"/>
    <col min="7425" max="7425" width="22.28515625" style="142" customWidth="1"/>
    <col min="7426" max="7426" width="15.42578125" style="142" customWidth="1"/>
    <col min="7427" max="7433" width="13.85546875" style="142" customWidth="1"/>
    <col min="7434" max="7434" width="9.5703125" style="142" bestFit="1" customWidth="1"/>
    <col min="7435" max="7680" width="9.140625" style="142"/>
    <col min="7681" max="7681" width="22.28515625" style="142" customWidth="1"/>
    <col min="7682" max="7682" width="15.42578125" style="142" customWidth="1"/>
    <col min="7683" max="7689" width="13.85546875" style="142" customWidth="1"/>
    <col min="7690" max="7690" width="9.5703125" style="142" bestFit="1" customWidth="1"/>
    <col min="7691" max="7936" width="9.140625" style="142"/>
    <col min="7937" max="7937" width="22.28515625" style="142" customWidth="1"/>
    <col min="7938" max="7938" width="15.42578125" style="142" customWidth="1"/>
    <col min="7939" max="7945" width="13.85546875" style="142" customWidth="1"/>
    <col min="7946" max="7946" width="9.5703125" style="142" bestFit="1" customWidth="1"/>
    <col min="7947" max="8192" width="9.140625" style="142"/>
    <col min="8193" max="8193" width="22.28515625" style="142" customWidth="1"/>
    <col min="8194" max="8194" width="15.42578125" style="142" customWidth="1"/>
    <col min="8195" max="8201" width="13.85546875" style="142" customWidth="1"/>
    <col min="8202" max="8202" width="9.5703125" style="142" bestFit="1" customWidth="1"/>
    <col min="8203" max="8448" width="9.140625" style="142"/>
    <col min="8449" max="8449" width="22.28515625" style="142" customWidth="1"/>
    <col min="8450" max="8450" width="15.42578125" style="142" customWidth="1"/>
    <col min="8451" max="8457" width="13.85546875" style="142" customWidth="1"/>
    <col min="8458" max="8458" width="9.5703125" style="142" bestFit="1" customWidth="1"/>
    <col min="8459" max="8704" width="9.140625" style="142"/>
    <col min="8705" max="8705" width="22.28515625" style="142" customWidth="1"/>
    <col min="8706" max="8706" width="15.42578125" style="142" customWidth="1"/>
    <col min="8707" max="8713" width="13.85546875" style="142" customWidth="1"/>
    <col min="8714" max="8714" width="9.5703125" style="142" bestFit="1" customWidth="1"/>
    <col min="8715" max="8960" width="9.140625" style="142"/>
    <col min="8961" max="8961" width="22.28515625" style="142" customWidth="1"/>
    <col min="8962" max="8962" width="15.42578125" style="142" customWidth="1"/>
    <col min="8963" max="8969" width="13.85546875" style="142" customWidth="1"/>
    <col min="8970" max="8970" width="9.5703125" style="142" bestFit="1" customWidth="1"/>
    <col min="8971" max="9216" width="9.140625" style="142"/>
    <col min="9217" max="9217" width="22.28515625" style="142" customWidth="1"/>
    <col min="9218" max="9218" width="15.42578125" style="142" customWidth="1"/>
    <col min="9219" max="9225" width="13.85546875" style="142" customWidth="1"/>
    <col min="9226" max="9226" width="9.5703125" style="142" bestFit="1" customWidth="1"/>
    <col min="9227" max="9472" width="9.140625" style="142"/>
    <col min="9473" max="9473" width="22.28515625" style="142" customWidth="1"/>
    <col min="9474" max="9474" width="15.42578125" style="142" customWidth="1"/>
    <col min="9475" max="9481" width="13.85546875" style="142" customWidth="1"/>
    <col min="9482" max="9482" width="9.5703125" style="142" bestFit="1" customWidth="1"/>
    <col min="9483" max="9728" width="9.140625" style="142"/>
    <col min="9729" max="9729" width="22.28515625" style="142" customWidth="1"/>
    <col min="9730" max="9730" width="15.42578125" style="142" customWidth="1"/>
    <col min="9731" max="9737" width="13.85546875" style="142" customWidth="1"/>
    <col min="9738" max="9738" width="9.5703125" style="142" bestFit="1" customWidth="1"/>
    <col min="9739" max="9984" width="9.140625" style="142"/>
    <col min="9985" max="9985" width="22.28515625" style="142" customWidth="1"/>
    <col min="9986" max="9986" width="15.42578125" style="142" customWidth="1"/>
    <col min="9987" max="9993" width="13.85546875" style="142" customWidth="1"/>
    <col min="9994" max="9994" width="9.5703125" style="142" bestFit="1" customWidth="1"/>
    <col min="9995" max="10240" width="9.140625" style="142"/>
    <col min="10241" max="10241" width="22.28515625" style="142" customWidth="1"/>
    <col min="10242" max="10242" width="15.42578125" style="142" customWidth="1"/>
    <col min="10243" max="10249" width="13.85546875" style="142" customWidth="1"/>
    <col min="10250" max="10250" width="9.5703125" style="142" bestFit="1" customWidth="1"/>
    <col min="10251" max="10496" width="9.140625" style="142"/>
    <col min="10497" max="10497" width="22.28515625" style="142" customWidth="1"/>
    <col min="10498" max="10498" width="15.42578125" style="142" customWidth="1"/>
    <col min="10499" max="10505" width="13.85546875" style="142" customWidth="1"/>
    <col min="10506" max="10506" width="9.5703125" style="142" bestFit="1" customWidth="1"/>
    <col min="10507" max="10752" width="9.140625" style="142"/>
    <col min="10753" max="10753" width="22.28515625" style="142" customWidth="1"/>
    <col min="10754" max="10754" width="15.42578125" style="142" customWidth="1"/>
    <col min="10755" max="10761" width="13.85546875" style="142" customWidth="1"/>
    <col min="10762" max="10762" width="9.5703125" style="142" bestFit="1" customWidth="1"/>
    <col min="10763" max="11008" width="9.140625" style="142"/>
    <col min="11009" max="11009" width="22.28515625" style="142" customWidth="1"/>
    <col min="11010" max="11010" width="15.42578125" style="142" customWidth="1"/>
    <col min="11011" max="11017" width="13.85546875" style="142" customWidth="1"/>
    <col min="11018" max="11018" width="9.5703125" style="142" bestFit="1" customWidth="1"/>
    <col min="11019" max="11264" width="9.140625" style="142"/>
    <col min="11265" max="11265" width="22.28515625" style="142" customWidth="1"/>
    <col min="11266" max="11266" width="15.42578125" style="142" customWidth="1"/>
    <col min="11267" max="11273" width="13.85546875" style="142" customWidth="1"/>
    <col min="11274" max="11274" width="9.5703125" style="142" bestFit="1" customWidth="1"/>
    <col min="11275" max="11520" width="9.140625" style="142"/>
    <col min="11521" max="11521" width="22.28515625" style="142" customWidth="1"/>
    <col min="11522" max="11522" width="15.42578125" style="142" customWidth="1"/>
    <col min="11523" max="11529" width="13.85546875" style="142" customWidth="1"/>
    <col min="11530" max="11530" width="9.5703125" style="142" bestFit="1" customWidth="1"/>
    <col min="11531" max="11776" width="9.140625" style="142"/>
    <col min="11777" max="11777" width="22.28515625" style="142" customWidth="1"/>
    <col min="11778" max="11778" width="15.42578125" style="142" customWidth="1"/>
    <col min="11779" max="11785" width="13.85546875" style="142" customWidth="1"/>
    <col min="11786" max="11786" width="9.5703125" style="142" bestFit="1" customWidth="1"/>
    <col min="11787" max="12032" width="9.140625" style="142"/>
    <col min="12033" max="12033" width="22.28515625" style="142" customWidth="1"/>
    <col min="12034" max="12034" width="15.42578125" style="142" customWidth="1"/>
    <col min="12035" max="12041" width="13.85546875" style="142" customWidth="1"/>
    <col min="12042" max="12042" width="9.5703125" style="142" bestFit="1" customWidth="1"/>
    <col min="12043" max="12288" width="9.140625" style="142"/>
    <col min="12289" max="12289" width="22.28515625" style="142" customWidth="1"/>
    <col min="12290" max="12290" width="15.42578125" style="142" customWidth="1"/>
    <col min="12291" max="12297" width="13.85546875" style="142" customWidth="1"/>
    <col min="12298" max="12298" width="9.5703125" style="142" bestFit="1" customWidth="1"/>
    <col min="12299" max="12544" width="9.140625" style="142"/>
    <col min="12545" max="12545" width="22.28515625" style="142" customWidth="1"/>
    <col min="12546" max="12546" width="15.42578125" style="142" customWidth="1"/>
    <col min="12547" max="12553" width="13.85546875" style="142" customWidth="1"/>
    <col min="12554" max="12554" width="9.5703125" style="142" bestFit="1" customWidth="1"/>
    <col min="12555" max="12800" width="9.140625" style="142"/>
    <col min="12801" max="12801" width="22.28515625" style="142" customWidth="1"/>
    <col min="12802" max="12802" width="15.42578125" style="142" customWidth="1"/>
    <col min="12803" max="12809" width="13.85546875" style="142" customWidth="1"/>
    <col min="12810" max="12810" width="9.5703125" style="142" bestFit="1" customWidth="1"/>
    <col min="12811" max="13056" width="9.140625" style="142"/>
    <col min="13057" max="13057" width="22.28515625" style="142" customWidth="1"/>
    <col min="13058" max="13058" width="15.42578125" style="142" customWidth="1"/>
    <col min="13059" max="13065" width="13.85546875" style="142" customWidth="1"/>
    <col min="13066" max="13066" width="9.5703125" style="142" bestFit="1" customWidth="1"/>
    <col min="13067" max="13312" width="9.140625" style="142"/>
    <col min="13313" max="13313" width="22.28515625" style="142" customWidth="1"/>
    <col min="13314" max="13314" width="15.42578125" style="142" customWidth="1"/>
    <col min="13315" max="13321" width="13.85546875" style="142" customWidth="1"/>
    <col min="13322" max="13322" width="9.5703125" style="142" bestFit="1" customWidth="1"/>
    <col min="13323" max="13568" width="9.140625" style="142"/>
    <col min="13569" max="13569" width="22.28515625" style="142" customWidth="1"/>
    <col min="13570" max="13570" width="15.42578125" style="142" customWidth="1"/>
    <col min="13571" max="13577" width="13.85546875" style="142" customWidth="1"/>
    <col min="13578" max="13578" width="9.5703125" style="142" bestFit="1" customWidth="1"/>
    <col min="13579" max="13824" width="9.140625" style="142"/>
    <col min="13825" max="13825" width="22.28515625" style="142" customWidth="1"/>
    <col min="13826" max="13826" width="15.42578125" style="142" customWidth="1"/>
    <col min="13827" max="13833" width="13.85546875" style="142" customWidth="1"/>
    <col min="13834" max="13834" width="9.5703125" style="142" bestFit="1" customWidth="1"/>
    <col min="13835" max="14080" width="9.140625" style="142"/>
    <col min="14081" max="14081" width="22.28515625" style="142" customWidth="1"/>
    <col min="14082" max="14082" width="15.42578125" style="142" customWidth="1"/>
    <col min="14083" max="14089" width="13.85546875" style="142" customWidth="1"/>
    <col min="14090" max="14090" width="9.5703125" style="142" bestFit="1" customWidth="1"/>
    <col min="14091" max="14336" width="9.140625" style="142"/>
    <col min="14337" max="14337" width="22.28515625" style="142" customWidth="1"/>
    <col min="14338" max="14338" width="15.42578125" style="142" customWidth="1"/>
    <col min="14339" max="14345" width="13.85546875" style="142" customWidth="1"/>
    <col min="14346" max="14346" width="9.5703125" style="142" bestFit="1" customWidth="1"/>
    <col min="14347" max="14592" width="9.140625" style="142"/>
    <col min="14593" max="14593" width="22.28515625" style="142" customWidth="1"/>
    <col min="14594" max="14594" width="15.42578125" style="142" customWidth="1"/>
    <col min="14595" max="14601" width="13.85546875" style="142" customWidth="1"/>
    <col min="14602" max="14602" width="9.5703125" style="142" bestFit="1" customWidth="1"/>
    <col min="14603" max="14848" width="9.140625" style="142"/>
    <col min="14849" max="14849" width="22.28515625" style="142" customWidth="1"/>
    <col min="14850" max="14850" width="15.42578125" style="142" customWidth="1"/>
    <col min="14851" max="14857" width="13.85546875" style="142" customWidth="1"/>
    <col min="14858" max="14858" width="9.5703125" style="142" bestFit="1" customWidth="1"/>
    <col min="14859" max="15104" width="9.140625" style="142"/>
    <col min="15105" max="15105" width="22.28515625" style="142" customWidth="1"/>
    <col min="15106" max="15106" width="15.42578125" style="142" customWidth="1"/>
    <col min="15107" max="15113" width="13.85546875" style="142" customWidth="1"/>
    <col min="15114" max="15114" width="9.5703125" style="142" bestFit="1" customWidth="1"/>
    <col min="15115" max="15360" width="9.140625" style="142"/>
    <col min="15361" max="15361" width="22.28515625" style="142" customWidth="1"/>
    <col min="15362" max="15362" width="15.42578125" style="142" customWidth="1"/>
    <col min="15363" max="15369" width="13.85546875" style="142" customWidth="1"/>
    <col min="15370" max="15370" width="9.5703125" style="142" bestFit="1" customWidth="1"/>
    <col min="15371" max="15616" width="9.140625" style="142"/>
    <col min="15617" max="15617" width="22.28515625" style="142" customWidth="1"/>
    <col min="15618" max="15618" width="15.42578125" style="142" customWidth="1"/>
    <col min="15619" max="15625" width="13.85546875" style="142" customWidth="1"/>
    <col min="15626" max="15626" width="9.5703125" style="142" bestFit="1" customWidth="1"/>
    <col min="15627" max="15872" width="9.140625" style="142"/>
    <col min="15873" max="15873" width="22.28515625" style="142" customWidth="1"/>
    <col min="15874" max="15874" width="15.42578125" style="142" customWidth="1"/>
    <col min="15875" max="15881" width="13.85546875" style="142" customWidth="1"/>
    <col min="15882" max="15882" width="9.5703125" style="142" bestFit="1" customWidth="1"/>
    <col min="15883" max="16128" width="9.140625" style="142"/>
    <col min="16129" max="16129" width="22.28515625" style="142" customWidth="1"/>
    <col min="16130" max="16130" width="15.42578125" style="142" customWidth="1"/>
    <col min="16131" max="16137" width="13.85546875" style="142" customWidth="1"/>
    <col min="16138" max="16138" width="9.5703125" style="142" bestFit="1" customWidth="1"/>
    <col min="16139" max="16384" width="9.140625" style="142"/>
  </cols>
  <sheetData>
    <row r="1" spans="1:13" ht="22.5" customHeight="1">
      <c r="A1" s="410" t="s">
        <v>85</v>
      </c>
      <c r="B1" s="410"/>
      <c r="C1" s="410"/>
      <c r="D1" s="410"/>
      <c r="E1" s="410"/>
      <c r="F1" s="410"/>
      <c r="G1" s="410"/>
      <c r="H1" s="410"/>
      <c r="I1" s="410"/>
    </row>
    <row r="2" spans="1:13" s="143" customFormat="1" ht="11.25">
      <c r="A2" s="57"/>
      <c r="B2" s="58"/>
      <c r="C2" s="58"/>
      <c r="D2" s="58"/>
      <c r="E2" s="58"/>
      <c r="F2" s="58"/>
      <c r="G2" s="58"/>
      <c r="H2" s="58"/>
      <c r="I2" s="59" t="s">
        <v>86</v>
      </c>
    </row>
    <row r="3" spans="1:13" ht="12.75" customHeight="1">
      <c r="A3" s="411"/>
      <c r="B3" s="412" t="s">
        <v>87</v>
      </c>
      <c r="C3" s="413" t="s">
        <v>59</v>
      </c>
      <c r="D3" s="414"/>
      <c r="E3" s="414"/>
      <c r="F3" s="414"/>
      <c r="G3" s="414"/>
      <c r="H3" s="414"/>
      <c r="I3" s="414"/>
    </row>
    <row r="4" spans="1:13" ht="26.25" customHeight="1">
      <c r="A4" s="411"/>
      <c r="B4" s="412"/>
      <c r="C4" s="306" t="s">
        <v>88</v>
      </c>
      <c r="D4" s="306" t="s">
        <v>89</v>
      </c>
      <c r="E4" s="306" t="s">
        <v>90</v>
      </c>
      <c r="F4" s="306" t="s">
        <v>91</v>
      </c>
      <c r="G4" s="306" t="s">
        <v>92</v>
      </c>
      <c r="H4" s="307" t="s">
        <v>93</v>
      </c>
      <c r="I4" s="307" t="s">
        <v>94</v>
      </c>
    </row>
    <row r="5" spans="1:13" s="62" customFormat="1" ht="12.75" customHeight="1">
      <c r="A5" s="49" t="s">
        <v>64</v>
      </c>
      <c r="B5" s="126">
        <f>SUM(C5:I5)</f>
        <v>1728965.64</v>
      </c>
      <c r="C5" s="126">
        <f>SUM(C6:C25)</f>
        <v>691972.93</v>
      </c>
      <c r="D5" s="126">
        <f t="shared" ref="D5:I5" si="0">SUM(D6:D25)</f>
        <v>224779</v>
      </c>
      <c r="E5" s="126">
        <f t="shared" si="0"/>
        <v>25077.919999999998</v>
      </c>
      <c r="F5" s="126">
        <f t="shared" si="0"/>
        <v>67700.960000000006</v>
      </c>
      <c r="G5" s="126">
        <f>SUM(G6:G25)</f>
        <v>283068.25000000006</v>
      </c>
      <c r="H5" s="126">
        <f t="shared" si="0"/>
        <v>13810.16</v>
      </c>
      <c r="I5" s="126">
        <f t="shared" si="0"/>
        <v>422556.42</v>
      </c>
      <c r="J5" s="61"/>
      <c r="K5" s="126"/>
    </row>
    <row r="6" spans="1:13" s="62" customFormat="1" ht="12.75" customHeight="1">
      <c r="A6" s="143" t="s">
        <v>65</v>
      </c>
      <c r="B6" s="126">
        <f>SUM(C6:I6)</f>
        <v>126001.4</v>
      </c>
      <c r="C6" s="255">
        <v>41988.51</v>
      </c>
      <c r="D6" s="255">
        <v>17469.689999999999</v>
      </c>
      <c r="E6" s="255">
        <v>1620.47</v>
      </c>
      <c r="F6" s="255">
        <v>667.7</v>
      </c>
      <c r="G6" s="255">
        <v>42303.41</v>
      </c>
      <c r="H6" s="255">
        <v>12.12</v>
      </c>
      <c r="I6" s="255">
        <v>21939.5</v>
      </c>
      <c r="J6" s="61"/>
      <c r="K6" s="126"/>
    </row>
    <row r="7" spans="1:13" ht="12.75" customHeight="1">
      <c r="A7" s="148" t="s">
        <v>66</v>
      </c>
      <c r="B7" s="126">
        <f t="shared" ref="B7:B25" si="1">SUM(C7:I7)</f>
        <v>186844.34</v>
      </c>
      <c r="C7" s="255">
        <v>37954.32</v>
      </c>
      <c r="D7" s="255">
        <v>7738.17</v>
      </c>
      <c r="E7" s="255">
        <v>344.34</v>
      </c>
      <c r="F7" s="255">
        <v>5344.81</v>
      </c>
      <c r="G7" s="255">
        <v>14348.9</v>
      </c>
      <c r="H7" s="255" t="s">
        <v>150</v>
      </c>
      <c r="I7" s="255">
        <v>121113.8</v>
      </c>
      <c r="J7" s="61"/>
      <c r="K7" s="126"/>
    </row>
    <row r="8" spans="1:13" ht="12.75" customHeight="1">
      <c r="A8" s="148" t="s">
        <v>67</v>
      </c>
      <c r="B8" s="126">
        <f t="shared" si="1"/>
        <v>97250.719999999987</v>
      </c>
      <c r="C8" s="255">
        <v>55403.81</v>
      </c>
      <c r="D8" s="255">
        <v>16682.18</v>
      </c>
      <c r="E8" s="255">
        <v>1843.43</v>
      </c>
      <c r="F8" s="255">
        <v>695.2</v>
      </c>
      <c r="G8" s="255">
        <v>20737.43</v>
      </c>
      <c r="H8" s="255">
        <v>1296.8699999999999</v>
      </c>
      <c r="I8" s="255">
        <v>591.79999999999995</v>
      </c>
      <c r="J8" s="61"/>
      <c r="K8" s="126"/>
    </row>
    <row r="9" spans="1:13" ht="12.75" customHeight="1">
      <c r="A9" s="148" t="s">
        <v>68</v>
      </c>
      <c r="B9" s="126">
        <f t="shared" si="1"/>
        <v>246527.49</v>
      </c>
      <c r="C9" s="255">
        <v>78929.679999999993</v>
      </c>
      <c r="D9" s="255">
        <v>22008.73</v>
      </c>
      <c r="E9" s="255">
        <v>598</v>
      </c>
      <c r="F9" s="255">
        <v>1922.8</v>
      </c>
      <c r="G9" s="255">
        <v>19222.07</v>
      </c>
      <c r="H9" s="255">
        <v>251.9</v>
      </c>
      <c r="I9" s="255">
        <v>123594.31</v>
      </c>
      <c r="J9" s="61"/>
      <c r="K9" s="126"/>
    </row>
    <row r="10" spans="1:13" ht="12.75" customHeight="1">
      <c r="A10" s="148" t="s">
        <v>69</v>
      </c>
      <c r="B10" s="126">
        <f t="shared" si="1"/>
        <v>45434.95</v>
      </c>
      <c r="C10" s="255">
        <v>19459.349999999999</v>
      </c>
      <c r="D10" s="255">
        <v>9166.7800000000007</v>
      </c>
      <c r="E10" s="255">
        <v>2025.64</v>
      </c>
      <c r="F10" s="255" t="s">
        <v>150</v>
      </c>
      <c r="G10" s="255">
        <v>9586.7000000000007</v>
      </c>
      <c r="H10" s="255">
        <v>5196.4799999999996</v>
      </c>
      <c r="I10" s="255" t="s">
        <v>150</v>
      </c>
      <c r="J10" s="61"/>
      <c r="K10" s="126"/>
    </row>
    <row r="11" spans="1:13" ht="12.75" customHeight="1">
      <c r="A11" s="148" t="s">
        <v>70</v>
      </c>
      <c r="B11" s="126">
        <f t="shared" si="1"/>
        <v>89827.32</v>
      </c>
      <c r="C11" s="255">
        <v>49429.97</v>
      </c>
      <c r="D11" s="255">
        <v>13358.07</v>
      </c>
      <c r="E11" s="255">
        <v>2523.06</v>
      </c>
      <c r="F11" s="255">
        <v>1909.5</v>
      </c>
      <c r="G11" s="255">
        <v>11487.65</v>
      </c>
      <c r="H11" s="255">
        <v>148.52000000000001</v>
      </c>
      <c r="I11" s="255">
        <v>10970.55</v>
      </c>
      <c r="J11" s="61"/>
      <c r="K11" s="126"/>
      <c r="M11" s="63"/>
    </row>
    <row r="12" spans="1:13" ht="12.75" customHeight="1">
      <c r="A12" s="148" t="s">
        <v>71</v>
      </c>
      <c r="B12" s="126">
        <f t="shared" si="1"/>
        <v>109029.33999999998</v>
      </c>
      <c r="C12" s="255">
        <v>42371.27</v>
      </c>
      <c r="D12" s="255">
        <v>27936.68</v>
      </c>
      <c r="E12" s="255">
        <v>2207.9</v>
      </c>
      <c r="F12" s="255">
        <v>375.2</v>
      </c>
      <c r="G12" s="255">
        <v>16546.169999999998</v>
      </c>
      <c r="H12" s="255">
        <v>449.04</v>
      </c>
      <c r="I12" s="255">
        <v>19143.080000000002</v>
      </c>
      <c r="J12" s="61"/>
      <c r="K12" s="126"/>
    </row>
    <row r="13" spans="1:13" ht="12.75" customHeight="1">
      <c r="A13" s="148" t="s">
        <v>72</v>
      </c>
      <c r="B13" s="126">
        <f t="shared" si="1"/>
        <v>91171.6</v>
      </c>
      <c r="C13" s="255">
        <v>52141.19</v>
      </c>
      <c r="D13" s="255">
        <v>18462.810000000001</v>
      </c>
      <c r="E13" s="255">
        <v>2642.42</v>
      </c>
      <c r="F13" s="255">
        <v>2522.5700000000002</v>
      </c>
      <c r="G13" s="255">
        <v>14258.41</v>
      </c>
      <c r="H13" s="255">
        <v>37.799999999999997</v>
      </c>
      <c r="I13" s="255">
        <v>1106.4000000000001</v>
      </c>
      <c r="J13" s="61"/>
      <c r="K13" s="126"/>
    </row>
    <row r="14" spans="1:13" ht="12.75" customHeight="1">
      <c r="A14" s="148" t="s">
        <v>73</v>
      </c>
      <c r="B14" s="126">
        <f t="shared" si="1"/>
        <v>85939.549999999988</v>
      </c>
      <c r="C14" s="255">
        <v>35897.949999999997</v>
      </c>
      <c r="D14" s="255">
        <v>8536.35</v>
      </c>
      <c r="E14" s="255">
        <v>2394.5100000000002</v>
      </c>
      <c r="F14" s="255">
        <v>9353.91</v>
      </c>
      <c r="G14" s="255">
        <v>18883.14</v>
      </c>
      <c r="H14" s="255">
        <v>34.9</v>
      </c>
      <c r="I14" s="255">
        <v>10838.79</v>
      </c>
      <c r="J14" s="61"/>
      <c r="K14" s="126"/>
    </row>
    <row r="15" spans="1:13" ht="12.75" customHeight="1">
      <c r="A15" s="148" t="s">
        <v>74</v>
      </c>
      <c r="B15" s="126">
        <f t="shared" si="1"/>
        <v>57289.57</v>
      </c>
      <c r="C15" s="255">
        <v>31488.6</v>
      </c>
      <c r="D15" s="255">
        <v>3322.93</v>
      </c>
      <c r="E15" s="255">
        <v>130.33000000000001</v>
      </c>
      <c r="F15" s="255">
        <v>3783.26</v>
      </c>
      <c r="G15" s="255">
        <v>5409.46</v>
      </c>
      <c r="H15" s="255" t="s">
        <v>150</v>
      </c>
      <c r="I15" s="255">
        <v>13154.99</v>
      </c>
      <c r="J15" s="61"/>
      <c r="K15" s="126"/>
    </row>
    <row r="16" spans="1:13" ht="12.75" customHeight="1">
      <c r="A16" s="148" t="s">
        <v>75</v>
      </c>
      <c r="B16" s="126">
        <f t="shared" si="1"/>
        <v>34181.019999999997</v>
      </c>
      <c r="C16" s="255">
        <v>17137.91</v>
      </c>
      <c r="D16" s="255">
        <v>3360.33</v>
      </c>
      <c r="E16" s="255">
        <v>1478.75</v>
      </c>
      <c r="F16" s="255">
        <v>130.4</v>
      </c>
      <c r="G16" s="255">
        <v>9862.25</v>
      </c>
      <c r="H16" s="255">
        <v>2141.5</v>
      </c>
      <c r="I16" s="255">
        <v>69.88</v>
      </c>
      <c r="J16" s="61"/>
      <c r="K16" s="126"/>
    </row>
    <row r="17" spans="1:12" ht="12.75" customHeight="1">
      <c r="A17" s="148" t="s">
        <v>76</v>
      </c>
      <c r="B17" s="126">
        <f t="shared" si="1"/>
        <v>18362</v>
      </c>
      <c r="C17" s="255">
        <v>1734.52</v>
      </c>
      <c r="D17" s="255">
        <v>1536.82</v>
      </c>
      <c r="E17" s="255">
        <v>615.76</v>
      </c>
      <c r="F17" s="255" t="s">
        <v>150</v>
      </c>
      <c r="G17" s="255">
        <v>2438.98</v>
      </c>
      <c r="H17" s="255">
        <v>3038.35</v>
      </c>
      <c r="I17" s="255">
        <v>8997.57</v>
      </c>
      <c r="J17" s="61"/>
      <c r="K17" s="126"/>
    </row>
    <row r="18" spans="1:12" ht="12.75" customHeight="1">
      <c r="A18" s="148" t="s">
        <v>77</v>
      </c>
      <c r="B18" s="199">
        <f>SUM(C18:I18)</f>
        <v>94439.12000000001</v>
      </c>
      <c r="C18" s="200">
        <v>37619.480000000003</v>
      </c>
      <c r="D18" s="200">
        <v>7403.86</v>
      </c>
      <c r="E18" s="200">
        <v>911.4</v>
      </c>
      <c r="F18" s="200">
        <v>17259.27</v>
      </c>
      <c r="G18" s="200">
        <v>24178.27</v>
      </c>
      <c r="H18" s="200" t="s">
        <v>150</v>
      </c>
      <c r="I18" s="200">
        <v>7066.84</v>
      </c>
      <c r="J18" s="61"/>
      <c r="K18" s="199"/>
      <c r="L18" s="63"/>
    </row>
    <row r="19" spans="1:12" ht="12.75" customHeight="1">
      <c r="A19" s="148" t="s">
        <v>78</v>
      </c>
      <c r="B19" s="126">
        <f t="shared" si="1"/>
        <v>73876.930000000008</v>
      </c>
      <c r="C19" s="255">
        <v>28019.17</v>
      </c>
      <c r="D19" s="255">
        <v>5539.47</v>
      </c>
      <c r="E19" s="255">
        <v>118.23</v>
      </c>
      <c r="F19" s="255">
        <v>19872.310000000001</v>
      </c>
      <c r="G19" s="255">
        <v>13112.38</v>
      </c>
      <c r="H19" s="255" t="s">
        <v>150</v>
      </c>
      <c r="I19" s="255">
        <v>7215.37</v>
      </c>
      <c r="J19" s="61"/>
      <c r="K19" s="126"/>
    </row>
    <row r="20" spans="1:12" ht="12.75" customHeight="1">
      <c r="A20" s="148" t="s">
        <v>79</v>
      </c>
      <c r="B20" s="126">
        <f>SUM(C20:I20)</f>
        <v>203611.66999999998</v>
      </c>
      <c r="C20" s="200">
        <v>112029.07</v>
      </c>
      <c r="D20" s="255">
        <v>47311.61</v>
      </c>
      <c r="E20" s="255">
        <v>2195.06</v>
      </c>
      <c r="F20" s="255">
        <v>9.8000000000000007</v>
      </c>
      <c r="G20" s="255">
        <v>32303.23</v>
      </c>
      <c r="H20" s="255">
        <v>1196.68</v>
      </c>
      <c r="I20" s="255">
        <v>8566.2199999999993</v>
      </c>
      <c r="J20" s="61"/>
      <c r="K20" s="126"/>
    </row>
    <row r="21" spans="1:12" ht="12.75" customHeight="1">
      <c r="A21" s="143" t="s">
        <v>80</v>
      </c>
      <c r="B21" s="126">
        <f t="shared" si="1"/>
        <v>21977.83</v>
      </c>
      <c r="C21" s="255">
        <v>5851.33</v>
      </c>
      <c r="D21" s="255">
        <v>4461.8999999999996</v>
      </c>
      <c r="E21" s="255">
        <v>1041.8</v>
      </c>
      <c r="F21" s="255">
        <v>13.7</v>
      </c>
      <c r="G21" s="255">
        <v>10580.2</v>
      </c>
      <c r="H21" s="255" t="s">
        <v>150</v>
      </c>
      <c r="I21" s="255">
        <v>28.9</v>
      </c>
      <c r="J21" s="61"/>
      <c r="K21" s="126"/>
    </row>
    <row r="22" spans="1:12" ht="12.75" customHeight="1">
      <c r="A22" s="148" t="s">
        <v>81</v>
      </c>
      <c r="B22" s="126">
        <f t="shared" si="1"/>
        <v>140410.35</v>
      </c>
      <c r="C22" s="255">
        <v>39458.160000000003</v>
      </c>
      <c r="D22" s="255">
        <v>9674.7000000000007</v>
      </c>
      <c r="E22" s="255">
        <v>2375.8200000000002</v>
      </c>
      <c r="F22" s="255">
        <v>3820.34</v>
      </c>
      <c r="G22" s="255">
        <v>17255.759999999998</v>
      </c>
      <c r="H22" s="255">
        <v>6</v>
      </c>
      <c r="I22" s="255">
        <v>67819.570000000007</v>
      </c>
      <c r="J22" s="61"/>
      <c r="K22" s="126"/>
    </row>
    <row r="23" spans="1:12" ht="12.75" customHeight="1">
      <c r="A23" s="148" t="s">
        <v>82</v>
      </c>
      <c r="B23" s="126">
        <f t="shared" si="1"/>
        <v>63.129999999999995</v>
      </c>
      <c r="C23" s="255">
        <v>23.4</v>
      </c>
      <c r="D23" s="255">
        <v>12.23</v>
      </c>
      <c r="E23" s="255">
        <v>2</v>
      </c>
      <c r="F23" s="255" t="s">
        <v>150</v>
      </c>
      <c r="G23" s="255">
        <v>25.4</v>
      </c>
      <c r="H23" s="255" t="s">
        <v>150</v>
      </c>
      <c r="I23" s="255">
        <v>0.1</v>
      </c>
      <c r="J23" s="61"/>
      <c r="K23" s="126"/>
    </row>
    <row r="24" spans="1:12" ht="12.75" customHeight="1">
      <c r="A24" s="148" t="s">
        <v>83</v>
      </c>
      <c r="B24" s="126">
        <f t="shared" si="1"/>
        <v>144.18999999999997</v>
      </c>
      <c r="C24" s="255">
        <v>115.8</v>
      </c>
      <c r="D24" s="255">
        <v>8.6</v>
      </c>
      <c r="E24" s="255">
        <v>4.5</v>
      </c>
      <c r="F24" s="255">
        <v>6.39</v>
      </c>
      <c r="G24" s="255">
        <v>7.4</v>
      </c>
      <c r="H24" s="255" t="s">
        <v>150</v>
      </c>
      <c r="I24" s="255">
        <v>1.5</v>
      </c>
      <c r="J24" s="61"/>
      <c r="K24" s="126"/>
    </row>
    <row r="25" spans="1:12" ht="12.75" customHeight="1">
      <c r="A25" s="149" t="s">
        <v>84</v>
      </c>
      <c r="B25" s="248">
        <f t="shared" si="1"/>
        <v>6583.12</v>
      </c>
      <c r="C25" s="256">
        <v>4919.4399999999996</v>
      </c>
      <c r="D25" s="256">
        <v>787.09</v>
      </c>
      <c r="E25" s="256">
        <v>4.5</v>
      </c>
      <c r="F25" s="256">
        <v>13.8</v>
      </c>
      <c r="G25" s="256">
        <v>521.04</v>
      </c>
      <c r="H25" s="256" t="s">
        <v>150</v>
      </c>
      <c r="I25" s="256">
        <v>337.25</v>
      </c>
      <c r="J25" s="61"/>
      <c r="K25" s="247"/>
    </row>
    <row r="26" spans="1:12">
      <c r="B26" s="63"/>
      <c r="K26" s="137"/>
    </row>
    <row r="27" spans="1:12">
      <c r="A27" s="138"/>
      <c r="C27" s="63"/>
      <c r="K27" s="137"/>
    </row>
    <row r="28" spans="1:12">
      <c r="A28" s="249"/>
      <c r="B28" s="126"/>
      <c r="C28" s="257"/>
      <c r="G28" s="257"/>
      <c r="K28" s="137"/>
    </row>
    <row r="29" spans="1:12">
      <c r="K29" s="137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/>
  <cols>
    <col min="1" max="1" width="19.5703125" style="258" bestFit="1" customWidth="1"/>
    <col min="2" max="2" width="11.85546875" style="258" customWidth="1"/>
    <col min="3" max="3" width="10" style="258" customWidth="1"/>
    <col min="4" max="6" width="9.85546875" style="258" customWidth="1"/>
    <col min="7" max="7" width="9.5703125" style="258" customWidth="1"/>
    <col min="8" max="9" width="9.85546875" style="258" customWidth="1"/>
    <col min="10" max="10" width="10.5703125" style="258" customWidth="1"/>
    <col min="11" max="11" width="9.5703125" style="258" customWidth="1"/>
    <col min="12" max="12" width="9" style="258" customWidth="1"/>
    <col min="13" max="13" width="10.28515625" style="258" customWidth="1"/>
    <col min="14" max="14" width="9.7109375" style="258" customWidth="1"/>
    <col min="15" max="15" width="10.85546875" style="258" customWidth="1"/>
    <col min="16" max="16" width="11" style="258" customWidth="1"/>
    <col min="17" max="232" width="9.140625" style="258"/>
    <col min="233" max="233" width="21.7109375" style="258" customWidth="1"/>
    <col min="234" max="234" width="11.85546875" style="258" customWidth="1"/>
    <col min="235" max="235" width="10" style="258" customWidth="1"/>
    <col min="236" max="236" width="8.7109375" style="258" customWidth="1"/>
    <col min="237" max="238" width="9.85546875" style="258" customWidth="1"/>
    <col min="239" max="239" width="8.42578125" style="258" customWidth="1"/>
    <col min="240" max="241" width="9.85546875" style="258" customWidth="1"/>
    <col min="242" max="242" width="8.7109375" style="258" customWidth="1"/>
    <col min="243" max="243" width="9.5703125" style="258" customWidth="1"/>
    <col min="244" max="245" width="9" style="258" customWidth="1"/>
    <col min="246" max="246" width="5.5703125" style="258" customWidth="1"/>
    <col min="247" max="247" width="10.85546875" style="258" customWidth="1"/>
    <col min="248" max="488" width="9.140625" style="258"/>
    <col min="489" max="489" width="21.7109375" style="258" customWidth="1"/>
    <col min="490" max="490" width="11.85546875" style="258" customWidth="1"/>
    <col min="491" max="491" width="10" style="258" customWidth="1"/>
    <col min="492" max="492" width="8.7109375" style="258" customWidth="1"/>
    <col min="493" max="494" width="9.85546875" style="258" customWidth="1"/>
    <col min="495" max="495" width="8.42578125" style="258" customWidth="1"/>
    <col min="496" max="497" width="9.85546875" style="258" customWidth="1"/>
    <col min="498" max="498" width="8.7109375" style="258" customWidth="1"/>
    <col min="499" max="499" width="9.5703125" style="258" customWidth="1"/>
    <col min="500" max="501" width="9" style="258" customWidth="1"/>
    <col min="502" max="502" width="5.5703125" style="258" customWidth="1"/>
    <col min="503" max="503" width="10.85546875" style="258" customWidth="1"/>
    <col min="504" max="744" width="9.140625" style="258"/>
    <col min="745" max="745" width="21.7109375" style="258" customWidth="1"/>
    <col min="746" max="746" width="11.85546875" style="258" customWidth="1"/>
    <col min="747" max="747" width="10" style="258" customWidth="1"/>
    <col min="748" max="748" width="8.7109375" style="258" customWidth="1"/>
    <col min="749" max="750" width="9.85546875" style="258" customWidth="1"/>
    <col min="751" max="751" width="8.42578125" style="258" customWidth="1"/>
    <col min="752" max="753" width="9.85546875" style="258" customWidth="1"/>
    <col min="754" max="754" width="8.7109375" style="258" customWidth="1"/>
    <col min="755" max="755" width="9.5703125" style="258" customWidth="1"/>
    <col min="756" max="757" width="9" style="258" customWidth="1"/>
    <col min="758" max="758" width="5.5703125" style="258" customWidth="1"/>
    <col min="759" max="759" width="10.85546875" style="258" customWidth="1"/>
    <col min="760" max="1000" width="9.140625" style="258"/>
    <col min="1001" max="1001" width="21.7109375" style="258" customWidth="1"/>
    <col min="1002" max="1002" width="11.85546875" style="258" customWidth="1"/>
    <col min="1003" max="1003" width="10" style="258" customWidth="1"/>
    <col min="1004" max="1004" width="8.7109375" style="258" customWidth="1"/>
    <col min="1005" max="1006" width="9.85546875" style="258" customWidth="1"/>
    <col min="1007" max="1007" width="8.42578125" style="258" customWidth="1"/>
    <col min="1008" max="1009" width="9.85546875" style="258" customWidth="1"/>
    <col min="1010" max="1010" width="8.7109375" style="258" customWidth="1"/>
    <col min="1011" max="1011" width="9.5703125" style="258" customWidth="1"/>
    <col min="1012" max="1013" width="9" style="258" customWidth="1"/>
    <col min="1014" max="1014" width="5.5703125" style="258" customWidth="1"/>
    <col min="1015" max="1015" width="10.85546875" style="258" customWidth="1"/>
    <col min="1016" max="1256" width="9.140625" style="258"/>
    <col min="1257" max="1257" width="21.7109375" style="258" customWidth="1"/>
    <col min="1258" max="1258" width="11.85546875" style="258" customWidth="1"/>
    <col min="1259" max="1259" width="10" style="258" customWidth="1"/>
    <col min="1260" max="1260" width="8.7109375" style="258" customWidth="1"/>
    <col min="1261" max="1262" width="9.85546875" style="258" customWidth="1"/>
    <col min="1263" max="1263" width="8.42578125" style="258" customWidth="1"/>
    <col min="1264" max="1265" width="9.85546875" style="258" customWidth="1"/>
    <col min="1266" max="1266" width="8.7109375" style="258" customWidth="1"/>
    <col min="1267" max="1267" width="9.5703125" style="258" customWidth="1"/>
    <col min="1268" max="1269" width="9" style="258" customWidth="1"/>
    <col min="1270" max="1270" width="5.5703125" style="258" customWidth="1"/>
    <col min="1271" max="1271" width="10.85546875" style="258" customWidth="1"/>
    <col min="1272" max="1512" width="9.140625" style="258"/>
    <col min="1513" max="1513" width="21.7109375" style="258" customWidth="1"/>
    <col min="1514" max="1514" width="11.85546875" style="258" customWidth="1"/>
    <col min="1515" max="1515" width="10" style="258" customWidth="1"/>
    <col min="1516" max="1516" width="8.7109375" style="258" customWidth="1"/>
    <col min="1517" max="1518" width="9.85546875" style="258" customWidth="1"/>
    <col min="1519" max="1519" width="8.42578125" style="258" customWidth="1"/>
    <col min="1520" max="1521" width="9.85546875" style="258" customWidth="1"/>
    <col min="1522" max="1522" width="8.7109375" style="258" customWidth="1"/>
    <col min="1523" max="1523" width="9.5703125" style="258" customWidth="1"/>
    <col min="1524" max="1525" width="9" style="258" customWidth="1"/>
    <col min="1526" max="1526" width="5.5703125" style="258" customWidth="1"/>
    <col min="1527" max="1527" width="10.85546875" style="258" customWidth="1"/>
    <col min="1528" max="1768" width="9.140625" style="258"/>
    <col min="1769" max="1769" width="21.7109375" style="258" customWidth="1"/>
    <col min="1770" max="1770" width="11.85546875" style="258" customWidth="1"/>
    <col min="1771" max="1771" width="10" style="258" customWidth="1"/>
    <col min="1772" max="1772" width="8.7109375" style="258" customWidth="1"/>
    <col min="1773" max="1774" width="9.85546875" style="258" customWidth="1"/>
    <col min="1775" max="1775" width="8.42578125" style="258" customWidth="1"/>
    <col min="1776" max="1777" width="9.85546875" style="258" customWidth="1"/>
    <col min="1778" max="1778" width="8.7109375" style="258" customWidth="1"/>
    <col min="1779" max="1779" width="9.5703125" style="258" customWidth="1"/>
    <col min="1780" max="1781" width="9" style="258" customWidth="1"/>
    <col min="1782" max="1782" width="5.5703125" style="258" customWidth="1"/>
    <col min="1783" max="1783" width="10.85546875" style="258" customWidth="1"/>
    <col min="1784" max="2024" width="9.140625" style="258"/>
    <col min="2025" max="2025" width="21.7109375" style="258" customWidth="1"/>
    <col min="2026" max="2026" width="11.85546875" style="258" customWidth="1"/>
    <col min="2027" max="2027" width="10" style="258" customWidth="1"/>
    <col min="2028" max="2028" width="8.7109375" style="258" customWidth="1"/>
    <col min="2029" max="2030" width="9.85546875" style="258" customWidth="1"/>
    <col min="2031" max="2031" width="8.42578125" style="258" customWidth="1"/>
    <col min="2032" max="2033" width="9.85546875" style="258" customWidth="1"/>
    <col min="2034" max="2034" width="8.7109375" style="258" customWidth="1"/>
    <col min="2035" max="2035" width="9.5703125" style="258" customWidth="1"/>
    <col min="2036" max="2037" width="9" style="258" customWidth="1"/>
    <col min="2038" max="2038" width="5.5703125" style="258" customWidth="1"/>
    <col min="2039" max="2039" width="10.85546875" style="258" customWidth="1"/>
    <col min="2040" max="2280" width="9.140625" style="258"/>
    <col min="2281" max="2281" width="21.7109375" style="258" customWidth="1"/>
    <col min="2282" max="2282" width="11.85546875" style="258" customWidth="1"/>
    <col min="2283" max="2283" width="10" style="258" customWidth="1"/>
    <col min="2284" max="2284" width="8.7109375" style="258" customWidth="1"/>
    <col min="2285" max="2286" width="9.85546875" style="258" customWidth="1"/>
    <col min="2287" max="2287" width="8.42578125" style="258" customWidth="1"/>
    <col min="2288" max="2289" width="9.85546875" style="258" customWidth="1"/>
    <col min="2290" max="2290" width="8.7109375" style="258" customWidth="1"/>
    <col min="2291" max="2291" width="9.5703125" style="258" customWidth="1"/>
    <col min="2292" max="2293" width="9" style="258" customWidth="1"/>
    <col min="2294" max="2294" width="5.5703125" style="258" customWidth="1"/>
    <col min="2295" max="2295" width="10.85546875" style="258" customWidth="1"/>
    <col min="2296" max="2536" width="9.140625" style="258"/>
    <col min="2537" max="2537" width="21.7109375" style="258" customWidth="1"/>
    <col min="2538" max="2538" width="11.85546875" style="258" customWidth="1"/>
    <col min="2539" max="2539" width="10" style="258" customWidth="1"/>
    <col min="2540" max="2540" width="8.7109375" style="258" customWidth="1"/>
    <col min="2541" max="2542" width="9.85546875" style="258" customWidth="1"/>
    <col min="2543" max="2543" width="8.42578125" style="258" customWidth="1"/>
    <col min="2544" max="2545" width="9.85546875" style="258" customWidth="1"/>
    <col min="2546" max="2546" width="8.7109375" style="258" customWidth="1"/>
    <col min="2547" max="2547" width="9.5703125" style="258" customWidth="1"/>
    <col min="2548" max="2549" width="9" style="258" customWidth="1"/>
    <col min="2550" max="2550" width="5.5703125" style="258" customWidth="1"/>
    <col min="2551" max="2551" width="10.85546875" style="258" customWidth="1"/>
    <col min="2552" max="2792" width="9.140625" style="258"/>
    <col min="2793" max="2793" width="21.7109375" style="258" customWidth="1"/>
    <col min="2794" max="2794" width="11.85546875" style="258" customWidth="1"/>
    <col min="2795" max="2795" width="10" style="258" customWidth="1"/>
    <col min="2796" max="2796" width="8.7109375" style="258" customWidth="1"/>
    <col min="2797" max="2798" width="9.85546875" style="258" customWidth="1"/>
    <col min="2799" max="2799" width="8.42578125" style="258" customWidth="1"/>
    <col min="2800" max="2801" width="9.85546875" style="258" customWidth="1"/>
    <col min="2802" max="2802" width="8.7109375" style="258" customWidth="1"/>
    <col min="2803" max="2803" width="9.5703125" style="258" customWidth="1"/>
    <col min="2804" max="2805" width="9" style="258" customWidth="1"/>
    <col min="2806" max="2806" width="5.5703125" style="258" customWidth="1"/>
    <col min="2807" max="2807" width="10.85546875" style="258" customWidth="1"/>
    <col min="2808" max="3048" width="9.140625" style="258"/>
    <col min="3049" max="3049" width="21.7109375" style="258" customWidth="1"/>
    <col min="3050" max="3050" width="11.85546875" style="258" customWidth="1"/>
    <col min="3051" max="3051" width="10" style="258" customWidth="1"/>
    <col min="3052" max="3052" width="8.7109375" style="258" customWidth="1"/>
    <col min="3053" max="3054" width="9.85546875" style="258" customWidth="1"/>
    <col min="3055" max="3055" width="8.42578125" style="258" customWidth="1"/>
    <col min="3056" max="3057" width="9.85546875" style="258" customWidth="1"/>
    <col min="3058" max="3058" width="8.7109375" style="258" customWidth="1"/>
    <col min="3059" max="3059" width="9.5703125" style="258" customWidth="1"/>
    <col min="3060" max="3061" width="9" style="258" customWidth="1"/>
    <col min="3062" max="3062" width="5.5703125" style="258" customWidth="1"/>
    <col min="3063" max="3063" width="10.85546875" style="258" customWidth="1"/>
    <col min="3064" max="3304" width="9.140625" style="258"/>
    <col min="3305" max="3305" width="21.7109375" style="258" customWidth="1"/>
    <col min="3306" max="3306" width="11.85546875" style="258" customWidth="1"/>
    <col min="3307" max="3307" width="10" style="258" customWidth="1"/>
    <col min="3308" max="3308" width="8.7109375" style="258" customWidth="1"/>
    <col min="3309" max="3310" width="9.85546875" style="258" customWidth="1"/>
    <col min="3311" max="3311" width="8.42578125" style="258" customWidth="1"/>
    <col min="3312" max="3313" width="9.85546875" style="258" customWidth="1"/>
    <col min="3314" max="3314" width="8.7109375" style="258" customWidth="1"/>
    <col min="3315" max="3315" width="9.5703125" style="258" customWidth="1"/>
    <col min="3316" max="3317" width="9" style="258" customWidth="1"/>
    <col min="3318" max="3318" width="5.5703125" style="258" customWidth="1"/>
    <col min="3319" max="3319" width="10.85546875" style="258" customWidth="1"/>
    <col min="3320" max="3560" width="9.140625" style="258"/>
    <col min="3561" max="3561" width="21.7109375" style="258" customWidth="1"/>
    <col min="3562" max="3562" width="11.85546875" style="258" customWidth="1"/>
    <col min="3563" max="3563" width="10" style="258" customWidth="1"/>
    <col min="3564" max="3564" width="8.7109375" style="258" customWidth="1"/>
    <col min="3565" max="3566" width="9.85546875" style="258" customWidth="1"/>
    <col min="3567" max="3567" width="8.42578125" style="258" customWidth="1"/>
    <col min="3568" max="3569" width="9.85546875" style="258" customWidth="1"/>
    <col min="3570" max="3570" width="8.7109375" style="258" customWidth="1"/>
    <col min="3571" max="3571" width="9.5703125" style="258" customWidth="1"/>
    <col min="3572" max="3573" width="9" style="258" customWidth="1"/>
    <col min="3574" max="3574" width="5.5703125" style="258" customWidth="1"/>
    <col min="3575" max="3575" width="10.85546875" style="258" customWidth="1"/>
    <col min="3576" max="3816" width="9.140625" style="258"/>
    <col min="3817" max="3817" width="21.7109375" style="258" customWidth="1"/>
    <col min="3818" max="3818" width="11.85546875" style="258" customWidth="1"/>
    <col min="3819" max="3819" width="10" style="258" customWidth="1"/>
    <col min="3820" max="3820" width="8.7109375" style="258" customWidth="1"/>
    <col min="3821" max="3822" width="9.85546875" style="258" customWidth="1"/>
    <col min="3823" max="3823" width="8.42578125" style="258" customWidth="1"/>
    <col min="3824" max="3825" width="9.85546875" style="258" customWidth="1"/>
    <col min="3826" max="3826" width="8.7109375" style="258" customWidth="1"/>
    <col min="3827" max="3827" width="9.5703125" style="258" customWidth="1"/>
    <col min="3828" max="3829" width="9" style="258" customWidth="1"/>
    <col min="3830" max="3830" width="5.5703125" style="258" customWidth="1"/>
    <col min="3831" max="3831" width="10.85546875" style="258" customWidth="1"/>
    <col min="3832" max="4072" width="9.140625" style="258"/>
    <col min="4073" max="4073" width="21.7109375" style="258" customWidth="1"/>
    <col min="4074" max="4074" width="11.85546875" style="258" customWidth="1"/>
    <col min="4075" max="4075" width="10" style="258" customWidth="1"/>
    <col min="4076" max="4076" width="8.7109375" style="258" customWidth="1"/>
    <col min="4077" max="4078" width="9.85546875" style="258" customWidth="1"/>
    <col min="4079" max="4079" width="8.42578125" style="258" customWidth="1"/>
    <col min="4080" max="4081" width="9.85546875" style="258" customWidth="1"/>
    <col min="4082" max="4082" width="8.7109375" style="258" customWidth="1"/>
    <col min="4083" max="4083" width="9.5703125" style="258" customWidth="1"/>
    <col min="4084" max="4085" width="9" style="258" customWidth="1"/>
    <col min="4086" max="4086" width="5.5703125" style="258" customWidth="1"/>
    <col min="4087" max="4087" width="10.85546875" style="258" customWidth="1"/>
    <col min="4088" max="4328" width="9.140625" style="258"/>
    <col min="4329" max="4329" width="21.7109375" style="258" customWidth="1"/>
    <col min="4330" max="4330" width="11.85546875" style="258" customWidth="1"/>
    <col min="4331" max="4331" width="10" style="258" customWidth="1"/>
    <col min="4332" max="4332" width="8.7109375" style="258" customWidth="1"/>
    <col min="4333" max="4334" width="9.85546875" style="258" customWidth="1"/>
    <col min="4335" max="4335" width="8.42578125" style="258" customWidth="1"/>
    <col min="4336" max="4337" width="9.85546875" style="258" customWidth="1"/>
    <col min="4338" max="4338" width="8.7109375" style="258" customWidth="1"/>
    <col min="4339" max="4339" width="9.5703125" style="258" customWidth="1"/>
    <col min="4340" max="4341" width="9" style="258" customWidth="1"/>
    <col min="4342" max="4342" width="5.5703125" style="258" customWidth="1"/>
    <col min="4343" max="4343" width="10.85546875" style="258" customWidth="1"/>
    <col min="4344" max="4584" width="9.140625" style="258"/>
    <col min="4585" max="4585" width="21.7109375" style="258" customWidth="1"/>
    <col min="4586" max="4586" width="11.85546875" style="258" customWidth="1"/>
    <col min="4587" max="4587" width="10" style="258" customWidth="1"/>
    <col min="4588" max="4588" width="8.7109375" style="258" customWidth="1"/>
    <col min="4589" max="4590" width="9.85546875" style="258" customWidth="1"/>
    <col min="4591" max="4591" width="8.42578125" style="258" customWidth="1"/>
    <col min="4592" max="4593" width="9.85546875" style="258" customWidth="1"/>
    <col min="4594" max="4594" width="8.7109375" style="258" customWidth="1"/>
    <col min="4595" max="4595" width="9.5703125" style="258" customWidth="1"/>
    <col min="4596" max="4597" width="9" style="258" customWidth="1"/>
    <col min="4598" max="4598" width="5.5703125" style="258" customWidth="1"/>
    <col min="4599" max="4599" width="10.85546875" style="258" customWidth="1"/>
    <col min="4600" max="4840" width="9.140625" style="258"/>
    <col min="4841" max="4841" width="21.7109375" style="258" customWidth="1"/>
    <col min="4842" max="4842" width="11.85546875" style="258" customWidth="1"/>
    <col min="4843" max="4843" width="10" style="258" customWidth="1"/>
    <col min="4844" max="4844" width="8.7109375" style="258" customWidth="1"/>
    <col min="4845" max="4846" width="9.85546875" style="258" customWidth="1"/>
    <col min="4847" max="4847" width="8.42578125" style="258" customWidth="1"/>
    <col min="4848" max="4849" width="9.85546875" style="258" customWidth="1"/>
    <col min="4850" max="4850" width="8.7109375" style="258" customWidth="1"/>
    <col min="4851" max="4851" width="9.5703125" style="258" customWidth="1"/>
    <col min="4852" max="4853" width="9" style="258" customWidth="1"/>
    <col min="4854" max="4854" width="5.5703125" style="258" customWidth="1"/>
    <col min="4855" max="4855" width="10.85546875" style="258" customWidth="1"/>
    <col min="4856" max="5096" width="9.140625" style="258"/>
    <col min="5097" max="5097" width="21.7109375" style="258" customWidth="1"/>
    <col min="5098" max="5098" width="11.85546875" style="258" customWidth="1"/>
    <col min="5099" max="5099" width="10" style="258" customWidth="1"/>
    <col min="5100" max="5100" width="8.7109375" style="258" customWidth="1"/>
    <col min="5101" max="5102" width="9.85546875" style="258" customWidth="1"/>
    <col min="5103" max="5103" width="8.42578125" style="258" customWidth="1"/>
    <col min="5104" max="5105" width="9.85546875" style="258" customWidth="1"/>
    <col min="5106" max="5106" width="8.7109375" style="258" customWidth="1"/>
    <col min="5107" max="5107" width="9.5703125" style="258" customWidth="1"/>
    <col min="5108" max="5109" width="9" style="258" customWidth="1"/>
    <col min="5110" max="5110" width="5.5703125" style="258" customWidth="1"/>
    <col min="5111" max="5111" width="10.85546875" style="258" customWidth="1"/>
    <col min="5112" max="5352" width="9.140625" style="258"/>
    <col min="5353" max="5353" width="21.7109375" style="258" customWidth="1"/>
    <col min="5354" max="5354" width="11.85546875" style="258" customWidth="1"/>
    <col min="5355" max="5355" width="10" style="258" customWidth="1"/>
    <col min="5356" max="5356" width="8.7109375" style="258" customWidth="1"/>
    <col min="5357" max="5358" width="9.85546875" style="258" customWidth="1"/>
    <col min="5359" max="5359" width="8.42578125" style="258" customWidth="1"/>
    <col min="5360" max="5361" width="9.85546875" style="258" customWidth="1"/>
    <col min="5362" max="5362" width="8.7109375" style="258" customWidth="1"/>
    <col min="5363" max="5363" width="9.5703125" style="258" customWidth="1"/>
    <col min="5364" max="5365" width="9" style="258" customWidth="1"/>
    <col min="5366" max="5366" width="5.5703125" style="258" customWidth="1"/>
    <col min="5367" max="5367" width="10.85546875" style="258" customWidth="1"/>
    <col min="5368" max="5608" width="9.140625" style="258"/>
    <col min="5609" max="5609" width="21.7109375" style="258" customWidth="1"/>
    <col min="5610" max="5610" width="11.85546875" style="258" customWidth="1"/>
    <col min="5611" max="5611" width="10" style="258" customWidth="1"/>
    <col min="5612" max="5612" width="8.7109375" style="258" customWidth="1"/>
    <col min="5613" max="5614" width="9.85546875" style="258" customWidth="1"/>
    <col min="5615" max="5615" width="8.42578125" style="258" customWidth="1"/>
    <col min="5616" max="5617" width="9.85546875" style="258" customWidth="1"/>
    <col min="5618" max="5618" width="8.7109375" style="258" customWidth="1"/>
    <col min="5619" max="5619" width="9.5703125" style="258" customWidth="1"/>
    <col min="5620" max="5621" width="9" style="258" customWidth="1"/>
    <col min="5622" max="5622" width="5.5703125" style="258" customWidth="1"/>
    <col min="5623" max="5623" width="10.85546875" style="258" customWidth="1"/>
    <col min="5624" max="5864" width="9.140625" style="258"/>
    <col min="5865" max="5865" width="21.7109375" style="258" customWidth="1"/>
    <col min="5866" max="5866" width="11.85546875" style="258" customWidth="1"/>
    <col min="5867" max="5867" width="10" style="258" customWidth="1"/>
    <col min="5868" max="5868" width="8.7109375" style="258" customWidth="1"/>
    <col min="5869" max="5870" width="9.85546875" style="258" customWidth="1"/>
    <col min="5871" max="5871" width="8.42578125" style="258" customWidth="1"/>
    <col min="5872" max="5873" width="9.85546875" style="258" customWidth="1"/>
    <col min="5874" max="5874" width="8.7109375" style="258" customWidth="1"/>
    <col min="5875" max="5875" width="9.5703125" style="258" customWidth="1"/>
    <col min="5876" max="5877" width="9" style="258" customWidth="1"/>
    <col min="5878" max="5878" width="5.5703125" style="258" customWidth="1"/>
    <col min="5879" max="5879" width="10.85546875" style="258" customWidth="1"/>
    <col min="5880" max="6120" width="9.140625" style="258"/>
    <col min="6121" max="6121" width="21.7109375" style="258" customWidth="1"/>
    <col min="6122" max="6122" width="11.85546875" style="258" customWidth="1"/>
    <col min="6123" max="6123" width="10" style="258" customWidth="1"/>
    <col min="6124" max="6124" width="8.7109375" style="258" customWidth="1"/>
    <col min="6125" max="6126" width="9.85546875" style="258" customWidth="1"/>
    <col min="6127" max="6127" width="8.42578125" style="258" customWidth="1"/>
    <col min="6128" max="6129" width="9.85546875" style="258" customWidth="1"/>
    <col min="6130" max="6130" width="8.7109375" style="258" customWidth="1"/>
    <col min="6131" max="6131" width="9.5703125" style="258" customWidth="1"/>
    <col min="6132" max="6133" width="9" style="258" customWidth="1"/>
    <col min="6134" max="6134" width="5.5703125" style="258" customWidth="1"/>
    <col min="6135" max="6135" width="10.85546875" style="258" customWidth="1"/>
    <col min="6136" max="6376" width="9.140625" style="258"/>
    <col min="6377" max="6377" width="21.7109375" style="258" customWidth="1"/>
    <col min="6378" max="6378" width="11.85546875" style="258" customWidth="1"/>
    <col min="6379" max="6379" width="10" style="258" customWidth="1"/>
    <col min="6380" max="6380" width="8.7109375" style="258" customWidth="1"/>
    <col min="6381" max="6382" width="9.85546875" style="258" customWidth="1"/>
    <col min="6383" max="6383" width="8.42578125" style="258" customWidth="1"/>
    <col min="6384" max="6385" width="9.85546875" style="258" customWidth="1"/>
    <col min="6386" max="6386" width="8.7109375" style="258" customWidth="1"/>
    <col min="6387" max="6387" width="9.5703125" style="258" customWidth="1"/>
    <col min="6388" max="6389" width="9" style="258" customWidth="1"/>
    <col min="6390" max="6390" width="5.5703125" style="258" customWidth="1"/>
    <col min="6391" max="6391" width="10.85546875" style="258" customWidth="1"/>
    <col min="6392" max="6632" width="9.140625" style="258"/>
    <col min="6633" max="6633" width="21.7109375" style="258" customWidth="1"/>
    <col min="6634" max="6634" width="11.85546875" style="258" customWidth="1"/>
    <col min="6635" max="6635" width="10" style="258" customWidth="1"/>
    <col min="6636" max="6636" width="8.7109375" style="258" customWidth="1"/>
    <col min="6637" max="6638" width="9.85546875" style="258" customWidth="1"/>
    <col min="6639" max="6639" width="8.42578125" style="258" customWidth="1"/>
    <col min="6640" max="6641" width="9.85546875" style="258" customWidth="1"/>
    <col min="6642" max="6642" width="8.7109375" style="258" customWidth="1"/>
    <col min="6643" max="6643" width="9.5703125" style="258" customWidth="1"/>
    <col min="6644" max="6645" width="9" style="258" customWidth="1"/>
    <col min="6646" max="6646" width="5.5703125" style="258" customWidth="1"/>
    <col min="6647" max="6647" width="10.85546875" style="258" customWidth="1"/>
    <col min="6648" max="6888" width="9.140625" style="258"/>
    <col min="6889" max="6889" width="21.7109375" style="258" customWidth="1"/>
    <col min="6890" max="6890" width="11.85546875" style="258" customWidth="1"/>
    <col min="6891" max="6891" width="10" style="258" customWidth="1"/>
    <col min="6892" max="6892" width="8.7109375" style="258" customWidth="1"/>
    <col min="6893" max="6894" width="9.85546875" style="258" customWidth="1"/>
    <col min="6895" max="6895" width="8.42578125" style="258" customWidth="1"/>
    <col min="6896" max="6897" width="9.85546875" style="258" customWidth="1"/>
    <col min="6898" max="6898" width="8.7109375" style="258" customWidth="1"/>
    <col min="6899" max="6899" width="9.5703125" style="258" customWidth="1"/>
    <col min="6900" max="6901" width="9" style="258" customWidth="1"/>
    <col min="6902" max="6902" width="5.5703125" style="258" customWidth="1"/>
    <col min="6903" max="6903" width="10.85546875" style="258" customWidth="1"/>
    <col min="6904" max="7144" width="9.140625" style="258"/>
    <col min="7145" max="7145" width="21.7109375" style="258" customWidth="1"/>
    <col min="7146" max="7146" width="11.85546875" style="258" customWidth="1"/>
    <col min="7147" max="7147" width="10" style="258" customWidth="1"/>
    <col min="7148" max="7148" width="8.7109375" style="258" customWidth="1"/>
    <col min="7149" max="7150" width="9.85546875" style="258" customWidth="1"/>
    <col min="7151" max="7151" width="8.42578125" style="258" customWidth="1"/>
    <col min="7152" max="7153" width="9.85546875" style="258" customWidth="1"/>
    <col min="7154" max="7154" width="8.7109375" style="258" customWidth="1"/>
    <col min="7155" max="7155" width="9.5703125" style="258" customWidth="1"/>
    <col min="7156" max="7157" width="9" style="258" customWidth="1"/>
    <col min="7158" max="7158" width="5.5703125" style="258" customWidth="1"/>
    <col min="7159" max="7159" width="10.85546875" style="258" customWidth="1"/>
    <col min="7160" max="7400" width="9.140625" style="258"/>
    <col min="7401" max="7401" width="21.7109375" style="258" customWidth="1"/>
    <col min="7402" max="7402" width="11.85546875" style="258" customWidth="1"/>
    <col min="7403" max="7403" width="10" style="258" customWidth="1"/>
    <col min="7404" max="7404" width="8.7109375" style="258" customWidth="1"/>
    <col min="7405" max="7406" width="9.85546875" style="258" customWidth="1"/>
    <col min="7407" max="7407" width="8.42578125" style="258" customWidth="1"/>
    <col min="7408" max="7409" width="9.85546875" style="258" customWidth="1"/>
    <col min="7410" max="7410" width="8.7109375" style="258" customWidth="1"/>
    <col min="7411" max="7411" width="9.5703125" style="258" customWidth="1"/>
    <col min="7412" max="7413" width="9" style="258" customWidth="1"/>
    <col min="7414" max="7414" width="5.5703125" style="258" customWidth="1"/>
    <col min="7415" max="7415" width="10.85546875" style="258" customWidth="1"/>
    <col min="7416" max="7656" width="9.140625" style="258"/>
    <col min="7657" max="7657" width="21.7109375" style="258" customWidth="1"/>
    <col min="7658" max="7658" width="11.85546875" style="258" customWidth="1"/>
    <col min="7659" max="7659" width="10" style="258" customWidth="1"/>
    <col min="7660" max="7660" width="8.7109375" style="258" customWidth="1"/>
    <col min="7661" max="7662" width="9.85546875" style="258" customWidth="1"/>
    <col min="7663" max="7663" width="8.42578125" style="258" customWidth="1"/>
    <col min="7664" max="7665" width="9.85546875" style="258" customWidth="1"/>
    <col min="7666" max="7666" width="8.7109375" style="258" customWidth="1"/>
    <col min="7667" max="7667" width="9.5703125" style="258" customWidth="1"/>
    <col min="7668" max="7669" width="9" style="258" customWidth="1"/>
    <col min="7670" max="7670" width="5.5703125" style="258" customWidth="1"/>
    <col min="7671" max="7671" width="10.85546875" style="258" customWidth="1"/>
    <col min="7672" max="7912" width="9.140625" style="258"/>
    <col min="7913" max="7913" width="21.7109375" style="258" customWidth="1"/>
    <col min="7914" max="7914" width="11.85546875" style="258" customWidth="1"/>
    <col min="7915" max="7915" width="10" style="258" customWidth="1"/>
    <col min="7916" max="7916" width="8.7109375" style="258" customWidth="1"/>
    <col min="7917" max="7918" width="9.85546875" style="258" customWidth="1"/>
    <col min="7919" max="7919" width="8.42578125" style="258" customWidth="1"/>
    <col min="7920" max="7921" width="9.85546875" style="258" customWidth="1"/>
    <col min="7922" max="7922" width="8.7109375" style="258" customWidth="1"/>
    <col min="7923" max="7923" width="9.5703125" style="258" customWidth="1"/>
    <col min="7924" max="7925" width="9" style="258" customWidth="1"/>
    <col min="7926" max="7926" width="5.5703125" style="258" customWidth="1"/>
    <col min="7927" max="7927" width="10.85546875" style="258" customWidth="1"/>
    <col min="7928" max="8168" width="9.140625" style="258"/>
    <col min="8169" max="8169" width="21.7109375" style="258" customWidth="1"/>
    <col min="8170" max="8170" width="11.85546875" style="258" customWidth="1"/>
    <col min="8171" max="8171" width="10" style="258" customWidth="1"/>
    <col min="8172" max="8172" width="8.7109375" style="258" customWidth="1"/>
    <col min="8173" max="8174" width="9.85546875" style="258" customWidth="1"/>
    <col min="8175" max="8175" width="8.42578125" style="258" customWidth="1"/>
    <col min="8176" max="8177" width="9.85546875" style="258" customWidth="1"/>
    <col min="8178" max="8178" width="8.7109375" style="258" customWidth="1"/>
    <col min="8179" max="8179" width="9.5703125" style="258" customWidth="1"/>
    <col min="8180" max="8181" width="9" style="258" customWidth="1"/>
    <col min="8182" max="8182" width="5.5703125" style="258" customWidth="1"/>
    <col min="8183" max="8183" width="10.85546875" style="258" customWidth="1"/>
    <col min="8184" max="8424" width="9.140625" style="258"/>
    <col min="8425" max="8425" width="21.7109375" style="258" customWidth="1"/>
    <col min="8426" max="8426" width="11.85546875" style="258" customWidth="1"/>
    <col min="8427" max="8427" width="10" style="258" customWidth="1"/>
    <col min="8428" max="8428" width="8.7109375" style="258" customWidth="1"/>
    <col min="8429" max="8430" width="9.85546875" style="258" customWidth="1"/>
    <col min="8431" max="8431" width="8.42578125" style="258" customWidth="1"/>
    <col min="8432" max="8433" width="9.85546875" style="258" customWidth="1"/>
    <col min="8434" max="8434" width="8.7109375" style="258" customWidth="1"/>
    <col min="8435" max="8435" width="9.5703125" style="258" customWidth="1"/>
    <col min="8436" max="8437" width="9" style="258" customWidth="1"/>
    <col min="8438" max="8438" width="5.5703125" style="258" customWidth="1"/>
    <col min="8439" max="8439" width="10.85546875" style="258" customWidth="1"/>
    <col min="8440" max="8680" width="9.140625" style="258"/>
    <col min="8681" max="8681" width="21.7109375" style="258" customWidth="1"/>
    <col min="8682" max="8682" width="11.85546875" style="258" customWidth="1"/>
    <col min="8683" max="8683" width="10" style="258" customWidth="1"/>
    <col min="8684" max="8684" width="8.7109375" style="258" customWidth="1"/>
    <col min="8685" max="8686" width="9.85546875" style="258" customWidth="1"/>
    <col min="8687" max="8687" width="8.42578125" style="258" customWidth="1"/>
    <col min="8688" max="8689" width="9.85546875" style="258" customWidth="1"/>
    <col min="8690" max="8690" width="8.7109375" style="258" customWidth="1"/>
    <col min="8691" max="8691" width="9.5703125" style="258" customWidth="1"/>
    <col min="8692" max="8693" width="9" style="258" customWidth="1"/>
    <col min="8694" max="8694" width="5.5703125" style="258" customWidth="1"/>
    <col min="8695" max="8695" width="10.85546875" style="258" customWidth="1"/>
    <col min="8696" max="8936" width="9.140625" style="258"/>
    <col min="8937" max="8937" width="21.7109375" style="258" customWidth="1"/>
    <col min="8938" max="8938" width="11.85546875" style="258" customWidth="1"/>
    <col min="8939" max="8939" width="10" style="258" customWidth="1"/>
    <col min="8940" max="8940" width="8.7109375" style="258" customWidth="1"/>
    <col min="8941" max="8942" width="9.85546875" style="258" customWidth="1"/>
    <col min="8943" max="8943" width="8.42578125" style="258" customWidth="1"/>
    <col min="8944" max="8945" width="9.85546875" style="258" customWidth="1"/>
    <col min="8946" max="8946" width="8.7109375" style="258" customWidth="1"/>
    <col min="8947" max="8947" width="9.5703125" style="258" customWidth="1"/>
    <col min="8948" max="8949" width="9" style="258" customWidth="1"/>
    <col min="8950" max="8950" width="5.5703125" style="258" customWidth="1"/>
    <col min="8951" max="8951" width="10.85546875" style="258" customWidth="1"/>
    <col min="8952" max="9192" width="9.140625" style="258"/>
    <col min="9193" max="9193" width="21.7109375" style="258" customWidth="1"/>
    <col min="9194" max="9194" width="11.85546875" style="258" customWidth="1"/>
    <col min="9195" max="9195" width="10" style="258" customWidth="1"/>
    <col min="9196" max="9196" width="8.7109375" style="258" customWidth="1"/>
    <col min="9197" max="9198" width="9.85546875" style="258" customWidth="1"/>
    <col min="9199" max="9199" width="8.42578125" style="258" customWidth="1"/>
    <col min="9200" max="9201" width="9.85546875" style="258" customWidth="1"/>
    <col min="9202" max="9202" width="8.7109375" style="258" customWidth="1"/>
    <col min="9203" max="9203" width="9.5703125" style="258" customWidth="1"/>
    <col min="9204" max="9205" width="9" style="258" customWidth="1"/>
    <col min="9206" max="9206" width="5.5703125" style="258" customWidth="1"/>
    <col min="9207" max="9207" width="10.85546875" style="258" customWidth="1"/>
    <col min="9208" max="9448" width="9.140625" style="258"/>
    <col min="9449" max="9449" width="21.7109375" style="258" customWidth="1"/>
    <col min="9450" max="9450" width="11.85546875" style="258" customWidth="1"/>
    <col min="9451" max="9451" width="10" style="258" customWidth="1"/>
    <col min="9452" max="9452" width="8.7109375" style="258" customWidth="1"/>
    <col min="9453" max="9454" width="9.85546875" style="258" customWidth="1"/>
    <col min="9455" max="9455" width="8.42578125" style="258" customWidth="1"/>
    <col min="9456" max="9457" width="9.85546875" style="258" customWidth="1"/>
    <col min="9458" max="9458" width="8.7109375" style="258" customWidth="1"/>
    <col min="9459" max="9459" width="9.5703125" style="258" customWidth="1"/>
    <col min="9460" max="9461" width="9" style="258" customWidth="1"/>
    <col min="9462" max="9462" width="5.5703125" style="258" customWidth="1"/>
    <col min="9463" max="9463" width="10.85546875" style="258" customWidth="1"/>
    <col min="9464" max="9704" width="9.140625" style="258"/>
    <col min="9705" max="9705" width="21.7109375" style="258" customWidth="1"/>
    <col min="9706" max="9706" width="11.85546875" style="258" customWidth="1"/>
    <col min="9707" max="9707" width="10" style="258" customWidth="1"/>
    <col min="9708" max="9708" width="8.7109375" style="258" customWidth="1"/>
    <col min="9709" max="9710" width="9.85546875" style="258" customWidth="1"/>
    <col min="9711" max="9711" width="8.42578125" style="258" customWidth="1"/>
    <col min="9712" max="9713" width="9.85546875" style="258" customWidth="1"/>
    <col min="9714" max="9714" width="8.7109375" style="258" customWidth="1"/>
    <col min="9715" max="9715" width="9.5703125" style="258" customWidth="1"/>
    <col min="9716" max="9717" width="9" style="258" customWidth="1"/>
    <col min="9718" max="9718" width="5.5703125" style="258" customWidth="1"/>
    <col min="9719" max="9719" width="10.85546875" style="258" customWidth="1"/>
    <col min="9720" max="9960" width="9.140625" style="258"/>
    <col min="9961" max="9961" width="21.7109375" style="258" customWidth="1"/>
    <col min="9962" max="9962" width="11.85546875" style="258" customWidth="1"/>
    <col min="9963" max="9963" width="10" style="258" customWidth="1"/>
    <col min="9964" max="9964" width="8.7109375" style="258" customWidth="1"/>
    <col min="9965" max="9966" width="9.85546875" style="258" customWidth="1"/>
    <col min="9967" max="9967" width="8.42578125" style="258" customWidth="1"/>
    <col min="9968" max="9969" width="9.85546875" style="258" customWidth="1"/>
    <col min="9970" max="9970" width="8.7109375" style="258" customWidth="1"/>
    <col min="9971" max="9971" width="9.5703125" style="258" customWidth="1"/>
    <col min="9972" max="9973" width="9" style="258" customWidth="1"/>
    <col min="9974" max="9974" width="5.5703125" style="258" customWidth="1"/>
    <col min="9975" max="9975" width="10.85546875" style="258" customWidth="1"/>
    <col min="9976" max="10216" width="9.140625" style="258"/>
    <col min="10217" max="10217" width="21.7109375" style="258" customWidth="1"/>
    <col min="10218" max="10218" width="11.85546875" style="258" customWidth="1"/>
    <col min="10219" max="10219" width="10" style="258" customWidth="1"/>
    <col min="10220" max="10220" width="8.7109375" style="258" customWidth="1"/>
    <col min="10221" max="10222" width="9.85546875" style="258" customWidth="1"/>
    <col min="10223" max="10223" width="8.42578125" style="258" customWidth="1"/>
    <col min="10224" max="10225" width="9.85546875" style="258" customWidth="1"/>
    <col min="10226" max="10226" width="8.7109375" style="258" customWidth="1"/>
    <col min="10227" max="10227" width="9.5703125" style="258" customWidth="1"/>
    <col min="10228" max="10229" width="9" style="258" customWidth="1"/>
    <col min="10230" max="10230" width="5.5703125" style="258" customWidth="1"/>
    <col min="10231" max="10231" width="10.85546875" style="258" customWidth="1"/>
    <col min="10232" max="10472" width="9.140625" style="258"/>
    <col min="10473" max="10473" width="21.7109375" style="258" customWidth="1"/>
    <col min="10474" max="10474" width="11.85546875" style="258" customWidth="1"/>
    <col min="10475" max="10475" width="10" style="258" customWidth="1"/>
    <col min="10476" max="10476" width="8.7109375" style="258" customWidth="1"/>
    <col min="10477" max="10478" width="9.85546875" style="258" customWidth="1"/>
    <col min="10479" max="10479" width="8.42578125" style="258" customWidth="1"/>
    <col min="10480" max="10481" width="9.85546875" style="258" customWidth="1"/>
    <col min="10482" max="10482" width="8.7109375" style="258" customWidth="1"/>
    <col min="10483" max="10483" width="9.5703125" style="258" customWidth="1"/>
    <col min="10484" max="10485" width="9" style="258" customWidth="1"/>
    <col min="10486" max="10486" width="5.5703125" style="258" customWidth="1"/>
    <col min="10487" max="10487" width="10.85546875" style="258" customWidth="1"/>
    <col min="10488" max="10728" width="9.140625" style="258"/>
    <col min="10729" max="10729" width="21.7109375" style="258" customWidth="1"/>
    <col min="10730" max="10730" width="11.85546875" style="258" customWidth="1"/>
    <col min="10731" max="10731" width="10" style="258" customWidth="1"/>
    <col min="10732" max="10732" width="8.7109375" style="258" customWidth="1"/>
    <col min="10733" max="10734" width="9.85546875" style="258" customWidth="1"/>
    <col min="10735" max="10735" width="8.42578125" style="258" customWidth="1"/>
    <col min="10736" max="10737" width="9.85546875" style="258" customWidth="1"/>
    <col min="10738" max="10738" width="8.7109375" style="258" customWidth="1"/>
    <col min="10739" max="10739" width="9.5703125" style="258" customWidth="1"/>
    <col min="10740" max="10741" width="9" style="258" customWidth="1"/>
    <col min="10742" max="10742" width="5.5703125" style="258" customWidth="1"/>
    <col min="10743" max="10743" width="10.85546875" style="258" customWidth="1"/>
    <col min="10744" max="10984" width="9.140625" style="258"/>
    <col min="10985" max="10985" width="21.7109375" style="258" customWidth="1"/>
    <col min="10986" max="10986" width="11.85546875" style="258" customWidth="1"/>
    <col min="10987" max="10987" width="10" style="258" customWidth="1"/>
    <col min="10988" max="10988" width="8.7109375" style="258" customWidth="1"/>
    <col min="10989" max="10990" width="9.85546875" style="258" customWidth="1"/>
    <col min="10991" max="10991" width="8.42578125" style="258" customWidth="1"/>
    <col min="10992" max="10993" width="9.85546875" style="258" customWidth="1"/>
    <col min="10994" max="10994" width="8.7109375" style="258" customWidth="1"/>
    <col min="10995" max="10995" width="9.5703125" style="258" customWidth="1"/>
    <col min="10996" max="10997" width="9" style="258" customWidth="1"/>
    <col min="10998" max="10998" width="5.5703125" style="258" customWidth="1"/>
    <col min="10999" max="10999" width="10.85546875" style="258" customWidth="1"/>
    <col min="11000" max="11240" width="9.140625" style="258"/>
    <col min="11241" max="11241" width="21.7109375" style="258" customWidth="1"/>
    <col min="11242" max="11242" width="11.85546875" style="258" customWidth="1"/>
    <col min="11243" max="11243" width="10" style="258" customWidth="1"/>
    <col min="11244" max="11244" width="8.7109375" style="258" customWidth="1"/>
    <col min="11245" max="11246" width="9.85546875" style="258" customWidth="1"/>
    <col min="11247" max="11247" width="8.42578125" style="258" customWidth="1"/>
    <col min="11248" max="11249" width="9.85546875" style="258" customWidth="1"/>
    <col min="11250" max="11250" width="8.7109375" style="258" customWidth="1"/>
    <col min="11251" max="11251" width="9.5703125" style="258" customWidth="1"/>
    <col min="11252" max="11253" width="9" style="258" customWidth="1"/>
    <col min="11254" max="11254" width="5.5703125" style="258" customWidth="1"/>
    <col min="11255" max="11255" width="10.85546875" style="258" customWidth="1"/>
    <col min="11256" max="11496" width="9.140625" style="258"/>
    <col min="11497" max="11497" width="21.7109375" style="258" customWidth="1"/>
    <col min="11498" max="11498" width="11.85546875" style="258" customWidth="1"/>
    <col min="11499" max="11499" width="10" style="258" customWidth="1"/>
    <col min="11500" max="11500" width="8.7109375" style="258" customWidth="1"/>
    <col min="11501" max="11502" width="9.85546875" style="258" customWidth="1"/>
    <col min="11503" max="11503" width="8.42578125" style="258" customWidth="1"/>
    <col min="11504" max="11505" width="9.85546875" style="258" customWidth="1"/>
    <col min="11506" max="11506" width="8.7109375" style="258" customWidth="1"/>
    <col min="11507" max="11507" width="9.5703125" style="258" customWidth="1"/>
    <col min="11508" max="11509" width="9" style="258" customWidth="1"/>
    <col min="11510" max="11510" width="5.5703125" style="258" customWidth="1"/>
    <col min="11511" max="11511" width="10.85546875" style="258" customWidth="1"/>
    <col min="11512" max="11752" width="9.140625" style="258"/>
    <col min="11753" max="11753" width="21.7109375" style="258" customWidth="1"/>
    <col min="11754" max="11754" width="11.85546875" style="258" customWidth="1"/>
    <col min="11755" max="11755" width="10" style="258" customWidth="1"/>
    <col min="11756" max="11756" width="8.7109375" style="258" customWidth="1"/>
    <col min="11757" max="11758" width="9.85546875" style="258" customWidth="1"/>
    <col min="11759" max="11759" width="8.42578125" style="258" customWidth="1"/>
    <col min="11760" max="11761" width="9.85546875" style="258" customWidth="1"/>
    <col min="11762" max="11762" width="8.7109375" style="258" customWidth="1"/>
    <col min="11763" max="11763" width="9.5703125" style="258" customWidth="1"/>
    <col min="11764" max="11765" width="9" style="258" customWidth="1"/>
    <col min="11766" max="11766" width="5.5703125" style="258" customWidth="1"/>
    <col min="11767" max="11767" width="10.85546875" style="258" customWidth="1"/>
    <col min="11768" max="12008" width="9.140625" style="258"/>
    <col min="12009" max="12009" width="21.7109375" style="258" customWidth="1"/>
    <col min="12010" max="12010" width="11.85546875" style="258" customWidth="1"/>
    <col min="12011" max="12011" width="10" style="258" customWidth="1"/>
    <col min="12012" max="12012" width="8.7109375" style="258" customWidth="1"/>
    <col min="12013" max="12014" width="9.85546875" style="258" customWidth="1"/>
    <col min="12015" max="12015" width="8.42578125" style="258" customWidth="1"/>
    <col min="12016" max="12017" width="9.85546875" style="258" customWidth="1"/>
    <col min="12018" max="12018" width="8.7109375" style="258" customWidth="1"/>
    <col min="12019" max="12019" width="9.5703125" style="258" customWidth="1"/>
    <col min="12020" max="12021" width="9" style="258" customWidth="1"/>
    <col min="12022" max="12022" width="5.5703125" style="258" customWidth="1"/>
    <col min="12023" max="12023" width="10.85546875" style="258" customWidth="1"/>
    <col min="12024" max="12264" width="9.140625" style="258"/>
    <col min="12265" max="12265" width="21.7109375" style="258" customWidth="1"/>
    <col min="12266" max="12266" width="11.85546875" style="258" customWidth="1"/>
    <col min="12267" max="12267" width="10" style="258" customWidth="1"/>
    <col min="12268" max="12268" width="8.7109375" style="258" customWidth="1"/>
    <col min="12269" max="12270" width="9.85546875" style="258" customWidth="1"/>
    <col min="12271" max="12271" width="8.42578125" style="258" customWidth="1"/>
    <col min="12272" max="12273" width="9.85546875" style="258" customWidth="1"/>
    <col min="12274" max="12274" width="8.7109375" style="258" customWidth="1"/>
    <col min="12275" max="12275" width="9.5703125" style="258" customWidth="1"/>
    <col min="12276" max="12277" width="9" style="258" customWidth="1"/>
    <col min="12278" max="12278" width="5.5703125" style="258" customWidth="1"/>
    <col min="12279" max="12279" width="10.85546875" style="258" customWidth="1"/>
    <col min="12280" max="12520" width="9.140625" style="258"/>
    <col min="12521" max="12521" width="21.7109375" style="258" customWidth="1"/>
    <col min="12522" max="12522" width="11.85546875" style="258" customWidth="1"/>
    <col min="12523" max="12523" width="10" style="258" customWidth="1"/>
    <col min="12524" max="12524" width="8.7109375" style="258" customWidth="1"/>
    <col min="12525" max="12526" width="9.85546875" style="258" customWidth="1"/>
    <col min="12527" max="12527" width="8.42578125" style="258" customWidth="1"/>
    <col min="12528" max="12529" width="9.85546875" style="258" customWidth="1"/>
    <col min="12530" max="12530" width="8.7109375" style="258" customWidth="1"/>
    <col min="12531" max="12531" width="9.5703125" style="258" customWidth="1"/>
    <col min="12532" max="12533" width="9" style="258" customWidth="1"/>
    <col min="12534" max="12534" width="5.5703125" style="258" customWidth="1"/>
    <col min="12535" max="12535" width="10.85546875" style="258" customWidth="1"/>
    <col min="12536" max="12776" width="9.140625" style="258"/>
    <col min="12777" max="12777" width="21.7109375" style="258" customWidth="1"/>
    <col min="12778" max="12778" width="11.85546875" style="258" customWidth="1"/>
    <col min="12779" max="12779" width="10" style="258" customWidth="1"/>
    <col min="12780" max="12780" width="8.7109375" style="258" customWidth="1"/>
    <col min="12781" max="12782" width="9.85546875" style="258" customWidth="1"/>
    <col min="12783" max="12783" width="8.42578125" style="258" customWidth="1"/>
    <col min="12784" max="12785" width="9.85546875" style="258" customWidth="1"/>
    <col min="12786" max="12786" width="8.7109375" style="258" customWidth="1"/>
    <col min="12787" max="12787" width="9.5703125" style="258" customWidth="1"/>
    <col min="12788" max="12789" width="9" style="258" customWidth="1"/>
    <col min="12790" max="12790" width="5.5703125" style="258" customWidth="1"/>
    <col min="12791" max="12791" width="10.85546875" style="258" customWidth="1"/>
    <col min="12792" max="13032" width="9.140625" style="258"/>
    <col min="13033" max="13033" width="21.7109375" style="258" customWidth="1"/>
    <col min="13034" max="13034" width="11.85546875" style="258" customWidth="1"/>
    <col min="13035" max="13035" width="10" style="258" customWidth="1"/>
    <col min="13036" max="13036" width="8.7109375" style="258" customWidth="1"/>
    <col min="13037" max="13038" width="9.85546875" style="258" customWidth="1"/>
    <col min="13039" max="13039" width="8.42578125" style="258" customWidth="1"/>
    <col min="13040" max="13041" width="9.85546875" style="258" customWidth="1"/>
    <col min="13042" max="13042" width="8.7109375" style="258" customWidth="1"/>
    <col min="13043" max="13043" width="9.5703125" style="258" customWidth="1"/>
    <col min="13044" max="13045" width="9" style="258" customWidth="1"/>
    <col min="13046" max="13046" width="5.5703125" style="258" customWidth="1"/>
    <col min="13047" max="13047" width="10.85546875" style="258" customWidth="1"/>
    <col min="13048" max="13288" width="9.140625" style="258"/>
    <col min="13289" max="13289" width="21.7109375" style="258" customWidth="1"/>
    <col min="13290" max="13290" width="11.85546875" style="258" customWidth="1"/>
    <col min="13291" max="13291" width="10" style="258" customWidth="1"/>
    <col min="13292" max="13292" width="8.7109375" style="258" customWidth="1"/>
    <col min="13293" max="13294" width="9.85546875" style="258" customWidth="1"/>
    <col min="13295" max="13295" width="8.42578125" style="258" customWidth="1"/>
    <col min="13296" max="13297" width="9.85546875" style="258" customWidth="1"/>
    <col min="13298" max="13298" width="8.7109375" style="258" customWidth="1"/>
    <col min="13299" max="13299" width="9.5703125" style="258" customWidth="1"/>
    <col min="13300" max="13301" width="9" style="258" customWidth="1"/>
    <col min="13302" max="13302" width="5.5703125" style="258" customWidth="1"/>
    <col min="13303" max="13303" width="10.85546875" style="258" customWidth="1"/>
    <col min="13304" max="13544" width="9.140625" style="258"/>
    <col min="13545" max="13545" width="21.7109375" style="258" customWidth="1"/>
    <col min="13546" max="13546" width="11.85546875" style="258" customWidth="1"/>
    <col min="13547" max="13547" width="10" style="258" customWidth="1"/>
    <col min="13548" max="13548" width="8.7109375" style="258" customWidth="1"/>
    <col min="13549" max="13550" width="9.85546875" style="258" customWidth="1"/>
    <col min="13551" max="13551" width="8.42578125" style="258" customWidth="1"/>
    <col min="13552" max="13553" width="9.85546875" style="258" customWidth="1"/>
    <col min="13554" max="13554" width="8.7109375" style="258" customWidth="1"/>
    <col min="13555" max="13555" width="9.5703125" style="258" customWidth="1"/>
    <col min="13556" max="13557" width="9" style="258" customWidth="1"/>
    <col min="13558" max="13558" width="5.5703125" style="258" customWidth="1"/>
    <col min="13559" max="13559" width="10.85546875" style="258" customWidth="1"/>
    <col min="13560" max="13800" width="9.140625" style="258"/>
    <col min="13801" max="13801" width="21.7109375" style="258" customWidth="1"/>
    <col min="13802" max="13802" width="11.85546875" style="258" customWidth="1"/>
    <col min="13803" max="13803" width="10" style="258" customWidth="1"/>
    <col min="13804" max="13804" width="8.7109375" style="258" customWidth="1"/>
    <col min="13805" max="13806" width="9.85546875" style="258" customWidth="1"/>
    <col min="13807" max="13807" width="8.42578125" style="258" customWidth="1"/>
    <col min="13808" max="13809" width="9.85546875" style="258" customWidth="1"/>
    <col min="13810" max="13810" width="8.7109375" style="258" customWidth="1"/>
    <col min="13811" max="13811" width="9.5703125" style="258" customWidth="1"/>
    <col min="13812" max="13813" width="9" style="258" customWidth="1"/>
    <col min="13814" max="13814" width="5.5703125" style="258" customWidth="1"/>
    <col min="13815" max="13815" width="10.85546875" style="258" customWidth="1"/>
    <col min="13816" max="14056" width="9.140625" style="258"/>
    <col min="14057" max="14057" width="21.7109375" style="258" customWidth="1"/>
    <col min="14058" max="14058" width="11.85546875" style="258" customWidth="1"/>
    <col min="14059" max="14059" width="10" style="258" customWidth="1"/>
    <col min="14060" max="14060" width="8.7109375" style="258" customWidth="1"/>
    <col min="14061" max="14062" width="9.85546875" style="258" customWidth="1"/>
    <col min="14063" max="14063" width="8.42578125" style="258" customWidth="1"/>
    <col min="14064" max="14065" width="9.85546875" style="258" customWidth="1"/>
    <col min="14066" max="14066" width="8.7109375" style="258" customWidth="1"/>
    <col min="14067" max="14067" width="9.5703125" style="258" customWidth="1"/>
    <col min="14068" max="14069" width="9" style="258" customWidth="1"/>
    <col min="14070" max="14070" width="5.5703125" style="258" customWidth="1"/>
    <col min="14071" max="14071" width="10.85546875" style="258" customWidth="1"/>
    <col min="14072" max="14312" width="9.140625" style="258"/>
    <col min="14313" max="14313" width="21.7109375" style="258" customWidth="1"/>
    <col min="14314" max="14314" width="11.85546875" style="258" customWidth="1"/>
    <col min="14315" max="14315" width="10" style="258" customWidth="1"/>
    <col min="14316" max="14316" width="8.7109375" style="258" customWidth="1"/>
    <col min="14317" max="14318" width="9.85546875" style="258" customWidth="1"/>
    <col min="14319" max="14319" width="8.42578125" style="258" customWidth="1"/>
    <col min="14320" max="14321" width="9.85546875" style="258" customWidth="1"/>
    <col min="14322" max="14322" width="8.7109375" style="258" customWidth="1"/>
    <col min="14323" max="14323" width="9.5703125" style="258" customWidth="1"/>
    <col min="14324" max="14325" width="9" style="258" customWidth="1"/>
    <col min="14326" max="14326" width="5.5703125" style="258" customWidth="1"/>
    <col min="14327" max="14327" width="10.85546875" style="258" customWidth="1"/>
    <col min="14328" max="14568" width="9.140625" style="258"/>
    <col min="14569" max="14569" width="21.7109375" style="258" customWidth="1"/>
    <col min="14570" max="14570" width="11.85546875" style="258" customWidth="1"/>
    <col min="14571" max="14571" width="10" style="258" customWidth="1"/>
    <col min="14572" max="14572" width="8.7109375" style="258" customWidth="1"/>
    <col min="14573" max="14574" width="9.85546875" style="258" customWidth="1"/>
    <col min="14575" max="14575" width="8.42578125" style="258" customWidth="1"/>
    <col min="14576" max="14577" width="9.85546875" style="258" customWidth="1"/>
    <col min="14578" max="14578" width="8.7109375" style="258" customWidth="1"/>
    <col min="14579" max="14579" width="9.5703125" style="258" customWidth="1"/>
    <col min="14580" max="14581" width="9" style="258" customWidth="1"/>
    <col min="14582" max="14582" width="5.5703125" style="258" customWidth="1"/>
    <col min="14583" max="14583" width="10.85546875" style="258" customWidth="1"/>
    <col min="14584" max="14824" width="9.140625" style="258"/>
    <col min="14825" max="14825" width="21.7109375" style="258" customWidth="1"/>
    <col min="14826" max="14826" width="11.85546875" style="258" customWidth="1"/>
    <col min="14827" max="14827" width="10" style="258" customWidth="1"/>
    <col min="14828" max="14828" width="8.7109375" style="258" customWidth="1"/>
    <col min="14829" max="14830" width="9.85546875" style="258" customWidth="1"/>
    <col min="14831" max="14831" width="8.42578125" style="258" customWidth="1"/>
    <col min="14832" max="14833" width="9.85546875" style="258" customWidth="1"/>
    <col min="14834" max="14834" width="8.7109375" style="258" customWidth="1"/>
    <col min="14835" max="14835" width="9.5703125" style="258" customWidth="1"/>
    <col min="14836" max="14837" width="9" style="258" customWidth="1"/>
    <col min="14838" max="14838" width="5.5703125" style="258" customWidth="1"/>
    <col min="14839" max="14839" width="10.85546875" style="258" customWidth="1"/>
    <col min="14840" max="15080" width="9.140625" style="258"/>
    <col min="15081" max="15081" width="21.7109375" style="258" customWidth="1"/>
    <col min="15082" max="15082" width="11.85546875" style="258" customWidth="1"/>
    <col min="15083" max="15083" width="10" style="258" customWidth="1"/>
    <col min="15084" max="15084" width="8.7109375" style="258" customWidth="1"/>
    <col min="15085" max="15086" width="9.85546875" style="258" customWidth="1"/>
    <col min="15087" max="15087" width="8.42578125" style="258" customWidth="1"/>
    <col min="15088" max="15089" width="9.85546875" style="258" customWidth="1"/>
    <col min="15090" max="15090" width="8.7109375" style="258" customWidth="1"/>
    <col min="15091" max="15091" width="9.5703125" style="258" customWidth="1"/>
    <col min="15092" max="15093" width="9" style="258" customWidth="1"/>
    <col min="15094" max="15094" width="5.5703125" style="258" customWidth="1"/>
    <col min="15095" max="15095" width="10.85546875" style="258" customWidth="1"/>
    <col min="15096" max="15336" width="9.140625" style="258"/>
    <col min="15337" max="15337" width="21.7109375" style="258" customWidth="1"/>
    <col min="15338" max="15338" width="11.85546875" style="258" customWidth="1"/>
    <col min="15339" max="15339" width="10" style="258" customWidth="1"/>
    <col min="15340" max="15340" width="8.7109375" style="258" customWidth="1"/>
    <col min="15341" max="15342" width="9.85546875" style="258" customWidth="1"/>
    <col min="15343" max="15343" width="8.42578125" style="258" customWidth="1"/>
    <col min="15344" max="15345" width="9.85546875" style="258" customWidth="1"/>
    <col min="15346" max="15346" width="8.7109375" style="258" customWidth="1"/>
    <col min="15347" max="15347" width="9.5703125" style="258" customWidth="1"/>
    <col min="15348" max="15349" width="9" style="258" customWidth="1"/>
    <col min="15350" max="15350" width="5.5703125" style="258" customWidth="1"/>
    <col min="15351" max="15351" width="10.85546875" style="258" customWidth="1"/>
    <col min="15352" max="15592" width="9.140625" style="258"/>
    <col min="15593" max="15593" width="21.7109375" style="258" customWidth="1"/>
    <col min="15594" max="15594" width="11.85546875" style="258" customWidth="1"/>
    <col min="15595" max="15595" width="10" style="258" customWidth="1"/>
    <col min="15596" max="15596" width="8.7109375" style="258" customWidth="1"/>
    <col min="15597" max="15598" width="9.85546875" style="258" customWidth="1"/>
    <col min="15599" max="15599" width="8.42578125" style="258" customWidth="1"/>
    <col min="15600" max="15601" width="9.85546875" style="258" customWidth="1"/>
    <col min="15602" max="15602" width="8.7109375" style="258" customWidth="1"/>
    <col min="15603" max="15603" width="9.5703125" style="258" customWidth="1"/>
    <col min="15604" max="15605" width="9" style="258" customWidth="1"/>
    <col min="15606" max="15606" width="5.5703125" style="258" customWidth="1"/>
    <col min="15607" max="15607" width="10.85546875" style="258" customWidth="1"/>
    <col min="15608" max="15848" width="9.140625" style="258"/>
    <col min="15849" max="15849" width="21.7109375" style="258" customWidth="1"/>
    <col min="15850" max="15850" width="11.85546875" style="258" customWidth="1"/>
    <col min="15851" max="15851" width="10" style="258" customWidth="1"/>
    <col min="15852" max="15852" width="8.7109375" style="258" customWidth="1"/>
    <col min="15853" max="15854" width="9.85546875" style="258" customWidth="1"/>
    <col min="15855" max="15855" width="8.42578125" style="258" customWidth="1"/>
    <col min="15856" max="15857" width="9.85546875" style="258" customWidth="1"/>
    <col min="15858" max="15858" width="8.7109375" style="258" customWidth="1"/>
    <col min="15859" max="15859" width="9.5703125" style="258" customWidth="1"/>
    <col min="15860" max="15861" width="9" style="258" customWidth="1"/>
    <col min="15862" max="15862" width="5.5703125" style="258" customWidth="1"/>
    <col min="15863" max="15863" width="10.85546875" style="258" customWidth="1"/>
    <col min="15864" max="16104" width="9.140625" style="258"/>
    <col min="16105" max="16105" width="21.7109375" style="258" customWidth="1"/>
    <col min="16106" max="16106" width="11.85546875" style="258" customWidth="1"/>
    <col min="16107" max="16107" width="10" style="258" customWidth="1"/>
    <col min="16108" max="16108" width="8.7109375" style="258" customWidth="1"/>
    <col min="16109" max="16110" width="9.85546875" style="258" customWidth="1"/>
    <col min="16111" max="16111" width="8.42578125" style="258" customWidth="1"/>
    <col min="16112" max="16113" width="9.85546875" style="258" customWidth="1"/>
    <col min="16114" max="16114" width="8.7109375" style="258" customWidth="1"/>
    <col min="16115" max="16115" width="9.5703125" style="258" customWidth="1"/>
    <col min="16116" max="16117" width="9" style="258" customWidth="1"/>
    <col min="16118" max="16118" width="5.5703125" style="258" customWidth="1"/>
    <col min="16119" max="16119" width="10.85546875" style="258" customWidth="1"/>
    <col min="16120" max="16384" width="9.140625" style="258"/>
  </cols>
  <sheetData>
    <row r="1" spans="1:17" ht="29.25" customHeight="1">
      <c r="A1" s="402" t="s">
        <v>95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15"/>
      <c r="B3" s="399" t="s">
        <v>113</v>
      </c>
      <c r="C3" s="399"/>
      <c r="D3" s="399"/>
      <c r="E3" s="400" t="s">
        <v>59</v>
      </c>
      <c r="F3" s="401"/>
      <c r="G3" s="401"/>
      <c r="H3" s="401"/>
      <c r="I3" s="401"/>
      <c r="J3" s="401"/>
      <c r="K3" s="403" t="s">
        <v>123</v>
      </c>
      <c r="L3" s="404"/>
      <c r="M3" s="405"/>
      <c r="N3" s="399" t="s">
        <v>60</v>
      </c>
      <c r="O3" s="399"/>
      <c r="P3" s="400"/>
      <c r="Q3" s="6"/>
    </row>
    <row r="4" spans="1:17" ht="38.25" customHeight="1">
      <c r="A4" s="415"/>
      <c r="B4" s="399"/>
      <c r="C4" s="399"/>
      <c r="D4" s="399"/>
      <c r="E4" s="399" t="s">
        <v>58</v>
      </c>
      <c r="F4" s="399"/>
      <c r="G4" s="399"/>
      <c r="H4" s="399" t="s">
        <v>57</v>
      </c>
      <c r="I4" s="399"/>
      <c r="J4" s="399"/>
      <c r="K4" s="406"/>
      <c r="L4" s="407"/>
      <c r="M4" s="408"/>
      <c r="N4" s="399"/>
      <c r="O4" s="399"/>
      <c r="P4" s="400"/>
      <c r="Q4" s="6"/>
    </row>
    <row r="5" spans="1:17" ht="33.75">
      <c r="A5" s="415"/>
      <c r="B5" s="303" t="s">
        <v>142</v>
      </c>
      <c r="C5" s="303" t="s">
        <v>112</v>
      </c>
      <c r="D5" s="303" t="s">
        <v>145</v>
      </c>
      <c r="E5" s="303" t="s">
        <v>142</v>
      </c>
      <c r="F5" s="303" t="s">
        <v>112</v>
      </c>
      <c r="G5" s="303" t="s">
        <v>145</v>
      </c>
      <c r="H5" s="303" t="s">
        <v>142</v>
      </c>
      <c r="I5" s="303" t="s">
        <v>112</v>
      </c>
      <c r="J5" s="303" t="s">
        <v>145</v>
      </c>
      <c r="K5" s="303" t="s">
        <v>142</v>
      </c>
      <c r="L5" s="303" t="s">
        <v>112</v>
      </c>
      <c r="M5" s="303" t="s">
        <v>145</v>
      </c>
      <c r="N5" s="303" t="s">
        <v>142</v>
      </c>
      <c r="O5" s="303" t="s">
        <v>112</v>
      </c>
      <c r="P5" s="304" t="s">
        <v>145</v>
      </c>
      <c r="Q5" s="6"/>
    </row>
    <row r="6" spans="1:17">
      <c r="A6" s="186" t="s">
        <v>64</v>
      </c>
      <c r="B6" s="50">
        <f>SUM(B7:B26)</f>
        <v>631579.11999999988</v>
      </c>
      <c r="C6" s="50">
        <f>SUM(C7:C26)</f>
        <v>612683.72999999986</v>
      </c>
      <c r="D6" s="50">
        <f>B6/C6*100</f>
        <v>103.08403652239957</v>
      </c>
      <c r="E6" s="50">
        <f>SUM(E7:E26)</f>
        <v>445189.62</v>
      </c>
      <c r="F6" s="50">
        <f>SUM(F7:F26)</f>
        <v>437290.09</v>
      </c>
      <c r="G6" s="50">
        <f>E6/F6%</f>
        <v>101.80647359284998</v>
      </c>
      <c r="H6" s="50">
        <f>SUM(H7:H26)</f>
        <v>186389.49999999997</v>
      </c>
      <c r="I6" s="50">
        <f>SUM(I7:I26)</f>
        <v>175393.63999999998</v>
      </c>
      <c r="J6" s="50">
        <f>H6/I6%</f>
        <v>106.26924670700716</v>
      </c>
      <c r="K6" s="50">
        <f>SUM(K7:K26)</f>
        <v>390035.10000000003</v>
      </c>
      <c r="L6" s="50">
        <f>SUM(L7:L26)</f>
        <v>379491.2</v>
      </c>
      <c r="M6" s="232">
        <f>K6/L6%</f>
        <v>102.77843069878827</v>
      </c>
      <c r="N6" s="50">
        <f>SUM(N7:N26)</f>
        <v>1021614.2199999999</v>
      </c>
      <c r="O6" s="50">
        <f>SUM(O7:O26)</f>
        <v>992174.92999999993</v>
      </c>
      <c r="P6" s="50">
        <f>N6/O6*100</f>
        <v>102.96714713402405</v>
      </c>
    </row>
    <row r="7" spans="1:17">
      <c r="A7" s="148" t="s">
        <v>65</v>
      </c>
      <c r="B7" s="50">
        <f>E7+H7</f>
        <v>52555.63</v>
      </c>
      <c r="C7" s="50">
        <f>F7+I7</f>
        <v>49115.880000000005</v>
      </c>
      <c r="D7" s="50">
        <f>B7/C7*100</f>
        <v>107.003335784679</v>
      </c>
      <c r="E7" s="200">
        <v>17351.93</v>
      </c>
      <c r="F7" s="200">
        <v>16407.18</v>
      </c>
      <c r="G7" s="50">
        <f>E7/F7*100</f>
        <v>105.75814978564262</v>
      </c>
      <c r="H7" s="200">
        <v>35203.699999999997</v>
      </c>
      <c r="I7" s="200">
        <v>32708.7</v>
      </c>
      <c r="J7" s="50">
        <f>H7/I7*100</f>
        <v>107.62793996704238</v>
      </c>
      <c r="K7" s="200">
        <v>18787</v>
      </c>
      <c r="L7" s="200">
        <v>17852.2</v>
      </c>
      <c r="M7" s="50">
        <f t="shared" ref="M7:M26" si="0">K7/L7*100</f>
        <v>105.23632941598234</v>
      </c>
      <c r="N7" s="50">
        <f>B7+K7</f>
        <v>71342.63</v>
      </c>
      <c r="O7" s="50">
        <f>C7+L7</f>
        <v>66968.08</v>
      </c>
      <c r="P7" s="50">
        <f t="shared" ref="P7:P26" si="1">N7/O7*100</f>
        <v>106.53229120500394</v>
      </c>
    </row>
    <row r="8" spans="1:17">
      <c r="A8" s="148" t="s">
        <v>66</v>
      </c>
      <c r="B8" s="129">
        <f>E8+H8</f>
        <v>105507.77</v>
      </c>
      <c r="C8" s="129">
        <f>F8+I8</f>
        <v>98467.22</v>
      </c>
      <c r="D8" s="50">
        <f t="shared" ref="D8:D26" si="2">B8/C8*100</f>
        <v>107.15014600798114</v>
      </c>
      <c r="E8" s="200">
        <v>101894.47</v>
      </c>
      <c r="F8" s="200">
        <v>94822.82</v>
      </c>
      <c r="G8" s="50">
        <f t="shared" ref="G8:G26" si="3">E8/F8*100</f>
        <v>107.45775120377141</v>
      </c>
      <c r="H8" s="200">
        <v>3613.3</v>
      </c>
      <c r="I8" s="200">
        <v>3644.4</v>
      </c>
      <c r="J8" s="50">
        <f t="shared" ref="J8:J26" si="4">H8/I8*100</f>
        <v>99.146635934584566</v>
      </c>
      <c r="K8" s="200">
        <v>23256.3</v>
      </c>
      <c r="L8" s="200">
        <v>23162.1</v>
      </c>
      <c r="M8" s="50">
        <f>K8/L8*100</f>
        <v>100.40669887445439</v>
      </c>
      <c r="N8" s="50">
        <f t="shared" ref="N8:N26" si="5">B8+K8</f>
        <v>128764.07</v>
      </c>
      <c r="O8" s="50">
        <f t="shared" ref="O8:O26" si="6">C8+L8</f>
        <v>121629.32</v>
      </c>
      <c r="P8" s="50">
        <f>N8/O8*100</f>
        <v>105.86597869658401</v>
      </c>
    </row>
    <row r="9" spans="1:17">
      <c r="A9" s="148" t="s">
        <v>67</v>
      </c>
      <c r="B9" s="129">
        <f t="shared" ref="B9:C26" si="7">E9+H9</f>
        <v>20902.629999999997</v>
      </c>
      <c r="C9" s="129">
        <f t="shared" si="7"/>
        <v>20490.080000000002</v>
      </c>
      <c r="D9" s="50">
        <f t="shared" si="2"/>
        <v>102.01341332000653</v>
      </c>
      <c r="E9" s="200">
        <v>9056.33</v>
      </c>
      <c r="F9" s="200">
        <v>9312.2800000000007</v>
      </c>
      <c r="G9" s="50">
        <f t="shared" si="3"/>
        <v>97.251478692650977</v>
      </c>
      <c r="H9" s="200">
        <v>11846.3</v>
      </c>
      <c r="I9" s="200">
        <v>11177.8</v>
      </c>
      <c r="J9" s="50">
        <f t="shared" si="4"/>
        <v>105.98060441231726</v>
      </c>
      <c r="K9" s="200">
        <v>27945.4</v>
      </c>
      <c r="L9" s="200">
        <v>27209.8</v>
      </c>
      <c r="M9" s="50">
        <f t="shared" si="0"/>
        <v>102.70343773199362</v>
      </c>
      <c r="N9" s="50">
        <f t="shared" si="5"/>
        <v>48848.03</v>
      </c>
      <c r="O9" s="50">
        <f t="shared" si="6"/>
        <v>47699.880000000005</v>
      </c>
      <c r="P9" s="50">
        <f t="shared" si="1"/>
        <v>102.4070291162158</v>
      </c>
    </row>
    <row r="10" spans="1:17">
      <c r="A10" s="148" t="s">
        <v>68</v>
      </c>
      <c r="B10" s="129">
        <f t="shared" si="7"/>
        <v>123223.38999999998</v>
      </c>
      <c r="C10" s="129">
        <f t="shared" si="7"/>
        <v>127080.75</v>
      </c>
      <c r="D10" s="50">
        <f t="shared" si="2"/>
        <v>96.964638625440898</v>
      </c>
      <c r="E10" s="200">
        <v>101613.29</v>
      </c>
      <c r="F10" s="200">
        <v>107419.55</v>
      </c>
      <c r="G10" s="50">
        <f t="shared" si="3"/>
        <v>94.594782793262482</v>
      </c>
      <c r="H10" s="200">
        <v>21610.1</v>
      </c>
      <c r="I10" s="200">
        <v>19661.2</v>
      </c>
      <c r="J10" s="50">
        <f t="shared" si="4"/>
        <v>109.91241633267552</v>
      </c>
      <c r="K10" s="200">
        <v>39191.5</v>
      </c>
      <c r="L10" s="200">
        <v>34246.800000000003</v>
      </c>
      <c r="M10" s="50">
        <f t="shared" si="0"/>
        <v>114.43842928390389</v>
      </c>
      <c r="N10" s="50">
        <f t="shared" si="5"/>
        <v>162414.88999999998</v>
      </c>
      <c r="O10" s="50">
        <f t="shared" si="6"/>
        <v>161327.54999999999</v>
      </c>
      <c r="P10" s="50">
        <f t="shared" si="1"/>
        <v>100.67399523515977</v>
      </c>
    </row>
    <row r="11" spans="1:17">
      <c r="A11" s="148" t="s">
        <v>69</v>
      </c>
      <c r="B11" s="129">
        <f t="shared" si="7"/>
        <v>7646.92</v>
      </c>
      <c r="C11" s="129">
        <f t="shared" si="7"/>
        <v>6904.17</v>
      </c>
      <c r="D11" s="50">
        <f t="shared" si="2"/>
        <v>110.75799118503744</v>
      </c>
      <c r="E11" s="200">
        <v>332.12</v>
      </c>
      <c r="F11" s="200">
        <v>391.07</v>
      </c>
      <c r="G11" s="50">
        <f t="shared" si="3"/>
        <v>84.92597233231902</v>
      </c>
      <c r="H11" s="200">
        <v>7314.8</v>
      </c>
      <c r="I11" s="200">
        <v>6513.1</v>
      </c>
      <c r="J11" s="50">
        <f t="shared" si="4"/>
        <v>112.30903870660669</v>
      </c>
      <c r="K11" s="200">
        <v>16462.8</v>
      </c>
      <c r="L11" s="200">
        <v>15902.6</v>
      </c>
      <c r="M11" s="50">
        <f t="shared" si="0"/>
        <v>103.52269440217323</v>
      </c>
      <c r="N11" s="50">
        <f t="shared" si="5"/>
        <v>24109.72</v>
      </c>
      <c r="O11" s="50">
        <f t="shared" si="6"/>
        <v>22806.77</v>
      </c>
      <c r="P11" s="50">
        <f t="shared" si="1"/>
        <v>105.71299662337104</v>
      </c>
    </row>
    <row r="12" spans="1:17">
      <c r="A12" s="148" t="s">
        <v>70</v>
      </c>
      <c r="B12" s="129">
        <f t="shared" si="7"/>
        <v>29400.85</v>
      </c>
      <c r="C12" s="129">
        <f t="shared" si="7"/>
        <v>28548.54</v>
      </c>
      <c r="D12" s="50">
        <f t="shared" si="2"/>
        <v>102.9854766653566</v>
      </c>
      <c r="E12" s="200">
        <v>12412.85</v>
      </c>
      <c r="F12" s="200">
        <v>12195.64</v>
      </c>
      <c r="G12" s="50">
        <f t="shared" si="3"/>
        <v>101.78104634115144</v>
      </c>
      <c r="H12" s="200">
        <v>16988</v>
      </c>
      <c r="I12" s="200">
        <v>16352.9</v>
      </c>
      <c r="J12" s="50">
        <f t="shared" si="4"/>
        <v>103.88371481510926</v>
      </c>
      <c r="K12" s="200">
        <v>18326.400000000001</v>
      </c>
      <c r="L12" s="200">
        <v>17614</v>
      </c>
      <c r="M12" s="50">
        <f t="shared" si="0"/>
        <v>104.0445100488248</v>
      </c>
      <c r="N12" s="50">
        <f t="shared" si="5"/>
        <v>47727.25</v>
      </c>
      <c r="O12" s="50">
        <f t="shared" si="6"/>
        <v>46162.54</v>
      </c>
      <c r="P12" s="50">
        <f t="shared" si="1"/>
        <v>103.38956651865342</v>
      </c>
    </row>
    <row r="13" spans="1:17">
      <c r="A13" s="148" t="s">
        <v>71</v>
      </c>
      <c r="B13" s="129">
        <f t="shared" si="7"/>
        <v>30604.75</v>
      </c>
      <c r="C13" s="129">
        <f t="shared" si="7"/>
        <v>29158.73</v>
      </c>
      <c r="D13" s="50">
        <f t="shared" si="2"/>
        <v>104.95913230788858</v>
      </c>
      <c r="E13" s="200">
        <v>16028.85</v>
      </c>
      <c r="F13" s="200">
        <v>15702.33</v>
      </c>
      <c r="G13" s="50">
        <f t="shared" si="3"/>
        <v>102.07943661864194</v>
      </c>
      <c r="H13" s="200">
        <v>14575.9</v>
      </c>
      <c r="I13" s="200">
        <v>13456.4</v>
      </c>
      <c r="J13" s="50">
        <f t="shared" si="4"/>
        <v>108.31946137154067</v>
      </c>
      <c r="K13" s="200">
        <v>31332.1</v>
      </c>
      <c r="L13" s="200">
        <v>31579.200000000001</v>
      </c>
      <c r="M13" s="50">
        <f t="shared" si="0"/>
        <v>99.217522926483241</v>
      </c>
      <c r="N13" s="50">
        <f t="shared" si="5"/>
        <v>61936.85</v>
      </c>
      <c r="O13" s="50">
        <f t="shared" si="6"/>
        <v>60737.93</v>
      </c>
      <c r="P13" s="50">
        <f t="shared" si="1"/>
        <v>101.97392304940256</v>
      </c>
    </row>
    <row r="14" spans="1:17">
      <c r="A14" s="148" t="s">
        <v>72</v>
      </c>
      <c r="B14" s="129">
        <f t="shared" si="7"/>
        <v>16458.47</v>
      </c>
      <c r="C14" s="129">
        <f t="shared" si="7"/>
        <v>15812.46</v>
      </c>
      <c r="D14" s="50">
        <f t="shared" si="2"/>
        <v>104.08544906991071</v>
      </c>
      <c r="E14" s="200">
        <v>3581.67</v>
      </c>
      <c r="F14" s="200">
        <v>3451.56</v>
      </c>
      <c r="G14" s="50">
        <f t="shared" si="3"/>
        <v>103.76959983311893</v>
      </c>
      <c r="H14" s="200">
        <v>12876.8</v>
      </c>
      <c r="I14" s="200">
        <v>12360.9</v>
      </c>
      <c r="J14" s="50">
        <f t="shared" si="4"/>
        <v>104.17364431392535</v>
      </c>
      <c r="K14" s="200">
        <v>29765.9</v>
      </c>
      <c r="L14" s="200">
        <v>29415.7</v>
      </c>
      <c r="M14" s="50">
        <f t="shared" si="0"/>
        <v>101.19052070832923</v>
      </c>
      <c r="N14" s="50">
        <f t="shared" si="5"/>
        <v>46224.37</v>
      </c>
      <c r="O14" s="50">
        <f t="shared" si="6"/>
        <v>45228.160000000003</v>
      </c>
      <c r="P14" s="50">
        <f t="shared" si="1"/>
        <v>102.20263216544735</v>
      </c>
    </row>
    <row r="15" spans="1:17">
      <c r="A15" s="148" t="s">
        <v>73</v>
      </c>
      <c r="B15" s="129">
        <f t="shared" si="7"/>
        <v>30489.61</v>
      </c>
      <c r="C15" s="129">
        <f t="shared" si="7"/>
        <v>28423.699999999997</v>
      </c>
      <c r="D15" s="50">
        <f t="shared" si="2"/>
        <v>107.26826556711477</v>
      </c>
      <c r="E15" s="200">
        <v>16137.41</v>
      </c>
      <c r="F15" s="200">
        <v>14922.9</v>
      </c>
      <c r="G15" s="50">
        <f t="shared" si="3"/>
        <v>108.13856556031334</v>
      </c>
      <c r="H15" s="200">
        <v>14352.2</v>
      </c>
      <c r="I15" s="200">
        <v>13500.8</v>
      </c>
      <c r="J15" s="50">
        <f t="shared" si="4"/>
        <v>106.30629296041718</v>
      </c>
      <c r="K15" s="200">
        <v>19939</v>
      </c>
      <c r="L15" s="200">
        <v>19370.400000000001</v>
      </c>
      <c r="M15" s="50">
        <f t="shared" si="0"/>
        <v>102.93540659976046</v>
      </c>
      <c r="N15" s="50">
        <f t="shared" si="5"/>
        <v>50428.61</v>
      </c>
      <c r="O15" s="50">
        <f t="shared" si="6"/>
        <v>47794.1</v>
      </c>
      <c r="P15" s="50">
        <f t="shared" si="1"/>
        <v>105.51220757373818</v>
      </c>
    </row>
    <row r="16" spans="1:17">
      <c r="A16" s="148" t="s">
        <v>74</v>
      </c>
      <c r="B16" s="129">
        <f t="shared" si="7"/>
        <v>18168.150000000001</v>
      </c>
      <c r="C16" s="129">
        <f t="shared" si="7"/>
        <v>20970.509999999998</v>
      </c>
      <c r="D16" s="50">
        <f t="shared" si="2"/>
        <v>86.636662627661437</v>
      </c>
      <c r="E16" s="200">
        <v>17304.95</v>
      </c>
      <c r="F16" s="200">
        <v>20161.509999999998</v>
      </c>
      <c r="G16" s="50">
        <f t="shared" si="3"/>
        <v>85.831616778703591</v>
      </c>
      <c r="H16" s="200">
        <v>863.2</v>
      </c>
      <c r="I16" s="200">
        <v>809</v>
      </c>
      <c r="J16" s="50">
        <f t="shared" si="4"/>
        <v>106.69962917181705</v>
      </c>
      <c r="K16" s="200">
        <v>15449.8</v>
      </c>
      <c r="L16" s="200">
        <v>14817.8</v>
      </c>
      <c r="M16" s="50">
        <f t="shared" si="0"/>
        <v>104.26514057417431</v>
      </c>
      <c r="N16" s="50">
        <f t="shared" si="5"/>
        <v>33617.949999999997</v>
      </c>
      <c r="O16" s="50">
        <f t="shared" si="6"/>
        <v>35788.31</v>
      </c>
      <c r="P16" s="50">
        <f t="shared" si="1"/>
        <v>93.935561640099792</v>
      </c>
    </row>
    <row r="17" spans="1:16">
      <c r="A17" s="148" t="s">
        <v>75</v>
      </c>
      <c r="B17" s="129">
        <f t="shared" si="7"/>
        <v>3457.3599999999997</v>
      </c>
      <c r="C17" s="129">
        <f t="shared" si="7"/>
        <v>3151.42</v>
      </c>
      <c r="D17" s="50">
        <f t="shared" si="2"/>
        <v>109.70800464552485</v>
      </c>
      <c r="E17" s="200">
        <v>870.26</v>
      </c>
      <c r="F17" s="200">
        <v>670.02</v>
      </c>
      <c r="G17" s="50">
        <f t="shared" si="3"/>
        <v>129.885675054476</v>
      </c>
      <c r="H17" s="200">
        <v>2587.1</v>
      </c>
      <c r="I17" s="200">
        <v>2481.4</v>
      </c>
      <c r="J17" s="50">
        <f t="shared" si="4"/>
        <v>104.25969210929313</v>
      </c>
      <c r="K17" s="200">
        <v>14408.6</v>
      </c>
      <c r="L17" s="200">
        <v>13871.5</v>
      </c>
      <c r="M17" s="50">
        <f t="shared" si="0"/>
        <v>103.87196770356486</v>
      </c>
      <c r="N17" s="50">
        <f t="shared" si="5"/>
        <v>17865.96</v>
      </c>
      <c r="O17" s="50">
        <f t="shared" si="6"/>
        <v>17022.919999999998</v>
      </c>
      <c r="P17" s="50">
        <f t="shared" si="1"/>
        <v>104.95238184753262</v>
      </c>
    </row>
    <row r="18" spans="1:16">
      <c r="A18" s="148" t="s">
        <v>76</v>
      </c>
      <c r="B18" s="129">
        <f t="shared" si="7"/>
        <v>8873.0399999999991</v>
      </c>
      <c r="C18" s="129">
        <f t="shared" si="7"/>
        <v>7904.12</v>
      </c>
      <c r="D18" s="50">
        <f t="shared" si="2"/>
        <v>112.25841712929459</v>
      </c>
      <c r="E18" s="200">
        <v>7329.74</v>
      </c>
      <c r="F18" s="200">
        <v>6427.12</v>
      </c>
      <c r="G18" s="50">
        <f t="shared" si="3"/>
        <v>114.04392636204086</v>
      </c>
      <c r="H18" s="200">
        <v>1543.3</v>
      </c>
      <c r="I18" s="200">
        <v>1477</v>
      </c>
      <c r="J18" s="50">
        <f t="shared" si="4"/>
        <v>104.48882870683818</v>
      </c>
      <c r="K18" s="200">
        <v>2994.6</v>
      </c>
      <c r="L18" s="200">
        <v>3257</v>
      </c>
      <c r="M18" s="50">
        <f t="shared" si="0"/>
        <v>91.943506294135702</v>
      </c>
      <c r="N18" s="50">
        <f t="shared" si="5"/>
        <v>11867.64</v>
      </c>
      <c r="O18" s="50">
        <f t="shared" si="6"/>
        <v>11161.119999999999</v>
      </c>
      <c r="P18" s="50">
        <f t="shared" si="1"/>
        <v>106.33018908496639</v>
      </c>
    </row>
    <row r="19" spans="1:16">
      <c r="A19" s="148" t="s">
        <v>77</v>
      </c>
      <c r="B19" s="129">
        <f t="shared" si="7"/>
        <v>36821.49</v>
      </c>
      <c r="C19" s="129">
        <f t="shared" si="7"/>
        <v>38023.46</v>
      </c>
      <c r="D19" s="50">
        <f t="shared" si="2"/>
        <v>96.838872632842993</v>
      </c>
      <c r="E19" s="200">
        <v>24552.69</v>
      </c>
      <c r="F19" s="200">
        <v>26192.16</v>
      </c>
      <c r="G19" s="50">
        <f t="shared" si="3"/>
        <v>93.74060787655543</v>
      </c>
      <c r="H19" s="200">
        <v>12268.8</v>
      </c>
      <c r="I19" s="200">
        <v>11831.3</v>
      </c>
      <c r="J19" s="50">
        <f t="shared" si="4"/>
        <v>103.69781849838986</v>
      </c>
      <c r="K19" s="200">
        <v>16621.2</v>
      </c>
      <c r="L19" s="200">
        <v>16271.8</v>
      </c>
      <c r="M19" s="50">
        <f t="shared" si="0"/>
        <v>102.14727319657322</v>
      </c>
      <c r="N19" s="50">
        <f t="shared" si="5"/>
        <v>53442.69</v>
      </c>
      <c r="O19" s="50">
        <f t="shared" si="6"/>
        <v>54295.259999999995</v>
      </c>
      <c r="P19" s="50">
        <f t="shared" si="1"/>
        <v>98.42975243142773</v>
      </c>
    </row>
    <row r="20" spans="1:16">
      <c r="A20" s="148" t="s">
        <v>78</v>
      </c>
      <c r="B20" s="129">
        <f t="shared" si="7"/>
        <v>23473.16</v>
      </c>
      <c r="C20" s="129">
        <f t="shared" si="7"/>
        <v>18039.5</v>
      </c>
      <c r="D20" s="50">
        <f t="shared" si="2"/>
        <v>130.12090135535908</v>
      </c>
      <c r="E20" s="200">
        <v>19325.86</v>
      </c>
      <c r="F20" s="200">
        <v>13809.95</v>
      </c>
      <c r="G20" s="50">
        <f t="shared" si="3"/>
        <v>139.94156387242532</v>
      </c>
      <c r="H20" s="200">
        <v>4147.3</v>
      </c>
      <c r="I20" s="200">
        <v>4229.55</v>
      </c>
      <c r="J20" s="50">
        <f t="shared" si="4"/>
        <v>98.055348677755319</v>
      </c>
      <c r="K20" s="200">
        <v>20060.8</v>
      </c>
      <c r="L20" s="200">
        <v>20010.599999999999</v>
      </c>
      <c r="M20" s="50">
        <f t="shared" si="0"/>
        <v>100.25086704046855</v>
      </c>
      <c r="N20" s="50">
        <f t="shared" si="5"/>
        <v>43533.96</v>
      </c>
      <c r="O20" s="50">
        <f t="shared" si="6"/>
        <v>38050.1</v>
      </c>
      <c r="P20" s="50">
        <f t="shared" si="1"/>
        <v>114.41220916633597</v>
      </c>
    </row>
    <row r="21" spans="1:16">
      <c r="A21" s="148" t="s">
        <v>79</v>
      </c>
      <c r="B21" s="129">
        <f t="shared" si="7"/>
        <v>45112.44</v>
      </c>
      <c r="C21" s="129">
        <f t="shared" si="7"/>
        <v>41323.909999999996</v>
      </c>
      <c r="D21" s="50">
        <f t="shared" si="2"/>
        <v>109.16788851780967</v>
      </c>
      <c r="E21" s="200">
        <v>38064.639999999999</v>
      </c>
      <c r="F21" s="200">
        <v>34352.81</v>
      </c>
      <c r="G21" s="50">
        <f t="shared" si="3"/>
        <v>110.80502584795831</v>
      </c>
      <c r="H21" s="200">
        <v>7047.8</v>
      </c>
      <c r="I21" s="200">
        <v>6971.1</v>
      </c>
      <c r="J21" s="50">
        <f t="shared" si="4"/>
        <v>101.10025677439715</v>
      </c>
      <c r="K21" s="200">
        <v>63742.2</v>
      </c>
      <c r="L21" s="200">
        <v>63647.199999999997</v>
      </c>
      <c r="M21" s="50">
        <f t="shared" si="0"/>
        <v>100.14926029738935</v>
      </c>
      <c r="N21" s="50">
        <f t="shared" si="5"/>
        <v>108854.64</v>
      </c>
      <c r="O21" s="50">
        <f t="shared" si="6"/>
        <v>104971.10999999999</v>
      </c>
      <c r="P21" s="50">
        <f t="shared" si="1"/>
        <v>103.6996179234458</v>
      </c>
    </row>
    <row r="22" spans="1:16">
      <c r="A22" s="148" t="s">
        <v>80</v>
      </c>
      <c r="B22" s="129">
        <f t="shared" si="7"/>
        <v>5382.78</v>
      </c>
      <c r="C22" s="129">
        <f t="shared" si="7"/>
        <v>5380.9800000000005</v>
      </c>
      <c r="D22" s="50">
        <f t="shared" si="2"/>
        <v>100.03345115573741</v>
      </c>
      <c r="E22" s="200">
        <v>9.2799999999999994</v>
      </c>
      <c r="F22" s="200">
        <v>33.380000000000003</v>
      </c>
      <c r="G22" s="50">
        <f t="shared" si="3"/>
        <v>27.801078490113834</v>
      </c>
      <c r="H22" s="200">
        <v>5373.5</v>
      </c>
      <c r="I22" s="200">
        <v>5347.6</v>
      </c>
      <c r="J22" s="50">
        <f t="shared" si="4"/>
        <v>100.48432941880469</v>
      </c>
      <c r="K22" s="200">
        <v>6328</v>
      </c>
      <c r="L22" s="200">
        <v>6300.5</v>
      </c>
      <c r="M22" s="50">
        <f t="shared" si="0"/>
        <v>100.43647329577017</v>
      </c>
      <c r="N22" s="50">
        <f t="shared" si="5"/>
        <v>11710.779999999999</v>
      </c>
      <c r="O22" s="50">
        <f t="shared" si="6"/>
        <v>11681.48</v>
      </c>
      <c r="P22" s="50">
        <f t="shared" si="1"/>
        <v>100.25082438184202</v>
      </c>
    </row>
    <row r="23" spans="1:16">
      <c r="A23" s="148" t="s">
        <v>81</v>
      </c>
      <c r="B23" s="129">
        <f t="shared" si="7"/>
        <v>72371.58</v>
      </c>
      <c r="C23" s="129">
        <f t="shared" si="7"/>
        <v>72431.959999999992</v>
      </c>
      <c r="D23" s="50">
        <f t="shared" si="2"/>
        <v>99.91663900852609</v>
      </c>
      <c r="E23" s="200">
        <v>58806.58</v>
      </c>
      <c r="F23" s="200">
        <v>60168.07</v>
      </c>
      <c r="G23" s="50">
        <f t="shared" si="3"/>
        <v>97.737188512112823</v>
      </c>
      <c r="H23" s="200">
        <v>13565</v>
      </c>
      <c r="I23" s="200">
        <v>12263.89</v>
      </c>
      <c r="J23" s="50">
        <f t="shared" si="4"/>
        <v>110.60927650199082</v>
      </c>
      <c r="K23" s="200">
        <v>22830</v>
      </c>
      <c r="L23" s="200">
        <v>22394.5</v>
      </c>
      <c r="M23" s="50">
        <f t="shared" si="0"/>
        <v>101.9446739154703</v>
      </c>
      <c r="N23" s="50">
        <f t="shared" si="5"/>
        <v>95201.58</v>
      </c>
      <c r="O23" s="50">
        <f t="shared" si="6"/>
        <v>94826.459999999992</v>
      </c>
      <c r="P23" s="50">
        <f t="shared" si="1"/>
        <v>100.39558578902978</v>
      </c>
    </row>
    <row r="24" spans="1:16">
      <c r="A24" s="148" t="s">
        <v>82</v>
      </c>
      <c r="B24" s="129">
        <f>E24</f>
        <v>2.1</v>
      </c>
      <c r="C24" s="129">
        <f>F24</f>
        <v>2.0699999999999998</v>
      </c>
      <c r="D24" s="50">
        <f t="shared" si="2"/>
        <v>101.44927536231884</v>
      </c>
      <c r="E24" s="200">
        <v>2.1</v>
      </c>
      <c r="F24" s="200">
        <v>2.0699999999999998</v>
      </c>
      <c r="G24" s="50">
        <f t="shared" si="3"/>
        <v>101.44927536231884</v>
      </c>
      <c r="H24" s="200" t="s">
        <v>150</v>
      </c>
      <c r="I24" s="200" t="s">
        <v>150</v>
      </c>
      <c r="J24" s="50" t="s">
        <v>150</v>
      </c>
      <c r="K24" s="200">
        <v>30.5</v>
      </c>
      <c r="L24" s="200">
        <v>31</v>
      </c>
      <c r="M24" s="50">
        <f t="shared" si="0"/>
        <v>98.387096774193552</v>
      </c>
      <c r="N24" s="50">
        <f>B24+K24</f>
        <v>32.6</v>
      </c>
      <c r="O24" s="50">
        <f t="shared" si="6"/>
        <v>33.07</v>
      </c>
      <c r="P24" s="50">
        <f t="shared" si="1"/>
        <v>98.578772301179313</v>
      </c>
    </row>
    <row r="25" spans="1:16">
      <c r="A25" s="148" t="s">
        <v>83</v>
      </c>
      <c r="B25" s="129">
        <f>E25</f>
        <v>0.81</v>
      </c>
      <c r="C25" s="129" t="str">
        <f>F25</f>
        <v>-</v>
      </c>
      <c r="D25" s="50" t="s">
        <v>150</v>
      </c>
      <c r="E25" s="200">
        <v>0.81</v>
      </c>
      <c r="F25" s="200" t="s">
        <v>150</v>
      </c>
      <c r="G25" s="50" t="s">
        <v>150</v>
      </c>
      <c r="H25" s="200" t="s">
        <v>150</v>
      </c>
      <c r="I25" s="200" t="s">
        <v>150</v>
      </c>
      <c r="J25" s="50" t="s">
        <v>150</v>
      </c>
      <c r="K25" s="200">
        <v>73</v>
      </c>
      <c r="L25" s="200">
        <v>26.2</v>
      </c>
      <c r="M25" s="50">
        <f t="shared" si="0"/>
        <v>278.62595419847327</v>
      </c>
      <c r="N25" s="50">
        <f>E25+K25</f>
        <v>73.81</v>
      </c>
      <c r="O25" s="50">
        <f>L25</f>
        <v>26.2</v>
      </c>
      <c r="P25" s="50">
        <f t="shared" si="1"/>
        <v>281.71755725190843</v>
      </c>
    </row>
    <row r="26" spans="1:16">
      <c r="A26" s="149" t="s">
        <v>84</v>
      </c>
      <c r="B26" s="56">
        <f t="shared" si="7"/>
        <v>1126.19</v>
      </c>
      <c r="C26" s="56">
        <f t="shared" si="7"/>
        <v>1454.27</v>
      </c>
      <c r="D26" s="56">
        <f t="shared" si="2"/>
        <v>77.440227743128858</v>
      </c>
      <c r="E26" s="201">
        <v>513.79</v>
      </c>
      <c r="F26" s="201">
        <v>847.67</v>
      </c>
      <c r="G26" s="56">
        <f t="shared" si="3"/>
        <v>60.612030625125342</v>
      </c>
      <c r="H26" s="201">
        <v>612.4</v>
      </c>
      <c r="I26" s="201">
        <v>606.6</v>
      </c>
      <c r="J26" s="56">
        <f t="shared" si="4"/>
        <v>100.95614902736563</v>
      </c>
      <c r="K26" s="201">
        <v>2490</v>
      </c>
      <c r="L26" s="201">
        <v>2510.3000000000002</v>
      </c>
      <c r="M26" s="56">
        <f t="shared" si="0"/>
        <v>99.191331713341029</v>
      </c>
      <c r="N26" s="56">
        <f t="shared" si="5"/>
        <v>3616.19</v>
      </c>
      <c r="O26" s="56">
        <f t="shared" si="6"/>
        <v>3964.57</v>
      </c>
      <c r="P26" s="56">
        <f t="shared" si="1"/>
        <v>91.212666190784873</v>
      </c>
    </row>
    <row r="27" spans="1:16">
      <c r="B27" s="259"/>
      <c r="C27" s="259"/>
      <c r="D27" s="3"/>
      <c r="E27" s="259"/>
      <c r="F27" s="259"/>
      <c r="G27" s="3"/>
      <c r="H27" s="259"/>
      <c r="I27" s="259"/>
      <c r="J27" s="3"/>
      <c r="K27" s="259"/>
      <c r="L27" s="259"/>
      <c r="M27" s="3"/>
      <c r="N27" s="50"/>
      <c r="O27" s="50"/>
      <c r="P27" s="50"/>
    </row>
    <row r="28" spans="1:16">
      <c r="A28" s="138"/>
      <c r="B28" s="259"/>
      <c r="C28" s="259"/>
      <c r="D28" s="3"/>
      <c r="E28" s="259"/>
      <c r="F28" s="259"/>
      <c r="G28" s="3"/>
      <c r="H28" s="259"/>
      <c r="I28" s="259"/>
      <c r="J28" s="3"/>
      <c r="K28" s="259"/>
      <c r="L28" s="259"/>
      <c r="M28" s="3"/>
    </row>
    <row r="29" spans="1:16">
      <c r="B29" s="259"/>
      <c r="C29" s="259"/>
      <c r="D29" s="3"/>
      <c r="E29" s="259"/>
      <c r="F29" s="259"/>
      <c r="G29" s="3"/>
      <c r="H29" s="259"/>
      <c r="I29" s="259"/>
      <c r="J29" s="3"/>
      <c r="K29" s="259"/>
      <c r="L29" s="259"/>
      <c r="M29" s="3"/>
    </row>
    <row r="30" spans="1:16">
      <c r="B30" s="259"/>
      <c r="C30" s="259"/>
      <c r="D30" s="3"/>
      <c r="E30" s="259"/>
      <c r="F30" s="259"/>
      <c r="G30" s="3"/>
      <c r="H30" s="259"/>
      <c r="I30" s="259"/>
      <c r="J30" s="3"/>
      <c r="K30" s="259"/>
      <c r="L30" s="259"/>
      <c r="M30" s="3"/>
    </row>
    <row r="31" spans="1:16">
      <c r="B31" s="259"/>
      <c r="C31" s="259"/>
      <c r="D31" s="3"/>
      <c r="E31" s="259"/>
      <c r="F31" s="259"/>
      <c r="G31" s="3"/>
      <c r="H31" s="259"/>
      <c r="I31" s="259"/>
      <c r="J31" s="3"/>
      <c r="K31" s="259"/>
      <c r="L31" s="259"/>
      <c r="M31" s="3"/>
    </row>
    <row r="32" spans="1:16">
      <c r="B32" s="148"/>
      <c r="C32" s="259"/>
      <c r="D32" s="3"/>
      <c r="E32" s="259"/>
      <c r="F32" s="259"/>
      <c r="G32" s="3"/>
      <c r="H32" s="259"/>
      <c r="I32" s="259"/>
      <c r="J32" s="3"/>
      <c r="K32" s="259"/>
      <c r="L32" s="259"/>
      <c r="M32" s="3"/>
    </row>
    <row r="33" spans="2:13">
      <c r="B33" s="259"/>
      <c r="C33" s="259"/>
      <c r="D33" s="3"/>
      <c r="E33" s="259"/>
      <c r="F33" s="259"/>
      <c r="G33" s="3"/>
      <c r="H33" s="259"/>
      <c r="I33" s="259"/>
      <c r="J33" s="3"/>
      <c r="K33" s="259"/>
      <c r="L33" s="259"/>
      <c r="M33" s="3"/>
    </row>
    <row r="34" spans="2:13">
      <c r="B34" s="259"/>
      <c r="C34" s="259"/>
      <c r="D34" s="3"/>
      <c r="E34" s="259"/>
      <c r="F34" s="259"/>
      <c r="G34" s="3"/>
      <c r="H34" s="259"/>
      <c r="I34" s="259"/>
      <c r="J34" s="3"/>
      <c r="K34" s="259"/>
      <c r="L34" s="259"/>
      <c r="M34" s="3"/>
    </row>
    <row r="35" spans="2:13">
      <c r="B35" s="259"/>
      <c r="C35" s="259"/>
      <c r="D35" s="3"/>
      <c r="E35" s="259"/>
      <c r="F35" s="259"/>
      <c r="G35" s="3"/>
      <c r="H35" s="259"/>
      <c r="I35" s="259"/>
      <c r="J35" s="3"/>
      <c r="K35" s="259"/>
      <c r="L35" s="259"/>
      <c r="M35" s="3"/>
    </row>
    <row r="36" spans="2:13">
      <c r="B36" s="259"/>
      <c r="C36" s="259"/>
      <c r="D36" s="3"/>
      <c r="E36" s="259"/>
      <c r="F36" s="259"/>
      <c r="G36" s="3"/>
      <c r="H36" s="259"/>
      <c r="I36" s="259"/>
      <c r="J36" s="3"/>
      <c r="K36" s="259"/>
      <c r="L36" s="259"/>
      <c r="M36" s="3"/>
    </row>
    <row r="37" spans="2:13">
      <c r="B37" s="259"/>
      <c r="C37" s="259"/>
      <c r="D37" s="3"/>
      <c r="E37" s="259"/>
      <c r="F37" s="259"/>
      <c r="G37" s="3"/>
      <c r="H37" s="259"/>
      <c r="I37" s="259"/>
      <c r="J37" s="3"/>
      <c r="K37" s="259"/>
      <c r="L37" s="259"/>
      <c r="M37" s="3"/>
    </row>
    <row r="38" spans="2:13">
      <c r="B38" s="259"/>
      <c r="C38" s="259"/>
      <c r="D38" s="3"/>
      <c r="E38" s="259"/>
      <c r="F38" s="259"/>
      <c r="G38" s="3"/>
      <c r="H38" s="259"/>
      <c r="I38" s="259"/>
      <c r="J38" s="3"/>
      <c r="K38" s="259"/>
      <c r="L38" s="259"/>
      <c r="M38" s="3"/>
    </row>
    <row r="39" spans="2:13">
      <c r="B39" s="259"/>
      <c r="C39" s="259"/>
      <c r="D39" s="3"/>
      <c r="E39" s="259"/>
      <c r="F39" s="259"/>
      <c r="G39" s="3"/>
      <c r="H39" s="259"/>
      <c r="I39" s="259"/>
      <c r="J39" s="3"/>
      <c r="K39" s="259"/>
      <c r="L39" s="259"/>
      <c r="M39" s="3"/>
    </row>
    <row r="40" spans="2:13">
      <c r="B40" s="259"/>
      <c r="C40" s="259"/>
      <c r="D40" s="3"/>
      <c r="E40" s="259"/>
      <c r="F40" s="259"/>
      <c r="G40" s="3"/>
      <c r="H40" s="259"/>
      <c r="I40" s="259"/>
      <c r="J40" s="3"/>
      <c r="K40" s="259"/>
      <c r="L40" s="259"/>
      <c r="M40" s="3"/>
    </row>
    <row r="41" spans="2:13">
      <c r="B41" s="259"/>
      <c r="C41" s="259"/>
      <c r="D41" s="3"/>
      <c r="E41" s="260"/>
      <c r="F41" s="259"/>
      <c r="G41" s="260"/>
      <c r="H41" s="260"/>
      <c r="I41" s="259"/>
      <c r="J41" s="260"/>
      <c r="K41" s="259"/>
      <c r="L41" s="259"/>
      <c r="M41" s="3"/>
    </row>
    <row r="42" spans="2:13">
      <c r="B42" s="259"/>
      <c r="C42" s="259"/>
      <c r="D42" s="3"/>
      <c r="E42" s="260"/>
      <c r="F42" s="260"/>
      <c r="G42" s="260"/>
      <c r="H42" s="260"/>
      <c r="I42" s="260"/>
      <c r="J42" s="260"/>
      <c r="K42" s="259"/>
      <c r="L42" s="259"/>
      <c r="M42" s="3"/>
    </row>
    <row r="43" spans="2:13">
      <c r="B43" s="259"/>
      <c r="C43" s="259"/>
      <c r="D43" s="3"/>
      <c r="E43" s="259"/>
      <c r="F43" s="259"/>
      <c r="G43" s="3"/>
      <c r="H43" s="259"/>
      <c r="I43" s="259"/>
      <c r="J43" s="3"/>
      <c r="K43" s="259"/>
      <c r="L43" s="259"/>
      <c r="M43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sqref="A1:I1"/>
    </sheetView>
  </sheetViews>
  <sheetFormatPr defaultRowHeight="12.75"/>
  <cols>
    <col min="1" max="1" width="22.28515625" style="142" customWidth="1"/>
    <col min="2" max="2" width="17.28515625" style="142" customWidth="1"/>
    <col min="3" max="9" width="13.85546875" style="142" customWidth="1"/>
    <col min="10" max="10" width="8.42578125" style="142" customWidth="1"/>
    <col min="11" max="11" width="10" style="142" bestFit="1" customWidth="1"/>
    <col min="12" max="256" width="9.140625" style="142"/>
    <col min="257" max="257" width="22.28515625" style="142" customWidth="1"/>
    <col min="258" max="258" width="20.42578125" style="142" customWidth="1"/>
    <col min="259" max="265" width="13.85546875" style="142" customWidth="1"/>
    <col min="266" max="266" width="8.42578125" style="142" customWidth="1"/>
    <col min="267" max="512" width="9.140625" style="142"/>
    <col min="513" max="513" width="22.28515625" style="142" customWidth="1"/>
    <col min="514" max="514" width="20.42578125" style="142" customWidth="1"/>
    <col min="515" max="521" width="13.85546875" style="142" customWidth="1"/>
    <col min="522" max="522" width="8.42578125" style="142" customWidth="1"/>
    <col min="523" max="768" width="9.140625" style="142"/>
    <col min="769" max="769" width="22.28515625" style="142" customWidth="1"/>
    <col min="770" max="770" width="20.42578125" style="142" customWidth="1"/>
    <col min="771" max="777" width="13.85546875" style="142" customWidth="1"/>
    <col min="778" max="778" width="8.42578125" style="142" customWidth="1"/>
    <col min="779" max="1024" width="9.140625" style="142"/>
    <col min="1025" max="1025" width="22.28515625" style="142" customWidth="1"/>
    <col min="1026" max="1026" width="20.42578125" style="142" customWidth="1"/>
    <col min="1027" max="1033" width="13.85546875" style="142" customWidth="1"/>
    <col min="1034" max="1034" width="8.42578125" style="142" customWidth="1"/>
    <col min="1035" max="1280" width="9.140625" style="142"/>
    <col min="1281" max="1281" width="22.28515625" style="142" customWidth="1"/>
    <col min="1282" max="1282" width="20.42578125" style="142" customWidth="1"/>
    <col min="1283" max="1289" width="13.85546875" style="142" customWidth="1"/>
    <col min="1290" max="1290" width="8.42578125" style="142" customWidth="1"/>
    <col min="1291" max="1536" width="9.140625" style="142"/>
    <col min="1537" max="1537" width="22.28515625" style="142" customWidth="1"/>
    <col min="1538" max="1538" width="20.42578125" style="142" customWidth="1"/>
    <col min="1539" max="1545" width="13.85546875" style="142" customWidth="1"/>
    <col min="1546" max="1546" width="8.42578125" style="142" customWidth="1"/>
    <col min="1547" max="1792" width="9.140625" style="142"/>
    <col min="1793" max="1793" width="22.28515625" style="142" customWidth="1"/>
    <col min="1794" max="1794" width="20.42578125" style="142" customWidth="1"/>
    <col min="1795" max="1801" width="13.85546875" style="142" customWidth="1"/>
    <col min="1802" max="1802" width="8.42578125" style="142" customWidth="1"/>
    <col min="1803" max="2048" width="9.140625" style="142"/>
    <col min="2049" max="2049" width="22.28515625" style="142" customWidth="1"/>
    <col min="2050" max="2050" width="20.42578125" style="142" customWidth="1"/>
    <col min="2051" max="2057" width="13.85546875" style="142" customWidth="1"/>
    <col min="2058" max="2058" width="8.42578125" style="142" customWidth="1"/>
    <col min="2059" max="2304" width="9.140625" style="142"/>
    <col min="2305" max="2305" width="22.28515625" style="142" customWidth="1"/>
    <col min="2306" max="2306" width="20.42578125" style="142" customWidth="1"/>
    <col min="2307" max="2313" width="13.85546875" style="142" customWidth="1"/>
    <col min="2314" max="2314" width="8.42578125" style="142" customWidth="1"/>
    <col min="2315" max="2560" width="9.140625" style="142"/>
    <col min="2561" max="2561" width="22.28515625" style="142" customWidth="1"/>
    <col min="2562" max="2562" width="20.42578125" style="142" customWidth="1"/>
    <col min="2563" max="2569" width="13.85546875" style="142" customWidth="1"/>
    <col min="2570" max="2570" width="8.42578125" style="142" customWidth="1"/>
    <col min="2571" max="2816" width="9.140625" style="142"/>
    <col min="2817" max="2817" width="22.28515625" style="142" customWidth="1"/>
    <col min="2818" max="2818" width="20.42578125" style="142" customWidth="1"/>
    <col min="2819" max="2825" width="13.85546875" style="142" customWidth="1"/>
    <col min="2826" max="2826" width="8.42578125" style="142" customWidth="1"/>
    <col min="2827" max="3072" width="9.140625" style="142"/>
    <col min="3073" max="3073" width="22.28515625" style="142" customWidth="1"/>
    <col min="3074" max="3074" width="20.42578125" style="142" customWidth="1"/>
    <col min="3075" max="3081" width="13.85546875" style="142" customWidth="1"/>
    <col min="3082" max="3082" width="8.42578125" style="142" customWidth="1"/>
    <col min="3083" max="3328" width="9.140625" style="142"/>
    <col min="3329" max="3329" width="22.28515625" style="142" customWidth="1"/>
    <col min="3330" max="3330" width="20.42578125" style="142" customWidth="1"/>
    <col min="3331" max="3337" width="13.85546875" style="142" customWidth="1"/>
    <col min="3338" max="3338" width="8.42578125" style="142" customWidth="1"/>
    <col min="3339" max="3584" width="9.140625" style="142"/>
    <col min="3585" max="3585" width="22.28515625" style="142" customWidth="1"/>
    <col min="3586" max="3586" width="20.42578125" style="142" customWidth="1"/>
    <col min="3587" max="3593" width="13.85546875" style="142" customWidth="1"/>
    <col min="3594" max="3594" width="8.42578125" style="142" customWidth="1"/>
    <col min="3595" max="3840" width="9.140625" style="142"/>
    <col min="3841" max="3841" width="22.28515625" style="142" customWidth="1"/>
    <col min="3842" max="3842" width="20.42578125" style="142" customWidth="1"/>
    <col min="3843" max="3849" width="13.85546875" style="142" customWidth="1"/>
    <col min="3850" max="3850" width="8.42578125" style="142" customWidth="1"/>
    <col min="3851" max="4096" width="9.140625" style="142"/>
    <col min="4097" max="4097" width="22.28515625" style="142" customWidth="1"/>
    <col min="4098" max="4098" width="20.42578125" style="142" customWidth="1"/>
    <col min="4099" max="4105" width="13.85546875" style="142" customWidth="1"/>
    <col min="4106" max="4106" width="8.42578125" style="142" customWidth="1"/>
    <col min="4107" max="4352" width="9.140625" style="142"/>
    <col min="4353" max="4353" width="22.28515625" style="142" customWidth="1"/>
    <col min="4354" max="4354" width="20.42578125" style="142" customWidth="1"/>
    <col min="4355" max="4361" width="13.85546875" style="142" customWidth="1"/>
    <col min="4362" max="4362" width="8.42578125" style="142" customWidth="1"/>
    <col min="4363" max="4608" width="9.140625" style="142"/>
    <col min="4609" max="4609" width="22.28515625" style="142" customWidth="1"/>
    <col min="4610" max="4610" width="20.42578125" style="142" customWidth="1"/>
    <col min="4611" max="4617" width="13.85546875" style="142" customWidth="1"/>
    <col min="4618" max="4618" width="8.42578125" style="142" customWidth="1"/>
    <col min="4619" max="4864" width="9.140625" style="142"/>
    <col min="4865" max="4865" width="22.28515625" style="142" customWidth="1"/>
    <col min="4866" max="4866" width="20.42578125" style="142" customWidth="1"/>
    <col min="4867" max="4873" width="13.85546875" style="142" customWidth="1"/>
    <col min="4874" max="4874" width="8.42578125" style="142" customWidth="1"/>
    <col min="4875" max="5120" width="9.140625" style="142"/>
    <col min="5121" max="5121" width="22.28515625" style="142" customWidth="1"/>
    <col min="5122" max="5122" width="20.42578125" style="142" customWidth="1"/>
    <col min="5123" max="5129" width="13.85546875" style="142" customWidth="1"/>
    <col min="5130" max="5130" width="8.42578125" style="142" customWidth="1"/>
    <col min="5131" max="5376" width="9.140625" style="142"/>
    <col min="5377" max="5377" width="22.28515625" style="142" customWidth="1"/>
    <col min="5378" max="5378" width="20.42578125" style="142" customWidth="1"/>
    <col min="5379" max="5385" width="13.85546875" style="142" customWidth="1"/>
    <col min="5386" max="5386" width="8.42578125" style="142" customWidth="1"/>
    <col min="5387" max="5632" width="9.140625" style="142"/>
    <col min="5633" max="5633" width="22.28515625" style="142" customWidth="1"/>
    <col min="5634" max="5634" width="20.42578125" style="142" customWidth="1"/>
    <col min="5635" max="5641" width="13.85546875" style="142" customWidth="1"/>
    <col min="5642" max="5642" width="8.42578125" style="142" customWidth="1"/>
    <col min="5643" max="5888" width="9.140625" style="142"/>
    <col min="5889" max="5889" width="22.28515625" style="142" customWidth="1"/>
    <col min="5890" max="5890" width="20.42578125" style="142" customWidth="1"/>
    <col min="5891" max="5897" width="13.85546875" style="142" customWidth="1"/>
    <col min="5898" max="5898" width="8.42578125" style="142" customWidth="1"/>
    <col min="5899" max="6144" width="9.140625" style="142"/>
    <col min="6145" max="6145" width="22.28515625" style="142" customWidth="1"/>
    <col min="6146" max="6146" width="20.42578125" style="142" customWidth="1"/>
    <col min="6147" max="6153" width="13.85546875" style="142" customWidth="1"/>
    <col min="6154" max="6154" width="8.42578125" style="142" customWidth="1"/>
    <col min="6155" max="6400" width="9.140625" style="142"/>
    <col min="6401" max="6401" width="22.28515625" style="142" customWidth="1"/>
    <col min="6402" max="6402" width="20.42578125" style="142" customWidth="1"/>
    <col min="6403" max="6409" width="13.85546875" style="142" customWidth="1"/>
    <col min="6410" max="6410" width="8.42578125" style="142" customWidth="1"/>
    <col min="6411" max="6656" width="9.140625" style="142"/>
    <col min="6657" max="6657" width="22.28515625" style="142" customWidth="1"/>
    <col min="6658" max="6658" width="20.42578125" style="142" customWidth="1"/>
    <col min="6659" max="6665" width="13.85546875" style="142" customWidth="1"/>
    <col min="6666" max="6666" width="8.42578125" style="142" customWidth="1"/>
    <col min="6667" max="6912" width="9.140625" style="142"/>
    <col min="6913" max="6913" width="22.28515625" style="142" customWidth="1"/>
    <col min="6914" max="6914" width="20.42578125" style="142" customWidth="1"/>
    <col min="6915" max="6921" width="13.85546875" style="142" customWidth="1"/>
    <col min="6922" max="6922" width="8.42578125" style="142" customWidth="1"/>
    <col min="6923" max="7168" width="9.140625" style="142"/>
    <col min="7169" max="7169" width="22.28515625" style="142" customWidth="1"/>
    <col min="7170" max="7170" width="20.42578125" style="142" customWidth="1"/>
    <col min="7171" max="7177" width="13.85546875" style="142" customWidth="1"/>
    <col min="7178" max="7178" width="8.42578125" style="142" customWidth="1"/>
    <col min="7179" max="7424" width="9.140625" style="142"/>
    <col min="7425" max="7425" width="22.28515625" style="142" customWidth="1"/>
    <col min="7426" max="7426" width="20.42578125" style="142" customWidth="1"/>
    <col min="7427" max="7433" width="13.85546875" style="142" customWidth="1"/>
    <col min="7434" max="7434" width="8.42578125" style="142" customWidth="1"/>
    <col min="7435" max="7680" width="9.140625" style="142"/>
    <col min="7681" max="7681" width="22.28515625" style="142" customWidth="1"/>
    <col min="7682" max="7682" width="20.42578125" style="142" customWidth="1"/>
    <col min="7683" max="7689" width="13.85546875" style="142" customWidth="1"/>
    <col min="7690" max="7690" width="8.42578125" style="142" customWidth="1"/>
    <col min="7691" max="7936" width="9.140625" style="142"/>
    <col min="7937" max="7937" width="22.28515625" style="142" customWidth="1"/>
    <col min="7938" max="7938" width="20.42578125" style="142" customWidth="1"/>
    <col min="7939" max="7945" width="13.85546875" style="142" customWidth="1"/>
    <col min="7946" max="7946" width="8.42578125" style="142" customWidth="1"/>
    <col min="7947" max="8192" width="9.140625" style="142"/>
    <col min="8193" max="8193" width="22.28515625" style="142" customWidth="1"/>
    <col min="8194" max="8194" width="20.42578125" style="142" customWidth="1"/>
    <col min="8195" max="8201" width="13.85546875" style="142" customWidth="1"/>
    <col min="8202" max="8202" width="8.42578125" style="142" customWidth="1"/>
    <col min="8203" max="8448" width="9.140625" style="142"/>
    <col min="8449" max="8449" width="22.28515625" style="142" customWidth="1"/>
    <col min="8450" max="8450" width="20.42578125" style="142" customWidth="1"/>
    <col min="8451" max="8457" width="13.85546875" style="142" customWidth="1"/>
    <col min="8458" max="8458" width="8.42578125" style="142" customWidth="1"/>
    <col min="8459" max="8704" width="9.140625" style="142"/>
    <col min="8705" max="8705" width="22.28515625" style="142" customWidth="1"/>
    <col min="8706" max="8706" width="20.42578125" style="142" customWidth="1"/>
    <col min="8707" max="8713" width="13.85546875" style="142" customWidth="1"/>
    <col min="8714" max="8714" width="8.42578125" style="142" customWidth="1"/>
    <col min="8715" max="8960" width="9.140625" style="142"/>
    <col min="8961" max="8961" width="22.28515625" style="142" customWidth="1"/>
    <col min="8962" max="8962" width="20.42578125" style="142" customWidth="1"/>
    <col min="8963" max="8969" width="13.85546875" style="142" customWidth="1"/>
    <col min="8970" max="8970" width="8.42578125" style="142" customWidth="1"/>
    <col min="8971" max="9216" width="9.140625" style="142"/>
    <col min="9217" max="9217" width="22.28515625" style="142" customWidth="1"/>
    <col min="9218" max="9218" width="20.42578125" style="142" customWidth="1"/>
    <col min="9219" max="9225" width="13.85546875" style="142" customWidth="1"/>
    <col min="9226" max="9226" width="8.42578125" style="142" customWidth="1"/>
    <col min="9227" max="9472" width="9.140625" style="142"/>
    <col min="9473" max="9473" width="22.28515625" style="142" customWidth="1"/>
    <col min="9474" max="9474" width="20.42578125" style="142" customWidth="1"/>
    <col min="9475" max="9481" width="13.85546875" style="142" customWidth="1"/>
    <col min="9482" max="9482" width="8.42578125" style="142" customWidth="1"/>
    <col min="9483" max="9728" width="9.140625" style="142"/>
    <col min="9729" max="9729" width="22.28515625" style="142" customWidth="1"/>
    <col min="9730" max="9730" width="20.42578125" style="142" customWidth="1"/>
    <col min="9731" max="9737" width="13.85546875" style="142" customWidth="1"/>
    <col min="9738" max="9738" width="8.42578125" style="142" customWidth="1"/>
    <col min="9739" max="9984" width="9.140625" style="142"/>
    <col min="9985" max="9985" width="22.28515625" style="142" customWidth="1"/>
    <col min="9986" max="9986" width="20.42578125" style="142" customWidth="1"/>
    <col min="9987" max="9993" width="13.85546875" style="142" customWidth="1"/>
    <col min="9994" max="9994" width="8.42578125" style="142" customWidth="1"/>
    <col min="9995" max="10240" width="9.140625" style="142"/>
    <col min="10241" max="10241" width="22.28515625" style="142" customWidth="1"/>
    <col min="10242" max="10242" width="20.42578125" style="142" customWidth="1"/>
    <col min="10243" max="10249" width="13.85546875" style="142" customWidth="1"/>
    <col min="10250" max="10250" width="8.42578125" style="142" customWidth="1"/>
    <col min="10251" max="10496" width="9.140625" style="142"/>
    <col min="10497" max="10497" width="22.28515625" style="142" customWidth="1"/>
    <col min="10498" max="10498" width="20.42578125" style="142" customWidth="1"/>
    <col min="10499" max="10505" width="13.85546875" style="142" customWidth="1"/>
    <col min="10506" max="10506" width="8.42578125" style="142" customWidth="1"/>
    <col min="10507" max="10752" width="9.140625" style="142"/>
    <col min="10753" max="10753" width="22.28515625" style="142" customWidth="1"/>
    <col min="10754" max="10754" width="20.42578125" style="142" customWidth="1"/>
    <col min="10755" max="10761" width="13.85546875" style="142" customWidth="1"/>
    <col min="10762" max="10762" width="8.42578125" style="142" customWidth="1"/>
    <col min="10763" max="11008" width="9.140625" style="142"/>
    <col min="11009" max="11009" width="22.28515625" style="142" customWidth="1"/>
    <col min="11010" max="11010" width="20.42578125" style="142" customWidth="1"/>
    <col min="11011" max="11017" width="13.85546875" style="142" customWidth="1"/>
    <col min="11018" max="11018" width="8.42578125" style="142" customWidth="1"/>
    <col min="11019" max="11264" width="9.140625" style="142"/>
    <col min="11265" max="11265" width="22.28515625" style="142" customWidth="1"/>
    <col min="11266" max="11266" width="20.42578125" style="142" customWidth="1"/>
    <col min="11267" max="11273" width="13.85546875" style="142" customWidth="1"/>
    <col min="11274" max="11274" width="8.42578125" style="142" customWidth="1"/>
    <col min="11275" max="11520" width="9.140625" style="142"/>
    <col min="11521" max="11521" width="22.28515625" style="142" customWidth="1"/>
    <col min="11522" max="11522" width="20.42578125" style="142" customWidth="1"/>
    <col min="11523" max="11529" width="13.85546875" style="142" customWidth="1"/>
    <col min="11530" max="11530" width="8.42578125" style="142" customWidth="1"/>
    <col min="11531" max="11776" width="9.140625" style="142"/>
    <col min="11777" max="11777" width="22.28515625" style="142" customWidth="1"/>
    <col min="11778" max="11778" width="20.42578125" style="142" customWidth="1"/>
    <col min="11779" max="11785" width="13.85546875" style="142" customWidth="1"/>
    <col min="11786" max="11786" width="8.42578125" style="142" customWidth="1"/>
    <col min="11787" max="12032" width="9.140625" style="142"/>
    <col min="12033" max="12033" width="22.28515625" style="142" customWidth="1"/>
    <col min="12034" max="12034" width="20.42578125" style="142" customWidth="1"/>
    <col min="12035" max="12041" width="13.85546875" style="142" customWidth="1"/>
    <col min="12042" max="12042" width="8.42578125" style="142" customWidth="1"/>
    <col min="12043" max="12288" width="9.140625" style="142"/>
    <col min="12289" max="12289" width="22.28515625" style="142" customWidth="1"/>
    <col min="12290" max="12290" width="20.42578125" style="142" customWidth="1"/>
    <col min="12291" max="12297" width="13.85546875" style="142" customWidth="1"/>
    <col min="12298" max="12298" width="8.42578125" style="142" customWidth="1"/>
    <col min="12299" max="12544" width="9.140625" style="142"/>
    <col min="12545" max="12545" width="22.28515625" style="142" customWidth="1"/>
    <col min="12546" max="12546" width="20.42578125" style="142" customWidth="1"/>
    <col min="12547" max="12553" width="13.85546875" style="142" customWidth="1"/>
    <col min="12554" max="12554" width="8.42578125" style="142" customWidth="1"/>
    <col min="12555" max="12800" width="9.140625" style="142"/>
    <col min="12801" max="12801" width="22.28515625" style="142" customWidth="1"/>
    <col min="12802" max="12802" width="20.42578125" style="142" customWidth="1"/>
    <col min="12803" max="12809" width="13.85546875" style="142" customWidth="1"/>
    <col min="12810" max="12810" width="8.42578125" style="142" customWidth="1"/>
    <col min="12811" max="13056" width="9.140625" style="142"/>
    <col min="13057" max="13057" width="22.28515625" style="142" customWidth="1"/>
    <col min="13058" max="13058" width="20.42578125" style="142" customWidth="1"/>
    <col min="13059" max="13065" width="13.85546875" style="142" customWidth="1"/>
    <col min="13066" max="13066" width="8.42578125" style="142" customWidth="1"/>
    <col min="13067" max="13312" width="9.140625" style="142"/>
    <col min="13313" max="13313" width="22.28515625" style="142" customWidth="1"/>
    <col min="13314" max="13314" width="20.42578125" style="142" customWidth="1"/>
    <col min="13315" max="13321" width="13.85546875" style="142" customWidth="1"/>
    <col min="13322" max="13322" width="8.42578125" style="142" customWidth="1"/>
    <col min="13323" max="13568" width="9.140625" style="142"/>
    <col min="13569" max="13569" width="22.28515625" style="142" customWidth="1"/>
    <col min="13570" max="13570" width="20.42578125" style="142" customWidth="1"/>
    <col min="13571" max="13577" width="13.85546875" style="142" customWidth="1"/>
    <col min="13578" max="13578" width="8.42578125" style="142" customWidth="1"/>
    <col min="13579" max="13824" width="9.140625" style="142"/>
    <col min="13825" max="13825" width="22.28515625" style="142" customWidth="1"/>
    <col min="13826" max="13826" width="20.42578125" style="142" customWidth="1"/>
    <col min="13827" max="13833" width="13.85546875" style="142" customWidth="1"/>
    <col min="13834" max="13834" width="8.42578125" style="142" customWidth="1"/>
    <col min="13835" max="14080" width="9.140625" style="142"/>
    <col min="14081" max="14081" width="22.28515625" style="142" customWidth="1"/>
    <col min="14082" max="14082" width="20.42578125" style="142" customWidth="1"/>
    <col min="14083" max="14089" width="13.85546875" style="142" customWidth="1"/>
    <col min="14090" max="14090" width="8.42578125" style="142" customWidth="1"/>
    <col min="14091" max="14336" width="9.140625" style="142"/>
    <col min="14337" max="14337" width="22.28515625" style="142" customWidth="1"/>
    <col min="14338" max="14338" width="20.42578125" style="142" customWidth="1"/>
    <col min="14339" max="14345" width="13.85546875" style="142" customWidth="1"/>
    <col min="14346" max="14346" width="8.42578125" style="142" customWidth="1"/>
    <col min="14347" max="14592" width="9.140625" style="142"/>
    <col min="14593" max="14593" width="22.28515625" style="142" customWidth="1"/>
    <col min="14594" max="14594" width="20.42578125" style="142" customWidth="1"/>
    <col min="14595" max="14601" width="13.85546875" style="142" customWidth="1"/>
    <col min="14602" max="14602" width="8.42578125" style="142" customWidth="1"/>
    <col min="14603" max="14848" width="9.140625" style="142"/>
    <col min="14849" max="14849" width="22.28515625" style="142" customWidth="1"/>
    <col min="14850" max="14850" width="20.42578125" style="142" customWidth="1"/>
    <col min="14851" max="14857" width="13.85546875" style="142" customWidth="1"/>
    <col min="14858" max="14858" width="8.42578125" style="142" customWidth="1"/>
    <col min="14859" max="15104" width="9.140625" style="142"/>
    <col min="15105" max="15105" width="22.28515625" style="142" customWidth="1"/>
    <col min="15106" max="15106" width="20.42578125" style="142" customWidth="1"/>
    <col min="15107" max="15113" width="13.85546875" style="142" customWidth="1"/>
    <col min="15114" max="15114" width="8.42578125" style="142" customWidth="1"/>
    <col min="15115" max="15360" width="9.140625" style="142"/>
    <col min="15361" max="15361" width="22.28515625" style="142" customWidth="1"/>
    <col min="15362" max="15362" width="20.42578125" style="142" customWidth="1"/>
    <col min="15363" max="15369" width="13.85546875" style="142" customWidth="1"/>
    <col min="15370" max="15370" width="8.42578125" style="142" customWidth="1"/>
    <col min="15371" max="15616" width="9.140625" style="142"/>
    <col min="15617" max="15617" width="22.28515625" style="142" customWidth="1"/>
    <col min="15618" max="15618" width="20.42578125" style="142" customWidth="1"/>
    <col min="15619" max="15625" width="13.85546875" style="142" customWidth="1"/>
    <col min="15626" max="15626" width="8.42578125" style="142" customWidth="1"/>
    <col min="15627" max="15872" width="9.140625" style="142"/>
    <col min="15873" max="15873" width="22.28515625" style="142" customWidth="1"/>
    <col min="15874" max="15874" width="20.42578125" style="142" customWidth="1"/>
    <col min="15875" max="15881" width="13.85546875" style="142" customWidth="1"/>
    <col min="15882" max="15882" width="8.42578125" style="142" customWidth="1"/>
    <col min="15883" max="16128" width="9.140625" style="142"/>
    <col min="16129" max="16129" width="22.28515625" style="142" customWidth="1"/>
    <col min="16130" max="16130" width="20.42578125" style="142" customWidth="1"/>
    <col min="16131" max="16137" width="13.85546875" style="142" customWidth="1"/>
    <col min="16138" max="16138" width="8.42578125" style="142" customWidth="1"/>
    <col min="16139" max="16384" width="9.140625" style="142"/>
  </cols>
  <sheetData>
    <row r="1" spans="1:11" ht="24" customHeight="1">
      <c r="A1" s="410" t="s">
        <v>96</v>
      </c>
      <c r="B1" s="410"/>
      <c r="C1" s="410"/>
      <c r="D1" s="410"/>
      <c r="E1" s="410"/>
      <c r="F1" s="410"/>
      <c r="G1" s="410"/>
      <c r="H1" s="410"/>
      <c r="I1" s="410"/>
    </row>
    <row r="2" spans="1:11" s="143" customFormat="1" ht="12.75" customHeight="1">
      <c r="A2" s="57"/>
      <c r="B2" s="58"/>
      <c r="C2" s="58"/>
      <c r="D2" s="58"/>
      <c r="E2" s="58"/>
      <c r="F2" s="58"/>
      <c r="G2" s="58"/>
      <c r="H2" s="58"/>
      <c r="I2" s="59" t="s">
        <v>97</v>
      </c>
    </row>
    <row r="3" spans="1:11" ht="12" customHeight="1">
      <c r="A3" s="411"/>
      <c r="B3" s="412" t="s">
        <v>87</v>
      </c>
      <c r="C3" s="413" t="s">
        <v>59</v>
      </c>
      <c r="D3" s="414"/>
      <c r="E3" s="414"/>
      <c r="F3" s="414"/>
      <c r="G3" s="414"/>
      <c r="H3" s="414"/>
      <c r="I3" s="414"/>
    </row>
    <row r="4" spans="1:11" ht="24" customHeight="1">
      <c r="A4" s="411"/>
      <c r="B4" s="412"/>
      <c r="C4" s="306" t="s">
        <v>88</v>
      </c>
      <c r="D4" s="306" t="s">
        <v>89</v>
      </c>
      <c r="E4" s="306" t="s">
        <v>90</v>
      </c>
      <c r="F4" s="306" t="s">
        <v>91</v>
      </c>
      <c r="G4" s="306" t="s">
        <v>92</v>
      </c>
      <c r="H4" s="307" t="s">
        <v>93</v>
      </c>
      <c r="I4" s="307" t="s">
        <v>94</v>
      </c>
    </row>
    <row r="5" spans="1:11" s="62" customFormat="1" ht="12.75" customHeight="1">
      <c r="A5" s="49" t="s">
        <v>64</v>
      </c>
      <c r="B5" s="126">
        <f>SUM(C5:I5)</f>
        <v>1021614.2299999997</v>
      </c>
      <c r="C5" s="126">
        <f>SUM(C6:C25)</f>
        <v>358754.03999999992</v>
      </c>
      <c r="D5" s="126">
        <f t="shared" ref="D5:I5" si="0">SUM(D6:D25)</f>
        <v>111837.22000000002</v>
      </c>
      <c r="E5" s="126">
        <f t="shared" si="0"/>
        <v>12436.369999999997</v>
      </c>
      <c r="F5" s="126">
        <f t="shared" si="0"/>
        <v>47176.29</v>
      </c>
      <c r="G5" s="126">
        <f t="shared" si="0"/>
        <v>146789.94</v>
      </c>
      <c r="H5" s="126">
        <f t="shared" si="0"/>
        <v>7513.2699999999995</v>
      </c>
      <c r="I5" s="126">
        <f t="shared" si="0"/>
        <v>337107.09999999986</v>
      </c>
      <c r="K5" s="375"/>
    </row>
    <row r="6" spans="1:11" s="62" customFormat="1" ht="12.75" customHeight="1">
      <c r="A6" s="143" t="s">
        <v>65</v>
      </c>
      <c r="B6" s="126">
        <f>SUM(C6:I6)</f>
        <v>71342.63</v>
      </c>
      <c r="C6" s="199">
        <v>22251.93</v>
      </c>
      <c r="D6" s="199">
        <v>8665.91</v>
      </c>
      <c r="E6" s="199">
        <v>792.69</v>
      </c>
      <c r="F6" s="199">
        <v>453.6</v>
      </c>
      <c r="G6" s="199">
        <v>22216.68</v>
      </c>
      <c r="H6" s="199">
        <v>6.12</v>
      </c>
      <c r="I6" s="199">
        <v>16955.7</v>
      </c>
      <c r="K6" s="375"/>
    </row>
    <row r="7" spans="1:11" ht="12.75" customHeight="1">
      <c r="A7" s="148" t="s">
        <v>66</v>
      </c>
      <c r="B7" s="126">
        <f t="shared" ref="B7:B25" si="1">SUM(C7:I7)</f>
        <v>128764.06999999999</v>
      </c>
      <c r="C7" s="199">
        <v>19537.93</v>
      </c>
      <c r="D7" s="199">
        <v>3829.27</v>
      </c>
      <c r="E7" s="199">
        <v>172.07</v>
      </c>
      <c r="F7" s="199">
        <v>3791.4</v>
      </c>
      <c r="G7" s="199">
        <v>7163.86</v>
      </c>
      <c r="H7" s="199" t="s">
        <v>150</v>
      </c>
      <c r="I7" s="199">
        <v>94269.54</v>
      </c>
      <c r="K7" s="375"/>
    </row>
    <row r="8" spans="1:11" ht="12.75" customHeight="1">
      <c r="A8" s="148" t="s">
        <v>67</v>
      </c>
      <c r="B8" s="126">
        <f t="shared" si="1"/>
        <v>48848.03</v>
      </c>
      <c r="C8" s="199">
        <v>28141.52</v>
      </c>
      <c r="D8" s="199">
        <v>7429.98</v>
      </c>
      <c r="E8" s="199">
        <v>829.63</v>
      </c>
      <c r="F8" s="199">
        <v>497</v>
      </c>
      <c r="G8" s="199">
        <v>10877.58</v>
      </c>
      <c r="H8" s="199">
        <v>699.22</v>
      </c>
      <c r="I8" s="199">
        <v>373.1</v>
      </c>
      <c r="K8" s="375"/>
    </row>
    <row r="9" spans="1:11" ht="12.75" customHeight="1">
      <c r="A9" s="148" t="s">
        <v>68</v>
      </c>
      <c r="B9" s="126">
        <f t="shared" si="1"/>
        <v>162414.89000000001</v>
      </c>
      <c r="C9" s="199">
        <v>39660.239999999998</v>
      </c>
      <c r="D9" s="199">
        <v>11025.7</v>
      </c>
      <c r="E9" s="199">
        <v>299.25</v>
      </c>
      <c r="F9" s="199">
        <v>1415</v>
      </c>
      <c r="G9" s="199">
        <v>9732.8700000000008</v>
      </c>
      <c r="H9" s="199">
        <v>127.9</v>
      </c>
      <c r="I9" s="199">
        <v>100153.93</v>
      </c>
      <c r="K9" s="375"/>
    </row>
    <row r="10" spans="1:11" ht="12.75" customHeight="1">
      <c r="A10" s="148" t="s">
        <v>69</v>
      </c>
      <c r="B10" s="126">
        <f t="shared" si="1"/>
        <v>24109.72</v>
      </c>
      <c r="C10" s="199">
        <v>10122.4</v>
      </c>
      <c r="D10" s="199">
        <v>4707.8</v>
      </c>
      <c r="E10" s="199">
        <v>1041.77</v>
      </c>
      <c r="F10" s="199" t="s">
        <v>150</v>
      </c>
      <c r="G10" s="199">
        <v>5277.35</v>
      </c>
      <c r="H10" s="199">
        <v>2960.4</v>
      </c>
      <c r="I10" s="199" t="s">
        <v>150</v>
      </c>
      <c r="K10" s="375"/>
    </row>
    <row r="11" spans="1:11" ht="12.75" customHeight="1">
      <c r="A11" s="148" t="s">
        <v>70</v>
      </c>
      <c r="B11" s="126">
        <f t="shared" si="1"/>
        <v>47727.22</v>
      </c>
      <c r="C11" s="199">
        <v>24980.18</v>
      </c>
      <c r="D11" s="199">
        <v>6184.6</v>
      </c>
      <c r="E11" s="199">
        <v>1168.0999999999999</v>
      </c>
      <c r="F11" s="199">
        <v>1374.37</v>
      </c>
      <c r="G11" s="199">
        <v>5775.05</v>
      </c>
      <c r="H11" s="199">
        <v>75.459999999999994</v>
      </c>
      <c r="I11" s="199">
        <v>8169.46</v>
      </c>
      <c r="K11" s="375"/>
    </row>
    <row r="12" spans="1:11" ht="12.75" customHeight="1">
      <c r="A12" s="148" t="s">
        <v>71</v>
      </c>
      <c r="B12" s="126">
        <f t="shared" si="1"/>
        <v>61936.86</v>
      </c>
      <c r="C12" s="199">
        <v>22582.85</v>
      </c>
      <c r="D12" s="199">
        <v>14173.44</v>
      </c>
      <c r="E12" s="199">
        <v>1092.5</v>
      </c>
      <c r="F12" s="199">
        <v>270.8</v>
      </c>
      <c r="G12" s="199">
        <v>8693.36</v>
      </c>
      <c r="H12" s="199">
        <v>238.92</v>
      </c>
      <c r="I12" s="199">
        <v>14884.99</v>
      </c>
      <c r="K12" s="375"/>
    </row>
    <row r="13" spans="1:11" ht="12.75" customHeight="1">
      <c r="A13" s="148" t="s">
        <v>72</v>
      </c>
      <c r="B13" s="126">
        <f t="shared" si="1"/>
        <v>46224.39</v>
      </c>
      <c r="C13" s="199">
        <v>26312.38</v>
      </c>
      <c r="D13" s="199">
        <v>8960.31</v>
      </c>
      <c r="E13" s="199">
        <v>1303.1099999999999</v>
      </c>
      <c r="F13" s="199">
        <v>1750.7</v>
      </c>
      <c r="G13" s="199">
        <v>7167.59</v>
      </c>
      <c r="H13" s="199">
        <v>18.899999999999999</v>
      </c>
      <c r="I13" s="199">
        <v>711.4</v>
      </c>
      <c r="K13" s="375"/>
    </row>
    <row r="14" spans="1:11" ht="12.75" customHeight="1">
      <c r="A14" s="148" t="s">
        <v>73</v>
      </c>
      <c r="B14" s="126">
        <f t="shared" si="1"/>
        <v>50428.619999999995</v>
      </c>
      <c r="C14" s="199">
        <v>19208.86</v>
      </c>
      <c r="D14" s="199">
        <v>4345.66</v>
      </c>
      <c r="E14" s="199">
        <v>1261.4100000000001</v>
      </c>
      <c r="F14" s="199">
        <v>6563.85</v>
      </c>
      <c r="G14" s="199">
        <v>9815.9500000000007</v>
      </c>
      <c r="H14" s="199">
        <v>18.899999999999999</v>
      </c>
      <c r="I14" s="199">
        <v>9213.99</v>
      </c>
      <c r="K14" s="375"/>
    </row>
    <row r="15" spans="1:11" ht="12.75" customHeight="1">
      <c r="A15" s="148" t="s">
        <v>74</v>
      </c>
      <c r="B15" s="126">
        <f t="shared" si="1"/>
        <v>33617.950000000004</v>
      </c>
      <c r="C15" s="199">
        <v>16170.58</v>
      </c>
      <c r="D15" s="199">
        <v>1713.35</v>
      </c>
      <c r="E15" s="199">
        <v>64.83</v>
      </c>
      <c r="F15" s="199">
        <v>2675.05</v>
      </c>
      <c r="G15" s="199">
        <v>2776.81</v>
      </c>
      <c r="H15" s="199" t="s">
        <v>150</v>
      </c>
      <c r="I15" s="199">
        <v>10217.33</v>
      </c>
      <c r="K15" s="375"/>
    </row>
    <row r="16" spans="1:11" ht="12.75" customHeight="1">
      <c r="A16" s="148" t="s">
        <v>75</v>
      </c>
      <c r="B16" s="126">
        <f t="shared" si="1"/>
        <v>17865.970000000005</v>
      </c>
      <c r="C16" s="199">
        <v>9068.08</v>
      </c>
      <c r="D16" s="199">
        <v>1682.98</v>
      </c>
      <c r="E16" s="199">
        <v>711.18</v>
      </c>
      <c r="F16" s="199">
        <v>86.7</v>
      </c>
      <c r="G16" s="199">
        <v>5128.68</v>
      </c>
      <c r="H16" s="199">
        <v>1134.6500000000001</v>
      </c>
      <c r="I16" s="199">
        <v>53.7</v>
      </c>
      <c r="K16" s="375"/>
    </row>
    <row r="17" spans="1:11" ht="12.75" customHeight="1">
      <c r="A17" s="148" t="s">
        <v>76</v>
      </c>
      <c r="B17" s="126">
        <f t="shared" si="1"/>
        <v>11867.64</v>
      </c>
      <c r="C17" s="199">
        <v>936.4</v>
      </c>
      <c r="D17" s="199">
        <v>859.85</v>
      </c>
      <c r="E17" s="199">
        <v>344.67</v>
      </c>
      <c r="F17" s="199" t="s">
        <v>150</v>
      </c>
      <c r="G17" s="199">
        <v>1291.6500000000001</v>
      </c>
      <c r="H17" s="199">
        <v>1609.58</v>
      </c>
      <c r="I17" s="199">
        <v>6825.49</v>
      </c>
      <c r="K17" s="375"/>
    </row>
    <row r="18" spans="1:11" ht="12.75" customHeight="1">
      <c r="A18" s="148" t="s">
        <v>77</v>
      </c>
      <c r="B18" s="126">
        <f t="shared" si="1"/>
        <v>53442.68</v>
      </c>
      <c r="C18" s="199">
        <v>19430.18</v>
      </c>
      <c r="D18" s="199">
        <v>3559.1</v>
      </c>
      <c r="E18" s="199">
        <v>442.64</v>
      </c>
      <c r="F18" s="199">
        <v>12071.8</v>
      </c>
      <c r="G18" s="199">
        <v>12565.86</v>
      </c>
      <c r="H18" s="199" t="s">
        <v>150</v>
      </c>
      <c r="I18" s="199">
        <v>5373.1</v>
      </c>
      <c r="K18" s="375"/>
    </row>
    <row r="19" spans="1:11" ht="12.75" customHeight="1">
      <c r="A19" s="148" t="s">
        <v>78</v>
      </c>
      <c r="B19" s="126">
        <f t="shared" si="1"/>
        <v>43533.95</v>
      </c>
      <c r="C19" s="199">
        <v>15036.4</v>
      </c>
      <c r="D19" s="199">
        <v>2538.9</v>
      </c>
      <c r="E19" s="199">
        <v>53.67</v>
      </c>
      <c r="F19" s="199">
        <v>13543.05</v>
      </c>
      <c r="G19" s="199">
        <v>6776</v>
      </c>
      <c r="H19" s="199" t="s">
        <v>150</v>
      </c>
      <c r="I19" s="199">
        <v>5585.93</v>
      </c>
      <c r="K19" s="375"/>
    </row>
    <row r="20" spans="1:11" ht="12.75" customHeight="1">
      <c r="A20" s="148" t="s">
        <v>79</v>
      </c>
      <c r="B20" s="126">
        <f t="shared" si="1"/>
        <v>108854.65000000001</v>
      </c>
      <c r="C20" s="199">
        <v>59061.2</v>
      </c>
      <c r="D20" s="199">
        <v>24591.05</v>
      </c>
      <c r="E20" s="199">
        <v>1127.03</v>
      </c>
      <c r="F20" s="199">
        <v>7.3</v>
      </c>
      <c r="G20" s="199">
        <v>16745.75</v>
      </c>
      <c r="H20" s="199">
        <v>620.27</v>
      </c>
      <c r="I20" s="199">
        <v>6702.05</v>
      </c>
      <c r="K20" s="375"/>
    </row>
    <row r="21" spans="1:11" ht="12.75" customHeight="1">
      <c r="A21" s="143" t="s">
        <v>80</v>
      </c>
      <c r="B21" s="126">
        <f t="shared" si="1"/>
        <v>11710.779999999999</v>
      </c>
      <c r="C21" s="199">
        <v>3216.97</v>
      </c>
      <c r="D21" s="199">
        <v>2316.91</v>
      </c>
      <c r="E21" s="199">
        <v>551.79999999999995</v>
      </c>
      <c r="F21" s="199">
        <v>10</v>
      </c>
      <c r="G21" s="199">
        <v>5594.6</v>
      </c>
      <c r="H21" s="199" t="s">
        <v>150</v>
      </c>
      <c r="I21" s="199">
        <v>20.5</v>
      </c>
      <c r="K21" s="375"/>
    </row>
    <row r="22" spans="1:11" ht="12.75" customHeight="1">
      <c r="A22" s="148" t="s">
        <v>81</v>
      </c>
      <c r="B22" s="126">
        <f t="shared" si="1"/>
        <v>95201.579999999987</v>
      </c>
      <c r="C22" s="199">
        <v>20311.810000000001</v>
      </c>
      <c r="D22" s="199">
        <v>4819.1099999999997</v>
      </c>
      <c r="E22" s="199">
        <v>1174.32</v>
      </c>
      <c r="F22" s="199">
        <v>2651.06</v>
      </c>
      <c r="G22" s="199">
        <v>8901.84</v>
      </c>
      <c r="H22" s="199">
        <v>2.95</v>
      </c>
      <c r="I22" s="199">
        <v>57340.49</v>
      </c>
      <c r="K22" s="375"/>
    </row>
    <row r="23" spans="1:11" ht="12.75" customHeight="1">
      <c r="A23" s="148" t="s">
        <v>82</v>
      </c>
      <c r="B23" s="126">
        <f t="shared" si="1"/>
        <v>32.6</v>
      </c>
      <c r="C23" s="199">
        <v>12</v>
      </c>
      <c r="D23" s="199">
        <v>6.5</v>
      </c>
      <c r="E23" s="199">
        <v>1</v>
      </c>
      <c r="F23" s="199" t="s">
        <v>150</v>
      </c>
      <c r="G23" s="199">
        <v>13</v>
      </c>
      <c r="H23" s="199" t="s">
        <v>150</v>
      </c>
      <c r="I23" s="199">
        <v>0.1</v>
      </c>
      <c r="K23" s="375"/>
    </row>
    <row r="24" spans="1:11" ht="12.75" customHeight="1">
      <c r="A24" s="148" t="s">
        <v>83</v>
      </c>
      <c r="B24" s="247">
        <f t="shared" si="1"/>
        <v>73.81</v>
      </c>
      <c r="C24" s="200">
        <v>57.9</v>
      </c>
      <c r="D24" s="200">
        <v>4.3</v>
      </c>
      <c r="E24" s="200">
        <v>2.2999999999999998</v>
      </c>
      <c r="F24" s="200">
        <v>4.51</v>
      </c>
      <c r="G24" s="199">
        <v>3.7</v>
      </c>
      <c r="H24" s="199" t="s">
        <v>150</v>
      </c>
      <c r="I24" s="199">
        <v>1.1000000000000001</v>
      </c>
      <c r="K24" s="375"/>
    </row>
    <row r="25" spans="1:11" ht="12.75" customHeight="1">
      <c r="A25" s="149" t="s">
        <v>84</v>
      </c>
      <c r="B25" s="248">
        <f t="shared" si="1"/>
        <v>3616.1899999999996</v>
      </c>
      <c r="C25" s="201">
        <v>2654.23</v>
      </c>
      <c r="D25" s="201">
        <v>422.5</v>
      </c>
      <c r="E25" s="201">
        <v>2.4</v>
      </c>
      <c r="F25" s="201">
        <v>10.1</v>
      </c>
      <c r="G25" s="201">
        <v>271.76</v>
      </c>
      <c r="H25" s="201" t="s">
        <v>150</v>
      </c>
      <c r="I25" s="201">
        <v>255.2</v>
      </c>
      <c r="K25" s="375"/>
    </row>
    <row r="26" spans="1:11" ht="12.75" customHeight="1">
      <c r="B26" s="342"/>
      <c r="C26" s="342"/>
      <c r="D26" s="342"/>
      <c r="E26" s="342"/>
      <c r="F26" s="342"/>
      <c r="G26" s="342"/>
      <c r="H26" s="342"/>
      <c r="I26" s="342"/>
      <c r="K26" s="137"/>
    </row>
    <row r="27" spans="1:11">
      <c r="A27" s="138"/>
      <c r="C27" s="343"/>
      <c r="D27" s="343"/>
      <c r="E27" s="343"/>
      <c r="F27" s="343"/>
      <c r="G27" s="343"/>
      <c r="H27" s="90"/>
      <c r="I27" s="343"/>
      <c r="K27" s="137"/>
    </row>
    <row r="28" spans="1:11">
      <c r="C28" s="343"/>
      <c r="D28" s="343"/>
      <c r="E28" s="343"/>
      <c r="F28" s="343"/>
      <c r="G28" s="343"/>
      <c r="H28" s="343"/>
      <c r="I28" s="343"/>
      <c r="K28" s="137"/>
    </row>
    <row r="29" spans="1:11">
      <c r="C29" s="343"/>
      <c r="D29" s="343"/>
      <c r="E29" s="343"/>
      <c r="F29" s="343"/>
      <c r="G29" s="343"/>
      <c r="H29" s="343"/>
      <c r="I29" s="343"/>
      <c r="K29" s="137"/>
    </row>
    <row r="30" spans="1:11">
      <c r="C30" s="343"/>
      <c r="D30" s="343"/>
      <c r="E30" s="343"/>
      <c r="F30" s="343"/>
      <c r="G30" s="343"/>
      <c r="H30" s="343"/>
      <c r="I30" s="343"/>
      <c r="K30" s="137"/>
    </row>
    <row r="31" spans="1:11">
      <c r="C31" s="343"/>
      <c r="D31" s="343"/>
      <c r="E31" s="343"/>
      <c r="F31" s="343"/>
      <c r="G31" s="343"/>
      <c r="H31" s="343"/>
      <c r="I31" s="343"/>
      <c r="K31" s="137"/>
    </row>
    <row r="32" spans="1:11">
      <c r="C32" s="343"/>
      <c r="D32" s="343"/>
      <c r="E32" s="343"/>
      <c r="F32" s="343"/>
      <c r="G32" s="343"/>
      <c r="H32" s="343"/>
      <c r="I32" s="343"/>
    </row>
    <row r="33" spans="3:9">
      <c r="C33" s="343"/>
      <c r="D33" s="343"/>
      <c r="E33" s="343"/>
      <c r="F33" s="343"/>
      <c r="G33" s="343"/>
      <c r="H33" s="343"/>
      <c r="I33" s="343"/>
    </row>
    <row r="34" spans="3:9">
      <c r="C34" s="343"/>
      <c r="D34" s="343"/>
      <c r="E34" s="343"/>
      <c r="F34" s="343"/>
      <c r="G34" s="343"/>
      <c r="H34" s="90"/>
      <c r="I34" s="343"/>
    </row>
    <row r="35" spans="3:9">
      <c r="C35" s="343"/>
      <c r="D35" s="343"/>
      <c r="E35" s="343"/>
      <c r="F35" s="343"/>
      <c r="G35" s="343"/>
      <c r="H35" s="343"/>
      <c r="I35" s="343"/>
    </row>
    <row r="36" spans="3:9">
      <c r="C36" s="343"/>
      <c r="D36" s="343"/>
      <c r="E36" s="343"/>
      <c r="F36" s="343"/>
      <c r="G36" s="343"/>
      <c r="H36" s="343"/>
      <c r="I36" s="343"/>
    </row>
    <row r="37" spans="3:9">
      <c r="C37" s="343"/>
      <c r="D37" s="343"/>
      <c r="E37" s="343"/>
      <c r="F37" s="343"/>
      <c r="G37" s="343"/>
      <c r="H37" s="90"/>
      <c r="I37" s="343"/>
    </row>
    <row r="38" spans="3:9">
      <c r="C38" s="343"/>
      <c r="D38" s="343"/>
      <c r="E38" s="343"/>
      <c r="F38" s="343"/>
      <c r="G38" s="343"/>
      <c r="H38" s="90"/>
      <c r="I38" s="343"/>
    </row>
    <row r="39" spans="3:9">
      <c r="C39" s="343"/>
      <c r="D39" s="343"/>
      <c r="E39" s="343"/>
      <c r="F39" s="343"/>
      <c r="G39" s="343"/>
      <c r="H39" s="343"/>
      <c r="I39" s="343"/>
    </row>
    <row r="40" spans="3:9">
      <c r="C40" s="343"/>
      <c r="D40" s="343"/>
      <c r="E40" s="343"/>
      <c r="F40" s="343"/>
      <c r="G40" s="343"/>
      <c r="H40" s="90"/>
      <c r="I40" s="343"/>
    </row>
    <row r="41" spans="3:9">
      <c r="C41" s="343"/>
      <c r="D41" s="343"/>
      <c r="E41" s="343"/>
      <c r="F41" s="90"/>
      <c r="G41" s="343"/>
      <c r="H41" s="90"/>
      <c r="I41" s="90"/>
    </row>
    <row r="42" spans="3:9">
      <c r="C42" s="343"/>
      <c r="D42" s="343"/>
      <c r="E42" s="90"/>
      <c r="F42" s="90"/>
      <c r="G42" s="90"/>
      <c r="H42" s="90"/>
      <c r="I42" s="343"/>
    </row>
    <row r="43" spans="3:9">
      <c r="C43" s="343"/>
      <c r="D43" s="343"/>
      <c r="E43" s="343"/>
      <c r="F43" s="343"/>
      <c r="G43" s="343"/>
      <c r="H43" s="90"/>
      <c r="I43" s="343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workbookViewId="0">
      <selection sqref="A1:P1"/>
    </sheetView>
  </sheetViews>
  <sheetFormatPr defaultRowHeight="12.75"/>
  <cols>
    <col min="1" max="1" width="22.140625" style="64" customWidth="1"/>
    <col min="2" max="3" width="11.42578125" style="64" customWidth="1"/>
    <col min="4" max="4" width="8.28515625" style="64" customWidth="1"/>
    <col min="5" max="5" width="10" style="64" customWidth="1"/>
    <col min="6" max="6" width="9.28515625" style="64" customWidth="1"/>
    <col min="7" max="7" width="9" style="64" customWidth="1"/>
    <col min="8" max="8" width="10" style="64" customWidth="1"/>
    <col min="9" max="9" width="10.28515625" style="64" customWidth="1"/>
    <col min="10" max="10" width="8.28515625" style="64" customWidth="1"/>
    <col min="11" max="11" width="11.42578125" style="64" customWidth="1"/>
    <col min="12" max="12" width="10.28515625" style="64" customWidth="1"/>
    <col min="13" max="13" width="8.7109375" style="64" customWidth="1"/>
    <col min="14" max="15" width="9.7109375" style="64" customWidth="1"/>
    <col min="16" max="16" width="9.140625" style="64"/>
    <col min="17" max="17" width="9.28515625" style="263" customWidth="1"/>
    <col min="18" max="23" width="11.140625" style="64" customWidth="1"/>
    <col min="24" max="243" width="9.140625" style="64"/>
    <col min="244" max="244" width="22.140625" style="64" customWidth="1"/>
    <col min="245" max="246" width="11.42578125" style="64" customWidth="1"/>
    <col min="247" max="247" width="8.28515625" style="64" customWidth="1"/>
    <col min="248" max="248" width="10" style="64" customWidth="1"/>
    <col min="249" max="249" width="9.28515625" style="64" customWidth="1"/>
    <col min="250" max="250" width="9" style="64" customWidth="1"/>
    <col min="251" max="251" width="10" style="64" customWidth="1"/>
    <col min="252" max="252" width="10.28515625" style="64" customWidth="1"/>
    <col min="253" max="253" width="8.28515625" style="64" customWidth="1"/>
    <col min="254" max="255" width="11.42578125" style="64" customWidth="1"/>
    <col min="256" max="256" width="8" style="64" customWidth="1"/>
    <col min="257" max="499" width="9.140625" style="64"/>
    <col min="500" max="500" width="22.140625" style="64" customWidth="1"/>
    <col min="501" max="502" width="11.42578125" style="64" customWidth="1"/>
    <col min="503" max="503" width="8.28515625" style="64" customWidth="1"/>
    <col min="504" max="504" width="10" style="64" customWidth="1"/>
    <col min="505" max="505" width="9.28515625" style="64" customWidth="1"/>
    <col min="506" max="506" width="9" style="64" customWidth="1"/>
    <col min="507" max="507" width="10" style="64" customWidth="1"/>
    <col min="508" max="508" width="10.28515625" style="64" customWidth="1"/>
    <col min="509" max="509" width="8.28515625" style="64" customWidth="1"/>
    <col min="510" max="511" width="11.42578125" style="64" customWidth="1"/>
    <col min="512" max="512" width="8" style="64" customWidth="1"/>
    <col min="513" max="755" width="9.140625" style="64"/>
    <col min="756" max="756" width="22.140625" style="64" customWidth="1"/>
    <col min="757" max="758" width="11.42578125" style="64" customWidth="1"/>
    <col min="759" max="759" width="8.28515625" style="64" customWidth="1"/>
    <col min="760" max="760" width="10" style="64" customWidth="1"/>
    <col min="761" max="761" width="9.28515625" style="64" customWidth="1"/>
    <col min="762" max="762" width="9" style="64" customWidth="1"/>
    <col min="763" max="763" width="10" style="64" customWidth="1"/>
    <col min="764" max="764" width="10.28515625" style="64" customWidth="1"/>
    <col min="765" max="765" width="8.28515625" style="64" customWidth="1"/>
    <col min="766" max="767" width="11.42578125" style="64" customWidth="1"/>
    <col min="768" max="768" width="8" style="64" customWidth="1"/>
    <col min="769" max="1011" width="9.140625" style="64"/>
    <col min="1012" max="1012" width="22.140625" style="64" customWidth="1"/>
    <col min="1013" max="1014" width="11.42578125" style="64" customWidth="1"/>
    <col min="1015" max="1015" width="8.28515625" style="64" customWidth="1"/>
    <col min="1016" max="1016" width="10" style="64" customWidth="1"/>
    <col min="1017" max="1017" width="9.28515625" style="64" customWidth="1"/>
    <col min="1018" max="1018" width="9" style="64" customWidth="1"/>
    <col min="1019" max="1019" width="10" style="64" customWidth="1"/>
    <col min="1020" max="1020" width="10.28515625" style="64" customWidth="1"/>
    <col min="1021" max="1021" width="8.28515625" style="64" customWidth="1"/>
    <col min="1022" max="1023" width="11.42578125" style="64" customWidth="1"/>
    <col min="1024" max="1024" width="8" style="64" customWidth="1"/>
    <col min="1025" max="1267" width="9.140625" style="64"/>
    <col min="1268" max="1268" width="22.140625" style="64" customWidth="1"/>
    <col min="1269" max="1270" width="11.42578125" style="64" customWidth="1"/>
    <col min="1271" max="1271" width="8.28515625" style="64" customWidth="1"/>
    <col min="1272" max="1272" width="10" style="64" customWidth="1"/>
    <col min="1273" max="1273" width="9.28515625" style="64" customWidth="1"/>
    <col min="1274" max="1274" width="9" style="64" customWidth="1"/>
    <col min="1275" max="1275" width="10" style="64" customWidth="1"/>
    <col min="1276" max="1276" width="10.28515625" style="64" customWidth="1"/>
    <col min="1277" max="1277" width="8.28515625" style="64" customWidth="1"/>
    <col min="1278" max="1279" width="11.42578125" style="64" customWidth="1"/>
    <col min="1280" max="1280" width="8" style="64" customWidth="1"/>
    <col min="1281" max="1523" width="9.140625" style="64"/>
    <col min="1524" max="1524" width="22.140625" style="64" customWidth="1"/>
    <col min="1525" max="1526" width="11.42578125" style="64" customWidth="1"/>
    <col min="1527" max="1527" width="8.28515625" style="64" customWidth="1"/>
    <col min="1528" max="1528" width="10" style="64" customWidth="1"/>
    <col min="1529" max="1529" width="9.28515625" style="64" customWidth="1"/>
    <col min="1530" max="1530" width="9" style="64" customWidth="1"/>
    <col min="1531" max="1531" width="10" style="64" customWidth="1"/>
    <col min="1532" max="1532" width="10.28515625" style="64" customWidth="1"/>
    <col min="1533" max="1533" width="8.28515625" style="64" customWidth="1"/>
    <col min="1534" max="1535" width="11.42578125" style="64" customWidth="1"/>
    <col min="1536" max="1536" width="8" style="64" customWidth="1"/>
    <col min="1537" max="1779" width="9.140625" style="64"/>
    <col min="1780" max="1780" width="22.140625" style="64" customWidth="1"/>
    <col min="1781" max="1782" width="11.42578125" style="64" customWidth="1"/>
    <col min="1783" max="1783" width="8.28515625" style="64" customWidth="1"/>
    <col min="1784" max="1784" width="10" style="64" customWidth="1"/>
    <col min="1785" max="1785" width="9.28515625" style="64" customWidth="1"/>
    <col min="1786" max="1786" width="9" style="64" customWidth="1"/>
    <col min="1787" max="1787" width="10" style="64" customWidth="1"/>
    <col min="1788" max="1788" width="10.28515625" style="64" customWidth="1"/>
    <col min="1789" max="1789" width="8.28515625" style="64" customWidth="1"/>
    <col min="1790" max="1791" width="11.42578125" style="64" customWidth="1"/>
    <col min="1792" max="1792" width="8" style="64" customWidth="1"/>
    <col min="1793" max="2035" width="9.140625" style="64"/>
    <col min="2036" max="2036" width="22.140625" style="64" customWidth="1"/>
    <col min="2037" max="2038" width="11.42578125" style="64" customWidth="1"/>
    <col min="2039" max="2039" width="8.28515625" style="64" customWidth="1"/>
    <col min="2040" max="2040" width="10" style="64" customWidth="1"/>
    <col min="2041" max="2041" width="9.28515625" style="64" customWidth="1"/>
    <col min="2042" max="2042" width="9" style="64" customWidth="1"/>
    <col min="2043" max="2043" width="10" style="64" customWidth="1"/>
    <col min="2044" max="2044" width="10.28515625" style="64" customWidth="1"/>
    <col min="2045" max="2045" width="8.28515625" style="64" customWidth="1"/>
    <col min="2046" max="2047" width="11.42578125" style="64" customWidth="1"/>
    <col min="2048" max="2048" width="8" style="64" customWidth="1"/>
    <col min="2049" max="2291" width="9.140625" style="64"/>
    <col min="2292" max="2292" width="22.140625" style="64" customWidth="1"/>
    <col min="2293" max="2294" width="11.42578125" style="64" customWidth="1"/>
    <col min="2295" max="2295" width="8.28515625" style="64" customWidth="1"/>
    <col min="2296" max="2296" width="10" style="64" customWidth="1"/>
    <col min="2297" max="2297" width="9.28515625" style="64" customWidth="1"/>
    <col min="2298" max="2298" width="9" style="64" customWidth="1"/>
    <col min="2299" max="2299" width="10" style="64" customWidth="1"/>
    <col min="2300" max="2300" width="10.28515625" style="64" customWidth="1"/>
    <col min="2301" max="2301" width="8.28515625" style="64" customWidth="1"/>
    <col min="2302" max="2303" width="11.42578125" style="64" customWidth="1"/>
    <col min="2304" max="2304" width="8" style="64" customWidth="1"/>
    <col min="2305" max="2547" width="9.140625" style="64"/>
    <col min="2548" max="2548" width="22.140625" style="64" customWidth="1"/>
    <col min="2549" max="2550" width="11.42578125" style="64" customWidth="1"/>
    <col min="2551" max="2551" width="8.28515625" style="64" customWidth="1"/>
    <col min="2552" max="2552" width="10" style="64" customWidth="1"/>
    <col min="2553" max="2553" width="9.28515625" style="64" customWidth="1"/>
    <col min="2554" max="2554" width="9" style="64" customWidth="1"/>
    <col min="2555" max="2555" width="10" style="64" customWidth="1"/>
    <col min="2556" max="2556" width="10.28515625" style="64" customWidth="1"/>
    <col min="2557" max="2557" width="8.28515625" style="64" customWidth="1"/>
    <col min="2558" max="2559" width="11.42578125" style="64" customWidth="1"/>
    <col min="2560" max="2560" width="8" style="64" customWidth="1"/>
    <col min="2561" max="2803" width="9.140625" style="64"/>
    <col min="2804" max="2804" width="22.140625" style="64" customWidth="1"/>
    <col min="2805" max="2806" width="11.42578125" style="64" customWidth="1"/>
    <col min="2807" max="2807" width="8.28515625" style="64" customWidth="1"/>
    <col min="2808" max="2808" width="10" style="64" customWidth="1"/>
    <col min="2809" max="2809" width="9.28515625" style="64" customWidth="1"/>
    <col min="2810" max="2810" width="9" style="64" customWidth="1"/>
    <col min="2811" max="2811" width="10" style="64" customWidth="1"/>
    <col min="2812" max="2812" width="10.28515625" style="64" customWidth="1"/>
    <col min="2813" max="2813" width="8.28515625" style="64" customWidth="1"/>
    <col min="2814" max="2815" width="11.42578125" style="64" customWidth="1"/>
    <col min="2816" max="2816" width="8" style="64" customWidth="1"/>
    <col min="2817" max="3059" width="9.140625" style="64"/>
    <col min="3060" max="3060" width="22.140625" style="64" customWidth="1"/>
    <col min="3061" max="3062" width="11.42578125" style="64" customWidth="1"/>
    <col min="3063" max="3063" width="8.28515625" style="64" customWidth="1"/>
    <col min="3064" max="3064" width="10" style="64" customWidth="1"/>
    <col min="3065" max="3065" width="9.28515625" style="64" customWidth="1"/>
    <col min="3066" max="3066" width="9" style="64" customWidth="1"/>
    <col min="3067" max="3067" width="10" style="64" customWidth="1"/>
    <col min="3068" max="3068" width="10.28515625" style="64" customWidth="1"/>
    <col min="3069" max="3069" width="8.28515625" style="64" customWidth="1"/>
    <col min="3070" max="3071" width="11.42578125" style="64" customWidth="1"/>
    <col min="3072" max="3072" width="8" style="64" customWidth="1"/>
    <col min="3073" max="3315" width="9.140625" style="64"/>
    <col min="3316" max="3316" width="22.140625" style="64" customWidth="1"/>
    <col min="3317" max="3318" width="11.42578125" style="64" customWidth="1"/>
    <col min="3319" max="3319" width="8.28515625" style="64" customWidth="1"/>
    <col min="3320" max="3320" width="10" style="64" customWidth="1"/>
    <col min="3321" max="3321" width="9.28515625" style="64" customWidth="1"/>
    <col min="3322" max="3322" width="9" style="64" customWidth="1"/>
    <col min="3323" max="3323" width="10" style="64" customWidth="1"/>
    <col min="3324" max="3324" width="10.28515625" style="64" customWidth="1"/>
    <col min="3325" max="3325" width="8.28515625" style="64" customWidth="1"/>
    <col min="3326" max="3327" width="11.42578125" style="64" customWidth="1"/>
    <col min="3328" max="3328" width="8" style="64" customWidth="1"/>
    <col min="3329" max="3571" width="9.140625" style="64"/>
    <col min="3572" max="3572" width="22.140625" style="64" customWidth="1"/>
    <col min="3573" max="3574" width="11.42578125" style="64" customWidth="1"/>
    <col min="3575" max="3575" width="8.28515625" style="64" customWidth="1"/>
    <col min="3576" max="3576" width="10" style="64" customWidth="1"/>
    <col min="3577" max="3577" width="9.28515625" style="64" customWidth="1"/>
    <col min="3578" max="3578" width="9" style="64" customWidth="1"/>
    <col min="3579" max="3579" width="10" style="64" customWidth="1"/>
    <col min="3580" max="3580" width="10.28515625" style="64" customWidth="1"/>
    <col min="3581" max="3581" width="8.28515625" style="64" customWidth="1"/>
    <col min="3582" max="3583" width="11.42578125" style="64" customWidth="1"/>
    <col min="3584" max="3584" width="8" style="64" customWidth="1"/>
    <col min="3585" max="3827" width="9.140625" style="64"/>
    <col min="3828" max="3828" width="22.140625" style="64" customWidth="1"/>
    <col min="3829" max="3830" width="11.42578125" style="64" customWidth="1"/>
    <col min="3831" max="3831" width="8.28515625" style="64" customWidth="1"/>
    <col min="3832" max="3832" width="10" style="64" customWidth="1"/>
    <col min="3833" max="3833" width="9.28515625" style="64" customWidth="1"/>
    <col min="3834" max="3834" width="9" style="64" customWidth="1"/>
    <col min="3835" max="3835" width="10" style="64" customWidth="1"/>
    <col min="3836" max="3836" width="10.28515625" style="64" customWidth="1"/>
    <col min="3837" max="3837" width="8.28515625" style="64" customWidth="1"/>
    <col min="3838" max="3839" width="11.42578125" style="64" customWidth="1"/>
    <col min="3840" max="3840" width="8" style="64" customWidth="1"/>
    <col min="3841" max="4083" width="9.140625" style="64"/>
    <col min="4084" max="4084" width="22.140625" style="64" customWidth="1"/>
    <col min="4085" max="4086" width="11.42578125" style="64" customWidth="1"/>
    <col min="4087" max="4087" width="8.28515625" style="64" customWidth="1"/>
    <col min="4088" max="4088" width="10" style="64" customWidth="1"/>
    <col min="4089" max="4089" width="9.28515625" style="64" customWidth="1"/>
    <col min="4090" max="4090" width="9" style="64" customWidth="1"/>
    <col min="4091" max="4091" width="10" style="64" customWidth="1"/>
    <col min="4092" max="4092" width="10.28515625" style="64" customWidth="1"/>
    <col min="4093" max="4093" width="8.28515625" style="64" customWidth="1"/>
    <col min="4094" max="4095" width="11.42578125" style="64" customWidth="1"/>
    <col min="4096" max="4096" width="8" style="64" customWidth="1"/>
    <col min="4097" max="4339" width="9.140625" style="64"/>
    <col min="4340" max="4340" width="22.140625" style="64" customWidth="1"/>
    <col min="4341" max="4342" width="11.42578125" style="64" customWidth="1"/>
    <col min="4343" max="4343" width="8.28515625" style="64" customWidth="1"/>
    <col min="4344" max="4344" width="10" style="64" customWidth="1"/>
    <col min="4345" max="4345" width="9.28515625" style="64" customWidth="1"/>
    <col min="4346" max="4346" width="9" style="64" customWidth="1"/>
    <col min="4347" max="4347" width="10" style="64" customWidth="1"/>
    <col min="4348" max="4348" width="10.28515625" style="64" customWidth="1"/>
    <col min="4349" max="4349" width="8.28515625" style="64" customWidth="1"/>
    <col min="4350" max="4351" width="11.42578125" style="64" customWidth="1"/>
    <col min="4352" max="4352" width="8" style="64" customWidth="1"/>
    <col min="4353" max="4595" width="9.140625" style="64"/>
    <col min="4596" max="4596" width="22.140625" style="64" customWidth="1"/>
    <col min="4597" max="4598" width="11.42578125" style="64" customWidth="1"/>
    <col min="4599" max="4599" width="8.28515625" style="64" customWidth="1"/>
    <col min="4600" max="4600" width="10" style="64" customWidth="1"/>
    <col min="4601" max="4601" width="9.28515625" style="64" customWidth="1"/>
    <col min="4602" max="4602" width="9" style="64" customWidth="1"/>
    <col min="4603" max="4603" width="10" style="64" customWidth="1"/>
    <col min="4604" max="4604" width="10.28515625" style="64" customWidth="1"/>
    <col min="4605" max="4605" width="8.28515625" style="64" customWidth="1"/>
    <col min="4606" max="4607" width="11.42578125" style="64" customWidth="1"/>
    <col min="4608" max="4608" width="8" style="64" customWidth="1"/>
    <col min="4609" max="4851" width="9.140625" style="64"/>
    <col min="4852" max="4852" width="22.140625" style="64" customWidth="1"/>
    <col min="4853" max="4854" width="11.42578125" style="64" customWidth="1"/>
    <col min="4855" max="4855" width="8.28515625" style="64" customWidth="1"/>
    <col min="4856" max="4856" width="10" style="64" customWidth="1"/>
    <col min="4857" max="4857" width="9.28515625" style="64" customWidth="1"/>
    <col min="4858" max="4858" width="9" style="64" customWidth="1"/>
    <col min="4859" max="4859" width="10" style="64" customWidth="1"/>
    <col min="4860" max="4860" width="10.28515625" style="64" customWidth="1"/>
    <col min="4861" max="4861" width="8.28515625" style="64" customWidth="1"/>
    <col min="4862" max="4863" width="11.42578125" style="64" customWidth="1"/>
    <col min="4864" max="4864" width="8" style="64" customWidth="1"/>
    <col min="4865" max="5107" width="9.140625" style="64"/>
    <col min="5108" max="5108" width="22.140625" style="64" customWidth="1"/>
    <col min="5109" max="5110" width="11.42578125" style="64" customWidth="1"/>
    <col min="5111" max="5111" width="8.28515625" style="64" customWidth="1"/>
    <col min="5112" max="5112" width="10" style="64" customWidth="1"/>
    <col min="5113" max="5113" width="9.28515625" style="64" customWidth="1"/>
    <col min="5114" max="5114" width="9" style="64" customWidth="1"/>
    <col min="5115" max="5115" width="10" style="64" customWidth="1"/>
    <col min="5116" max="5116" width="10.28515625" style="64" customWidth="1"/>
    <col min="5117" max="5117" width="8.28515625" style="64" customWidth="1"/>
    <col min="5118" max="5119" width="11.42578125" style="64" customWidth="1"/>
    <col min="5120" max="5120" width="8" style="64" customWidth="1"/>
    <col min="5121" max="5363" width="9.140625" style="64"/>
    <col min="5364" max="5364" width="22.140625" style="64" customWidth="1"/>
    <col min="5365" max="5366" width="11.42578125" style="64" customWidth="1"/>
    <col min="5367" max="5367" width="8.28515625" style="64" customWidth="1"/>
    <col min="5368" max="5368" width="10" style="64" customWidth="1"/>
    <col min="5369" max="5369" width="9.28515625" style="64" customWidth="1"/>
    <col min="5370" max="5370" width="9" style="64" customWidth="1"/>
    <col min="5371" max="5371" width="10" style="64" customWidth="1"/>
    <col min="5372" max="5372" width="10.28515625" style="64" customWidth="1"/>
    <col min="5373" max="5373" width="8.28515625" style="64" customWidth="1"/>
    <col min="5374" max="5375" width="11.42578125" style="64" customWidth="1"/>
    <col min="5376" max="5376" width="8" style="64" customWidth="1"/>
    <col min="5377" max="5619" width="9.140625" style="64"/>
    <col min="5620" max="5620" width="22.140625" style="64" customWidth="1"/>
    <col min="5621" max="5622" width="11.42578125" style="64" customWidth="1"/>
    <col min="5623" max="5623" width="8.28515625" style="64" customWidth="1"/>
    <col min="5624" max="5624" width="10" style="64" customWidth="1"/>
    <col min="5625" max="5625" width="9.28515625" style="64" customWidth="1"/>
    <col min="5626" max="5626" width="9" style="64" customWidth="1"/>
    <col min="5627" max="5627" width="10" style="64" customWidth="1"/>
    <col min="5628" max="5628" width="10.28515625" style="64" customWidth="1"/>
    <col min="5629" max="5629" width="8.28515625" style="64" customWidth="1"/>
    <col min="5630" max="5631" width="11.42578125" style="64" customWidth="1"/>
    <col min="5632" max="5632" width="8" style="64" customWidth="1"/>
    <col min="5633" max="5875" width="9.140625" style="64"/>
    <col min="5876" max="5876" width="22.140625" style="64" customWidth="1"/>
    <col min="5877" max="5878" width="11.42578125" style="64" customWidth="1"/>
    <col min="5879" max="5879" width="8.28515625" style="64" customWidth="1"/>
    <col min="5880" max="5880" width="10" style="64" customWidth="1"/>
    <col min="5881" max="5881" width="9.28515625" style="64" customWidth="1"/>
    <col min="5882" max="5882" width="9" style="64" customWidth="1"/>
    <col min="5883" max="5883" width="10" style="64" customWidth="1"/>
    <col min="5884" max="5884" width="10.28515625" style="64" customWidth="1"/>
    <col min="5885" max="5885" width="8.28515625" style="64" customWidth="1"/>
    <col min="5886" max="5887" width="11.42578125" style="64" customWidth="1"/>
    <col min="5888" max="5888" width="8" style="64" customWidth="1"/>
    <col min="5889" max="6131" width="9.140625" style="64"/>
    <col min="6132" max="6132" width="22.140625" style="64" customWidth="1"/>
    <col min="6133" max="6134" width="11.42578125" style="64" customWidth="1"/>
    <col min="6135" max="6135" width="8.28515625" style="64" customWidth="1"/>
    <col min="6136" max="6136" width="10" style="64" customWidth="1"/>
    <col min="6137" max="6137" width="9.28515625" style="64" customWidth="1"/>
    <col min="6138" max="6138" width="9" style="64" customWidth="1"/>
    <col min="6139" max="6139" width="10" style="64" customWidth="1"/>
    <col min="6140" max="6140" width="10.28515625" style="64" customWidth="1"/>
    <col min="6141" max="6141" width="8.28515625" style="64" customWidth="1"/>
    <col min="6142" max="6143" width="11.42578125" style="64" customWidth="1"/>
    <col min="6144" max="6144" width="8" style="64" customWidth="1"/>
    <col min="6145" max="6387" width="9.140625" style="64"/>
    <col min="6388" max="6388" width="22.140625" style="64" customWidth="1"/>
    <col min="6389" max="6390" width="11.42578125" style="64" customWidth="1"/>
    <col min="6391" max="6391" width="8.28515625" style="64" customWidth="1"/>
    <col min="6392" max="6392" width="10" style="64" customWidth="1"/>
    <col min="6393" max="6393" width="9.28515625" style="64" customWidth="1"/>
    <col min="6394" max="6394" width="9" style="64" customWidth="1"/>
    <col min="6395" max="6395" width="10" style="64" customWidth="1"/>
    <col min="6396" max="6396" width="10.28515625" style="64" customWidth="1"/>
    <col min="6397" max="6397" width="8.28515625" style="64" customWidth="1"/>
    <col min="6398" max="6399" width="11.42578125" style="64" customWidth="1"/>
    <col min="6400" max="6400" width="8" style="64" customWidth="1"/>
    <col min="6401" max="6643" width="9.140625" style="64"/>
    <col min="6644" max="6644" width="22.140625" style="64" customWidth="1"/>
    <col min="6645" max="6646" width="11.42578125" style="64" customWidth="1"/>
    <col min="6647" max="6647" width="8.28515625" style="64" customWidth="1"/>
    <col min="6648" max="6648" width="10" style="64" customWidth="1"/>
    <col min="6649" max="6649" width="9.28515625" style="64" customWidth="1"/>
    <col min="6650" max="6650" width="9" style="64" customWidth="1"/>
    <col min="6651" max="6651" width="10" style="64" customWidth="1"/>
    <col min="6652" max="6652" width="10.28515625" style="64" customWidth="1"/>
    <col min="6653" max="6653" width="8.28515625" style="64" customWidth="1"/>
    <col min="6654" max="6655" width="11.42578125" style="64" customWidth="1"/>
    <col min="6656" max="6656" width="8" style="64" customWidth="1"/>
    <col min="6657" max="6899" width="9.140625" style="64"/>
    <col min="6900" max="6900" width="22.140625" style="64" customWidth="1"/>
    <col min="6901" max="6902" width="11.42578125" style="64" customWidth="1"/>
    <col min="6903" max="6903" width="8.28515625" style="64" customWidth="1"/>
    <col min="6904" max="6904" width="10" style="64" customWidth="1"/>
    <col min="6905" max="6905" width="9.28515625" style="64" customWidth="1"/>
    <col min="6906" max="6906" width="9" style="64" customWidth="1"/>
    <col min="6907" max="6907" width="10" style="64" customWidth="1"/>
    <col min="6908" max="6908" width="10.28515625" style="64" customWidth="1"/>
    <col min="6909" max="6909" width="8.28515625" style="64" customWidth="1"/>
    <col min="6910" max="6911" width="11.42578125" style="64" customWidth="1"/>
    <col min="6912" max="6912" width="8" style="64" customWidth="1"/>
    <col min="6913" max="7155" width="9.140625" style="64"/>
    <col min="7156" max="7156" width="22.140625" style="64" customWidth="1"/>
    <col min="7157" max="7158" width="11.42578125" style="64" customWidth="1"/>
    <col min="7159" max="7159" width="8.28515625" style="64" customWidth="1"/>
    <col min="7160" max="7160" width="10" style="64" customWidth="1"/>
    <col min="7161" max="7161" width="9.28515625" style="64" customWidth="1"/>
    <col min="7162" max="7162" width="9" style="64" customWidth="1"/>
    <col min="7163" max="7163" width="10" style="64" customWidth="1"/>
    <col min="7164" max="7164" width="10.28515625" style="64" customWidth="1"/>
    <col min="7165" max="7165" width="8.28515625" style="64" customWidth="1"/>
    <col min="7166" max="7167" width="11.42578125" style="64" customWidth="1"/>
    <col min="7168" max="7168" width="8" style="64" customWidth="1"/>
    <col min="7169" max="7411" width="9.140625" style="64"/>
    <col min="7412" max="7412" width="22.140625" style="64" customWidth="1"/>
    <col min="7413" max="7414" width="11.42578125" style="64" customWidth="1"/>
    <col min="7415" max="7415" width="8.28515625" style="64" customWidth="1"/>
    <col min="7416" max="7416" width="10" style="64" customWidth="1"/>
    <col min="7417" max="7417" width="9.28515625" style="64" customWidth="1"/>
    <col min="7418" max="7418" width="9" style="64" customWidth="1"/>
    <col min="7419" max="7419" width="10" style="64" customWidth="1"/>
    <col min="7420" max="7420" width="10.28515625" style="64" customWidth="1"/>
    <col min="7421" max="7421" width="8.28515625" style="64" customWidth="1"/>
    <col min="7422" max="7423" width="11.42578125" style="64" customWidth="1"/>
    <col min="7424" max="7424" width="8" style="64" customWidth="1"/>
    <col min="7425" max="7667" width="9.140625" style="64"/>
    <col min="7668" max="7668" width="22.140625" style="64" customWidth="1"/>
    <col min="7669" max="7670" width="11.42578125" style="64" customWidth="1"/>
    <col min="7671" max="7671" width="8.28515625" style="64" customWidth="1"/>
    <col min="7672" max="7672" width="10" style="64" customWidth="1"/>
    <col min="7673" max="7673" width="9.28515625" style="64" customWidth="1"/>
    <col min="7674" max="7674" width="9" style="64" customWidth="1"/>
    <col min="7675" max="7675" width="10" style="64" customWidth="1"/>
    <col min="7676" max="7676" width="10.28515625" style="64" customWidth="1"/>
    <col min="7677" max="7677" width="8.28515625" style="64" customWidth="1"/>
    <col min="7678" max="7679" width="11.42578125" style="64" customWidth="1"/>
    <col min="7680" max="7680" width="8" style="64" customWidth="1"/>
    <col min="7681" max="7923" width="9.140625" style="64"/>
    <col min="7924" max="7924" width="22.140625" style="64" customWidth="1"/>
    <col min="7925" max="7926" width="11.42578125" style="64" customWidth="1"/>
    <col min="7927" max="7927" width="8.28515625" style="64" customWidth="1"/>
    <col min="7928" max="7928" width="10" style="64" customWidth="1"/>
    <col min="7929" max="7929" width="9.28515625" style="64" customWidth="1"/>
    <col min="7930" max="7930" width="9" style="64" customWidth="1"/>
    <col min="7931" max="7931" width="10" style="64" customWidth="1"/>
    <col min="7932" max="7932" width="10.28515625" style="64" customWidth="1"/>
    <col min="7933" max="7933" width="8.28515625" style="64" customWidth="1"/>
    <col min="7934" max="7935" width="11.42578125" style="64" customWidth="1"/>
    <col min="7936" max="7936" width="8" style="64" customWidth="1"/>
    <col min="7937" max="8179" width="9.140625" style="64"/>
    <col min="8180" max="8180" width="22.140625" style="64" customWidth="1"/>
    <col min="8181" max="8182" width="11.42578125" style="64" customWidth="1"/>
    <col min="8183" max="8183" width="8.28515625" style="64" customWidth="1"/>
    <col min="8184" max="8184" width="10" style="64" customWidth="1"/>
    <col min="8185" max="8185" width="9.28515625" style="64" customWidth="1"/>
    <col min="8186" max="8186" width="9" style="64" customWidth="1"/>
    <col min="8187" max="8187" width="10" style="64" customWidth="1"/>
    <col min="8188" max="8188" width="10.28515625" style="64" customWidth="1"/>
    <col min="8189" max="8189" width="8.28515625" style="64" customWidth="1"/>
    <col min="8190" max="8191" width="11.42578125" style="64" customWidth="1"/>
    <col min="8192" max="8192" width="8" style="64" customWidth="1"/>
    <col min="8193" max="8435" width="9.140625" style="64"/>
    <col min="8436" max="8436" width="22.140625" style="64" customWidth="1"/>
    <col min="8437" max="8438" width="11.42578125" style="64" customWidth="1"/>
    <col min="8439" max="8439" width="8.28515625" style="64" customWidth="1"/>
    <col min="8440" max="8440" width="10" style="64" customWidth="1"/>
    <col min="8441" max="8441" width="9.28515625" style="64" customWidth="1"/>
    <col min="8442" max="8442" width="9" style="64" customWidth="1"/>
    <col min="8443" max="8443" width="10" style="64" customWidth="1"/>
    <col min="8444" max="8444" width="10.28515625" style="64" customWidth="1"/>
    <col min="8445" max="8445" width="8.28515625" style="64" customWidth="1"/>
    <col min="8446" max="8447" width="11.42578125" style="64" customWidth="1"/>
    <col min="8448" max="8448" width="8" style="64" customWidth="1"/>
    <col min="8449" max="8691" width="9.140625" style="64"/>
    <col min="8692" max="8692" width="22.140625" style="64" customWidth="1"/>
    <col min="8693" max="8694" width="11.42578125" style="64" customWidth="1"/>
    <col min="8695" max="8695" width="8.28515625" style="64" customWidth="1"/>
    <col min="8696" max="8696" width="10" style="64" customWidth="1"/>
    <col min="8697" max="8697" width="9.28515625" style="64" customWidth="1"/>
    <col min="8698" max="8698" width="9" style="64" customWidth="1"/>
    <col min="8699" max="8699" width="10" style="64" customWidth="1"/>
    <col min="8700" max="8700" width="10.28515625" style="64" customWidth="1"/>
    <col min="8701" max="8701" width="8.28515625" style="64" customWidth="1"/>
    <col min="8702" max="8703" width="11.42578125" style="64" customWidth="1"/>
    <col min="8704" max="8704" width="8" style="64" customWidth="1"/>
    <col min="8705" max="8947" width="9.140625" style="64"/>
    <col min="8948" max="8948" width="22.140625" style="64" customWidth="1"/>
    <col min="8949" max="8950" width="11.42578125" style="64" customWidth="1"/>
    <col min="8951" max="8951" width="8.28515625" style="64" customWidth="1"/>
    <col min="8952" max="8952" width="10" style="64" customWidth="1"/>
    <col min="8953" max="8953" width="9.28515625" style="64" customWidth="1"/>
    <col min="8954" max="8954" width="9" style="64" customWidth="1"/>
    <col min="8955" max="8955" width="10" style="64" customWidth="1"/>
    <col min="8956" max="8956" width="10.28515625" style="64" customWidth="1"/>
    <col min="8957" max="8957" width="8.28515625" style="64" customWidth="1"/>
    <col min="8958" max="8959" width="11.42578125" style="64" customWidth="1"/>
    <col min="8960" max="8960" width="8" style="64" customWidth="1"/>
    <col min="8961" max="9203" width="9.140625" style="64"/>
    <col min="9204" max="9204" width="22.140625" style="64" customWidth="1"/>
    <col min="9205" max="9206" width="11.42578125" style="64" customWidth="1"/>
    <col min="9207" max="9207" width="8.28515625" style="64" customWidth="1"/>
    <col min="9208" max="9208" width="10" style="64" customWidth="1"/>
    <col min="9209" max="9209" width="9.28515625" style="64" customWidth="1"/>
    <col min="9210" max="9210" width="9" style="64" customWidth="1"/>
    <col min="9211" max="9211" width="10" style="64" customWidth="1"/>
    <col min="9212" max="9212" width="10.28515625" style="64" customWidth="1"/>
    <col min="9213" max="9213" width="8.28515625" style="64" customWidth="1"/>
    <col min="9214" max="9215" width="11.42578125" style="64" customWidth="1"/>
    <col min="9216" max="9216" width="8" style="64" customWidth="1"/>
    <col min="9217" max="9459" width="9.140625" style="64"/>
    <col min="9460" max="9460" width="22.140625" style="64" customWidth="1"/>
    <col min="9461" max="9462" width="11.42578125" style="64" customWidth="1"/>
    <col min="9463" max="9463" width="8.28515625" style="64" customWidth="1"/>
    <col min="9464" max="9464" width="10" style="64" customWidth="1"/>
    <col min="9465" max="9465" width="9.28515625" style="64" customWidth="1"/>
    <col min="9466" max="9466" width="9" style="64" customWidth="1"/>
    <col min="9467" max="9467" width="10" style="64" customWidth="1"/>
    <col min="9468" max="9468" width="10.28515625" style="64" customWidth="1"/>
    <col min="9469" max="9469" width="8.28515625" style="64" customWidth="1"/>
    <col min="9470" max="9471" width="11.42578125" style="64" customWidth="1"/>
    <col min="9472" max="9472" width="8" style="64" customWidth="1"/>
    <col min="9473" max="9715" width="9.140625" style="64"/>
    <col min="9716" max="9716" width="22.140625" style="64" customWidth="1"/>
    <col min="9717" max="9718" width="11.42578125" style="64" customWidth="1"/>
    <col min="9719" max="9719" width="8.28515625" style="64" customWidth="1"/>
    <col min="9720" max="9720" width="10" style="64" customWidth="1"/>
    <col min="9721" max="9721" width="9.28515625" style="64" customWidth="1"/>
    <col min="9722" max="9722" width="9" style="64" customWidth="1"/>
    <col min="9723" max="9723" width="10" style="64" customWidth="1"/>
    <col min="9724" max="9724" width="10.28515625" style="64" customWidth="1"/>
    <col min="9725" max="9725" width="8.28515625" style="64" customWidth="1"/>
    <col min="9726" max="9727" width="11.42578125" style="64" customWidth="1"/>
    <col min="9728" max="9728" width="8" style="64" customWidth="1"/>
    <col min="9729" max="9971" width="9.140625" style="64"/>
    <col min="9972" max="9972" width="22.140625" style="64" customWidth="1"/>
    <col min="9973" max="9974" width="11.42578125" style="64" customWidth="1"/>
    <col min="9975" max="9975" width="8.28515625" style="64" customWidth="1"/>
    <col min="9976" max="9976" width="10" style="64" customWidth="1"/>
    <col min="9977" max="9977" width="9.28515625" style="64" customWidth="1"/>
    <col min="9978" max="9978" width="9" style="64" customWidth="1"/>
    <col min="9979" max="9979" width="10" style="64" customWidth="1"/>
    <col min="9980" max="9980" width="10.28515625" style="64" customWidth="1"/>
    <col min="9981" max="9981" width="8.28515625" style="64" customWidth="1"/>
    <col min="9982" max="9983" width="11.42578125" style="64" customWidth="1"/>
    <col min="9984" max="9984" width="8" style="64" customWidth="1"/>
    <col min="9985" max="10227" width="9.140625" style="64"/>
    <col min="10228" max="10228" width="22.140625" style="64" customWidth="1"/>
    <col min="10229" max="10230" width="11.42578125" style="64" customWidth="1"/>
    <col min="10231" max="10231" width="8.28515625" style="64" customWidth="1"/>
    <col min="10232" max="10232" width="10" style="64" customWidth="1"/>
    <col min="10233" max="10233" width="9.28515625" style="64" customWidth="1"/>
    <col min="10234" max="10234" width="9" style="64" customWidth="1"/>
    <col min="10235" max="10235" width="10" style="64" customWidth="1"/>
    <col min="10236" max="10236" width="10.28515625" style="64" customWidth="1"/>
    <col min="10237" max="10237" width="8.28515625" style="64" customWidth="1"/>
    <col min="10238" max="10239" width="11.42578125" style="64" customWidth="1"/>
    <col min="10240" max="10240" width="8" style="64" customWidth="1"/>
    <col min="10241" max="10483" width="9.140625" style="64"/>
    <col min="10484" max="10484" width="22.140625" style="64" customWidth="1"/>
    <col min="10485" max="10486" width="11.42578125" style="64" customWidth="1"/>
    <col min="10487" max="10487" width="8.28515625" style="64" customWidth="1"/>
    <col min="10488" max="10488" width="10" style="64" customWidth="1"/>
    <col min="10489" max="10489" width="9.28515625" style="64" customWidth="1"/>
    <col min="10490" max="10490" width="9" style="64" customWidth="1"/>
    <col min="10491" max="10491" width="10" style="64" customWidth="1"/>
    <col min="10492" max="10492" width="10.28515625" style="64" customWidth="1"/>
    <col min="10493" max="10493" width="8.28515625" style="64" customWidth="1"/>
    <col min="10494" max="10495" width="11.42578125" style="64" customWidth="1"/>
    <col min="10496" max="10496" width="8" style="64" customWidth="1"/>
    <col min="10497" max="10739" width="9.140625" style="64"/>
    <col min="10740" max="10740" width="22.140625" style="64" customWidth="1"/>
    <col min="10741" max="10742" width="11.42578125" style="64" customWidth="1"/>
    <col min="10743" max="10743" width="8.28515625" style="64" customWidth="1"/>
    <col min="10744" max="10744" width="10" style="64" customWidth="1"/>
    <col min="10745" max="10745" width="9.28515625" style="64" customWidth="1"/>
    <col min="10746" max="10746" width="9" style="64" customWidth="1"/>
    <col min="10747" max="10747" width="10" style="64" customWidth="1"/>
    <col min="10748" max="10748" width="10.28515625" style="64" customWidth="1"/>
    <col min="10749" max="10749" width="8.28515625" style="64" customWidth="1"/>
    <col min="10750" max="10751" width="11.42578125" style="64" customWidth="1"/>
    <col min="10752" max="10752" width="8" style="64" customWidth="1"/>
    <col min="10753" max="10995" width="9.140625" style="64"/>
    <col min="10996" max="10996" width="22.140625" style="64" customWidth="1"/>
    <col min="10997" max="10998" width="11.42578125" style="64" customWidth="1"/>
    <col min="10999" max="10999" width="8.28515625" style="64" customWidth="1"/>
    <col min="11000" max="11000" width="10" style="64" customWidth="1"/>
    <col min="11001" max="11001" width="9.28515625" style="64" customWidth="1"/>
    <col min="11002" max="11002" width="9" style="64" customWidth="1"/>
    <col min="11003" max="11003" width="10" style="64" customWidth="1"/>
    <col min="11004" max="11004" width="10.28515625" style="64" customWidth="1"/>
    <col min="11005" max="11005" width="8.28515625" style="64" customWidth="1"/>
    <col min="11006" max="11007" width="11.42578125" style="64" customWidth="1"/>
    <col min="11008" max="11008" width="8" style="64" customWidth="1"/>
    <col min="11009" max="11251" width="9.140625" style="64"/>
    <col min="11252" max="11252" width="22.140625" style="64" customWidth="1"/>
    <col min="11253" max="11254" width="11.42578125" style="64" customWidth="1"/>
    <col min="11255" max="11255" width="8.28515625" style="64" customWidth="1"/>
    <col min="11256" max="11256" width="10" style="64" customWidth="1"/>
    <col min="11257" max="11257" width="9.28515625" style="64" customWidth="1"/>
    <col min="11258" max="11258" width="9" style="64" customWidth="1"/>
    <col min="11259" max="11259" width="10" style="64" customWidth="1"/>
    <col min="11260" max="11260" width="10.28515625" style="64" customWidth="1"/>
    <col min="11261" max="11261" width="8.28515625" style="64" customWidth="1"/>
    <col min="11262" max="11263" width="11.42578125" style="64" customWidth="1"/>
    <col min="11264" max="11264" width="8" style="64" customWidth="1"/>
    <col min="11265" max="11507" width="9.140625" style="64"/>
    <col min="11508" max="11508" width="22.140625" style="64" customWidth="1"/>
    <col min="11509" max="11510" width="11.42578125" style="64" customWidth="1"/>
    <col min="11511" max="11511" width="8.28515625" style="64" customWidth="1"/>
    <col min="11512" max="11512" width="10" style="64" customWidth="1"/>
    <col min="11513" max="11513" width="9.28515625" style="64" customWidth="1"/>
    <col min="11514" max="11514" width="9" style="64" customWidth="1"/>
    <col min="11515" max="11515" width="10" style="64" customWidth="1"/>
    <col min="11516" max="11516" width="10.28515625" style="64" customWidth="1"/>
    <col min="11517" max="11517" width="8.28515625" style="64" customWidth="1"/>
    <col min="11518" max="11519" width="11.42578125" style="64" customWidth="1"/>
    <col min="11520" max="11520" width="8" style="64" customWidth="1"/>
    <col min="11521" max="11763" width="9.140625" style="64"/>
    <col min="11764" max="11764" width="22.140625" style="64" customWidth="1"/>
    <col min="11765" max="11766" width="11.42578125" style="64" customWidth="1"/>
    <col min="11767" max="11767" width="8.28515625" style="64" customWidth="1"/>
    <col min="11768" max="11768" width="10" style="64" customWidth="1"/>
    <col min="11769" max="11769" width="9.28515625" style="64" customWidth="1"/>
    <col min="11770" max="11770" width="9" style="64" customWidth="1"/>
    <col min="11771" max="11771" width="10" style="64" customWidth="1"/>
    <col min="11772" max="11772" width="10.28515625" style="64" customWidth="1"/>
    <col min="11773" max="11773" width="8.28515625" style="64" customWidth="1"/>
    <col min="11774" max="11775" width="11.42578125" style="64" customWidth="1"/>
    <col min="11776" max="11776" width="8" style="64" customWidth="1"/>
    <col min="11777" max="12019" width="9.140625" style="64"/>
    <col min="12020" max="12020" width="22.140625" style="64" customWidth="1"/>
    <col min="12021" max="12022" width="11.42578125" style="64" customWidth="1"/>
    <col min="12023" max="12023" width="8.28515625" style="64" customWidth="1"/>
    <col min="12024" max="12024" width="10" style="64" customWidth="1"/>
    <col min="12025" max="12025" width="9.28515625" style="64" customWidth="1"/>
    <col min="12026" max="12026" width="9" style="64" customWidth="1"/>
    <col min="12027" max="12027" width="10" style="64" customWidth="1"/>
    <col min="12028" max="12028" width="10.28515625" style="64" customWidth="1"/>
    <col min="12029" max="12029" width="8.28515625" style="64" customWidth="1"/>
    <col min="12030" max="12031" width="11.42578125" style="64" customWidth="1"/>
    <col min="12032" max="12032" width="8" style="64" customWidth="1"/>
    <col min="12033" max="12275" width="9.140625" style="64"/>
    <col min="12276" max="12276" width="22.140625" style="64" customWidth="1"/>
    <col min="12277" max="12278" width="11.42578125" style="64" customWidth="1"/>
    <col min="12279" max="12279" width="8.28515625" style="64" customWidth="1"/>
    <col min="12280" max="12280" width="10" style="64" customWidth="1"/>
    <col min="12281" max="12281" width="9.28515625" style="64" customWidth="1"/>
    <col min="12282" max="12282" width="9" style="64" customWidth="1"/>
    <col min="12283" max="12283" width="10" style="64" customWidth="1"/>
    <col min="12284" max="12284" width="10.28515625" style="64" customWidth="1"/>
    <col min="12285" max="12285" width="8.28515625" style="64" customWidth="1"/>
    <col min="12286" max="12287" width="11.42578125" style="64" customWidth="1"/>
    <col min="12288" max="12288" width="8" style="64" customWidth="1"/>
    <col min="12289" max="12531" width="9.140625" style="64"/>
    <col min="12532" max="12532" width="22.140625" style="64" customWidth="1"/>
    <col min="12533" max="12534" width="11.42578125" style="64" customWidth="1"/>
    <col min="12535" max="12535" width="8.28515625" style="64" customWidth="1"/>
    <col min="12536" max="12536" width="10" style="64" customWidth="1"/>
    <col min="12537" max="12537" width="9.28515625" style="64" customWidth="1"/>
    <col min="12538" max="12538" width="9" style="64" customWidth="1"/>
    <col min="12539" max="12539" width="10" style="64" customWidth="1"/>
    <col min="12540" max="12540" width="10.28515625" style="64" customWidth="1"/>
    <col min="12541" max="12541" width="8.28515625" style="64" customWidth="1"/>
    <col min="12542" max="12543" width="11.42578125" style="64" customWidth="1"/>
    <col min="12544" max="12544" width="8" style="64" customWidth="1"/>
    <col min="12545" max="12787" width="9.140625" style="64"/>
    <col min="12788" max="12788" width="22.140625" style="64" customWidth="1"/>
    <col min="12789" max="12790" width="11.42578125" style="64" customWidth="1"/>
    <col min="12791" max="12791" width="8.28515625" style="64" customWidth="1"/>
    <col min="12792" max="12792" width="10" style="64" customWidth="1"/>
    <col min="12793" max="12793" width="9.28515625" style="64" customWidth="1"/>
    <col min="12794" max="12794" width="9" style="64" customWidth="1"/>
    <col min="12795" max="12795" width="10" style="64" customWidth="1"/>
    <col min="12796" max="12796" width="10.28515625" style="64" customWidth="1"/>
    <col min="12797" max="12797" width="8.28515625" style="64" customWidth="1"/>
    <col min="12798" max="12799" width="11.42578125" style="64" customWidth="1"/>
    <col min="12800" max="12800" width="8" style="64" customWidth="1"/>
    <col min="12801" max="13043" width="9.140625" style="64"/>
    <col min="13044" max="13044" width="22.140625" style="64" customWidth="1"/>
    <col min="13045" max="13046" width="11.42578125" style="64" customWidth="1"/>
    <col min="13047" max="13047" width="8.28515625" style="64" customWidth="1"/>
    <col min="13048" max="13048" width="10" style="64" customWidth="1"/>
    <col min="13049" max="13049" width="9.28515625" style="64" customWidth="1"/>
    <col min="13050" max="13050" width="9" style="64" customWidth="1"/>
    <col min="13051" max="13051" width="10" style="64" customWidth="1"/>
    <col min="13052" max="13052" width="10.28515625" style="64" customWidth="1"/>
    <col min="13053" max="13053" width="8.28515625" style="64" customWidth="1"/>
    <col min="13054" max="13055" width="11.42578125" style="64" customWidth="1"/>
    <col min="13056" max="13056" width="8" style="64" customWidth="1"/>
    <col min="13057" max="13299" width="9.140625" style="64"/>
    <col min="13300" max="13300" width="22.140625" style="64" customWidth="1"/>
    <col min="13301" max="13302" width="11.42578125" style="64" customWidth="1"/>
    <col min="13303" max="13303" width="8.28515625" style="64" customWidth="1"/>
    <col min="13304" max="13304" width="10" style="64" customWidth="1"/>
    <col min="13305" max="13305" width="9.28515625" style="64" customWidth="1"/>
    <col min="13306" max="13306" width="9" style="64" customWidth="1"/>
    <col min="13307" max="13307" width="10" style="64" customWidth="1"/>
    <col min="13308" max="13308" width="10.28515625" style="64" customWidth="1"/>
    <col min="13309" max="13309" width="8.28515625" style="64" customWidth="1"/>
    <col min="13310" max="13311" width="11.42578125" style="64" customWidth="1"/>
    <col min="13312" max="13312" width="8" style="64" customWidth="1"/>
    <col min="13313" max="13555" width="9.140625" style="64"/>
    <col min="13556" max="13556" width="22.140625" style="64" customWidth="1"/>
    <col min="13557" max="13558" width="11.42578125" style="64" customWidth="1"/>
    <col min="13559" max="13559" width="8.28515625" style="64" customWidth="1"/>
    <col min="13560" max="13560" width="10" style="64" customWidth="1"/>
    <col min="13561" max="13561" width="9.28515625" style="64" customWidth="1"/>
    <col min="13562" max="13562" width="9" style="64" customWidth="1"/>
    <col min="13563" max="13563" width="10" style="64" customWidth="1"/>
    <col min="13564" max="13564" width="10.28515625" style="64" customWidth="1"/>
    <col min="13565" max="13565" width="8.28515625" style="64" customWidth="1"/>
    <col min="13566" max="13567" width="11.42578125" style="64" customWidth="1"/>
    <col min="13568" max="13568" width="8" style="64" customWidth="1"/>
    <col min="13569" max="13811" width="9.140625" style="64"/>
    <col min="13812" max="13812" width="22.140625" style="64" customWidth="1"/>
    <col min="13813" max="13814" width="11.42578125" style="64" customWidth="1"/>
    <col min="13815" max="13815" width="8.28515625" style="64" customWidth="1"/>
    <col min="13816" max="13816" width="10" style="64" customWidth="1"/>
    <col min="13817" max="13817" width="9.28515625" style="64" customWidth="1"/>
    <col min="13818" max="13818" width="9" style="64" customWidth="1"/>
    <col min="13819" max="13819" width="10" style="64" customWidth="1"/>
    <col min="13820" max="13820" width="10.28515625" style="64" customWidth="1"/>
    <col min="13821" max="13821" width="8.28515625" style="64" customWidth="1"/>
    <col min="13822" max="13823" width="11.42578125" style="64" customWidth="1"/>
    <col min="13824" max="13824" width="8" style="64" customWidth="1"/>
    <col min="13825" max="14067" width="9.140625" style="64"/>
    <col min="14068" max="14068" width="22.140625" style="64" customWidth="1"/>
    <col min="14069" max="14070" width="11.42578125" style="64" customWidth="1"/>
    <col min="14071" max="14071" width="8.28515625" style="64" customWidth="1"/>
    <col min="14072" max="14072" width="10" style="64" customWidth="1"/>
    <col min="14073" max="14073" width="9.28515625" style="64" customWidth="1"/>
    <col min="14074" max="14074" width="9" style="64" customWidth="1"/>
    <col min="14075" max="14075" width="10" style="64" customWidth="1"/>
    <col min="14076" max="14076" width="10.28515625" style="64" customWidth="1"/>
    <col min="14077" max="14077" width="8.28515625" style="64" customWidth="1"/>
    <col min="14078" max="14079" width="11.42578125" style="64" customWidth="1"/>
    <col min="14080" max="14080" width="8" style="64" customWidth="1"/>
    <col min="14081" max="14323" width="9.140625" style="64"/>
    <col min="14324" max="14324" width="22.140625" style="64" customWidth="1"/>
    <col min="14325" max="14326" width="11.42578125" style="64" customWidth="1"/>
    <col min="14327" max="14327" width="8.28515625" style="64" customWidth="1"/>
    <col min="14328" max="14328" width="10" style="64" customWidth="1"/>
    <col min="14329" max="14329" width="9.28515625" style="64" customWidth="1"/>
    <col min="14330" max="14330" width="9" style="64" customWidth="1"/>
    <col min="14331" max="14331" width="10" style="64" customWidth="1"/>
    <col min="14332" max="14332" width="10.28515625" style="64" customWidth="1"/>
    <col min="14333" max="14333" width="8.28515625" style="64" customWidth="1"/>
    <col min="14334" max="14335" width="11.42578125" style="64" customWidth="1"/>
    <col min="14336" max="14336" width="8" style="64" customWidth="1"/>
    <col min="14337" max="14579" width="9.140625" style="64"/>
    <col min="14580" max="14580" width="22.140625" style="64" customWidth="1"/>
    <col min="14581" max="14582" width="11.42578125" style="64" customWidth="1"/>
    <col min="14583" max="14583" width="8.28515625" style="64" customWidth="1"/>
    <col min="14584" max="14584" width="10" style="64" customWidth="1"/>
    <col min="14585" max="14585" width="9.28515625" style="64" customWidth="1"/>
    <col min="14586" max="14586" width="9" style="64" customWidth="1"/>
    <col min="14587" max="14587" width="10" style="64" customWidth="1"/>
    <col min="14588" max="14588" width="10.28515625" style="64" customWidth="1"/>
    <col min="14589" max="14589" width="8.28515625" style="64" customWidth="1"/>
    <col min="14590" max="14591" width="11.42578125" style="64" customWidth="1"/>
    <col min="14592" max="14592" width="8" style="64" customWidth="1"/>
    <col min="14593" max="14835" width="9.140625" style="64"/>
    <col min="14836" max="14836" width="22.140625" style="64" customWidth="1"/>
    <col min="14837" max="14838" width="11.42578125" style="64" customWidth="1"/>
    <col min="14839" max="14839" width="8.28515625" style="64" customWidth="1"/>
    <col min="14840" max="14840" width="10" style="64" customWidth="1"/>
    <col min="14841" max="14841" width="9.28515625" style="64" customWidth="1"/>
    <col min="14842" max="14842" width="9" style="64" customWidth="1"/>
    <col min="14843" max="14843" width="10" style="64" customWidth="1"/>
    <col min="14844" max="14844" width="10.28515625" style="64" customWidth="1"/>
    <col min="14845" max="14845" width="8.28515625" style="64" customWidth="1"/>
    <col min="14846" max="14847" width="11.42578125" style="64" customWidth="1"/>
    <col min="14848" max="14848" width="8" style="64" customWidth="1"/>
    <col min="14849" max="15091" width="9.140625" style="64"/>
    <col min="15092" max="15092" width="22.140625" style="64" customWidth="1"/>
    <col min="15093" max="15094" width="11.42578125" style="64" customWidth="1"/>
    <col min="15095" max="15095" width="8.28515625" style="64" customWidth="1"/>
    <col min="15096" max="15096" width="10" style="64" customWidth="1"/>
    <col min="15097" max="15097" width="9.28515625" style="64" customWidth="1"/>
    <col min="15098" max="15098" width="9" style="64" customWidth="1"/>
    <col min="15099" max="15099" width="10" style="64" customWidth="1"/>
    <col min="15100" max="15100" width="10.28515625" style="64" customWidth="1"/>
    <col min="15101" max="15101" width="8.28515625" style="64" customWidth="1"/>
    <col min="15102" max="15103" width="11.42578125" style="64" customWidth="1"/>
    <col min="15104" max="15104" width="8" style="64" customWidth="1"/>
    <col min="15105" max="15347" width="9.140625" style="64"/>
    <col min="15348" max="15348" width="22.140625" style="64" customWidth="1"/>
    <col min="15349" max="15350" width="11.42578125" style="64" customWidth="1"/>
    <col min="15351" max="15351" width="8.28515625" style="64" customWidth="1"/>
    <col min="15352" max="15352" width="10" style="64" customWidth="1"/>
    <col min="15353" max="15353" width="9.28515625" style="64" customWidth="1"/>
    <col min="15354" max="15354" width="9" style="64" customWidth="1"/>
    <col min="15355" max="15355" width="10" style="64" customWidth="1"/>
    <col min="15356" max="15356" width="10.28515625" style="64" customWidth="1"/>
    <col min="15357" max="15357" width="8.28515625" style="64" customWidth="1"/>
    <col min="15358" max="15359" width="11.42578125" style="64" customWidth="1"/>
    <col min="15360" max="15360" width="8" style="64" customWidth="1"/>
    <col min="15361" max="15603" width="9.140625" style="64"/>
    <col min="15604" max="15604" width="22.140625" style="64" customWidth="1"/>
    <col min="15605" max="15606" width="11.42578125" style="64" customWidth="1"/>
    <col min="15607" max="15607" width="8.28515625" style="64" customWidth="1"/>
    <col min="15608" max="15608" width="10" style="64" customWidth="1"/>
    <col min="15609" max="15609" width="9.28515625" style="64" customWidth="1"/>
    <col min="15610" max="15610" width="9" style="64" customWidth="1"/>
    <col min="15611" max="15611" width="10" style="64" customWidth="1"/>
    <col min="15612" max="15612" width="10.28515625" style="64" customWidth="1"/>
    <col min="15613" max="15613" width="8.28515625" style="64" customWidth="1"/>
    <col min="15614" max="15615" width="11.42578125" style="64" customWidth="1"/>
    <col min="15616" max="15616" width="8" style="64" customWidth="1"/>
    <col min="15617" max="15859" width="9.140625" style="64"/>
    <col min="15860" max="15860" width="22.140625" style="64" customWidth="1"/>
    <col min="15861" max="15862" width="11.42578125" style="64" customWidth="1"/>
    <col min="15863" max="15863" width="8.28515625" style="64" customWidth="1"/>
    <col min="15864" max="15864" width="10" style="64" customWidth="1"/>
    <col min="15865" max="15865" width="9.28515625" style="64" customWidth="1"/>
    <col min="15866" max="15866" width="9" style="64" customWidth="1"/>
    <col min="15867" max="15867" width="10" style="64" customWidth="1"/>
    <col min="15868" max="15868" width="10.28515625" style="64" customWidth="1"/>
    <col min="15869" max="15869" width="8.28515625" style="64" customWidth="1"/>
    <col min="15870" max="15871" width="11.42578125" style="64" customWidth="1"/>
    <col min="15872" max="15872" width="8" style="64" customWidth="1"/>
    <col min="15873" max="16115" width="9.140625" style="64"/>
    <col min="16116" max="16116" width="22.140625" style="64" customWidth="1"/>
    <col min="16117" max="16118" width="11.42578125" style="64" customWidth="1"/>
    <col min="16119" max="16119" width="8.28515625" style="64" customWidth="1"/>
    <col min="16120" max="16120" width="10" style="64" customWidth="1"/>
    <col min="16121" max="16121" width="9.28515625" style="64" customWidth="1"/>
    <col min="16122" max="16122" width="9" style="64" customWidth="1"/>
    <col min="16123" max="16123" width="10" style="64" customWidth="1"/>
    <col min="16124" max="16124" width="10.28515625" style="64" customWidth="1"/>
    <col min="16125" max="16125" width="8.28515625" style="64" customWidth="1"/>
    <col min="16126" max="16127" width="11.42578125" style="64" customWidth="1"/>
    <col min="16128" max="16128" width="8" style="64" customWidth="1"/>
    <col min="16129" max="16384" width="9.140625" style="64"/>
  </cols>
  <sheetData>
    <row r="1" spans="1:23" ht="30.6" customHeight="1">
      <c r="A1" s="416" t="s">
        <v>98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2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P2" s="66" t="s">
        <v>63</v>
      </c>
    </row>
    <row r="3" spans="1:23" ht="16.5" customHeight="1">
      <c r="A3" s="409"/>
      <c r="B3" s="399" t="s">
        <v>113</v>
      </c>
      <c r="C3" s="399"/>
      <c r="D3" s="399"/>
      <c r="E3" s="400" t="s">
        <v>59</v>
      </c>
      <c r="F3" s="401"/>
      <c r="G3" s="401"/>
      <c r="H3" s="401"/>
      <c r="I3" s="401"/>
      <c r="J3" s="401"/>
      <c r="K3" s="403" t="s">
        <v>123</v>
      </c>
      <c r="L3" s="404"/>
      <c r="M3" s="405"/>
      <c r="N3" s="399" t="s">
        <v>60</v>
      </c>
      <c r="O3" s="399"/>
      <c r="P3" s="400"/>
    </row>
    <row r="4" spans="1:23" ht="37.5" customHeight="1">
      <c r="A4" s="409"/>
      <c r="B4" s="399"/>
      <c r="C4" s="399"/>
      <c r="D4" s="399"/>
      <c r="E4" s="399" t="s">
        <v>58</v>
      </c>
      <c r="F4" s="399"/>
      <c r="G4" s="399"/>
      <c r="H4" s="399" t="s">
        <v>57</v>
      </c>
      <c r="I4" s="399"/>
      <c r="J4" s="399"/>
      <c r="K4" s="406"/>
      <c r="L4" s="407"/>
      <c r="M4" s="408"/>
      <c r="N4" s="399"/>
      <c r="O4" s="399"/>
      <c r="P4" s="400"/>
    </row>
    <row r="5" spans="1:23" ht="45" customHeight="1">
      <c r="A5" s="409"/>
      <c r="B5" s="356" t="s">
        <v>142</v>
      </c>
      <c r="C5" s="356" t="s">
        <v>112</v>
      </c>
      <c r="D5" s="356" t="s">
        <v>145</v>
      </c>
      <c r="E5" s="303" t="s">
        <v>142</v>
      </c>
      <c r="F5" s="303" t="s">
        <v>112</v>
      </c>
      <c r="G5" s="303" t="s">
        <v>145</v>
      </c>
      <c r="H5" s="303" t="s">
        <v>142</v>
      </c>
      <c r="I5" s="303" t="s">
        <v>112</v>
      </c>
      <c r="J5" s="303" t="s">
        <v>145</v>
      </c>
      <c r="K5" s="303" t="s">
        <v>142</v>
      </c>
      <c r="L5" s="303" t="s">
        <v>112</v>
      </c>
      <c r="M5" s="303" t="s">
        <v>145</v>
      </c>
      <c r="N5" s="303" t="s">
        <v>142</v>
      </c>
      <c r="O5" s="303" t="s">
        <v>112</v>
      </c>
      <c r="P5" s="304" t="s">
        <v>145</v>
      </c>
    </row>
    <row r="6" spans="1:23">
      <c r="A6" s="49" t="s">
        <v>64</v>
      </c>
      <c r="B6" s="50">
        <f>SUM(B7:B26)</f>
        <v>1366774.7</v>
      </c>
      <c r="C6" s="50">
        <f>SUM(C7:C26)</f>
        <v>1282925.5</v>
      </c>
      <c r="D6" s="50">
        <f>B6/C6*100</f>
        <v>106.53578091635094</v>
      </c>
      <c r="E6" s="50">
        <f>SUM(E7:E26)</f>
        <v>689800.79999999993</v>
      </c>
      <c r="F6" s="50">
        <f>SUM(F7:F26)</f>
        <v>628778.20000000007</v>
      </c>
      <c r="G6" s="50">
        <f>E6/F6%</f>
        <v>109.70494842219399</v>
      </c>
      <c r="H6" s="50">
        <f>SUM(H7:H26)</f>
        <v>676973.9</v>
      </c>
      <c r="I6" s="50">
        <f>SUM(I7:I26)</f>
        <v>654147.29999999993</v>
      </c>
      <c r="J6" s="50">
        <f>H6/I6%</f>
        <v>103.48951986807866</v>
      </c>
      <c r="K6" s="50">
        <f>SUM(K7:K26)</f>
        <v>2124302.4999999995</v>
      </c>
      <c r="L6" s="50">
        <f>SUM(L7:L26)</f>
        <v>2040897.5000000002</v>
      </c>
      <c r="M6" s="232">
        <f>K6/L6%</f>
        <v>104.08668245220542</v>
      </c>
      <c r="N6" s="50">
        <f>SUM(N7:N26)</f>
        <v>3491077.1999999997</v>
      </c>
      <c r="O6" s="50">
        <f>SUM(O7:O26)</f>
        <v>3323823</v>
      </c>
      <c r="P6" s="50">
        <f>N6/O6*100</f>
        <v>105.03198274998398</v>
      </c>
      <c r="Q6" s="140"/>
      <c r="R6" s="193"/>
      <c r="S6" s="193"/>
      <c r="T6" s="193"/>
      <c r="U6" s="193"/>
      <c r="V6" s="193"/>
      <c r="W6" s="193"/>
    </row>
    <row r="7" spans="1:23">
      <c r="A7" s="143" t="s">
        <v>65</v>
      </c>
      <c r="B7" s="50">
        <f>E7+H7</f>
        <v>99883</v>
      </c>
      <c r="C7" s="50">
        <f>F7+I7</f>
        <v>90030.8</v>
      </c>
      <c r="D7" s="50">
        <f>B7/C7*100</f>
        <v>110.94314390186469</v>
      </c>
      <c r="E7" s="200">
        <v>6778.7</v>
      </c>
      <c r="F7" s="200">
        <v>6063.3</v>
      </c>
      <c r="G7" s="50">
        <f>E7/F7*100</f>
        <v>111.79885540877079</v>
      </c>
      <c r="H7" s="200">
        <v>93104.3</v>
      </c>
      <c r="I7" s="200">
        <v>83967.5</v>
      </c>
      <c r="J7" s="50">
        <f>H7/I7*100</f>
        <v>110.88135290439753</v>
      </c>
      <c r="K7" s="200">
        <v>197619.7</v>
      </c>
      <c r="L7" s="200">
        <v>189109.3</v>
      </c>
      <c r="M7" s="50">
        <f t="shared" ref="M7:M25" si="0">K7/L7*100</f>
        <v>104.50025461465937</v>
      </c>
      <c r="N7" s="50">
        <f>B7+K7</f>
        <v>297502.7</v>
      </c>
      <c r="O7" s="50">
        <f>C7+L7</f>
        <v>279140.09999999998</v>
      </c>
      <c r="P7" s="50">
        <f t="shared" ref="P7:P25" si="1">N7/O7*100</f>
        <v>106.57827377721799</v>
      </c>
      <c r="Q7" s="261"/>
      <c r="R7" s="193"/>
      <c r="S7" s="193"/>
      <c r="T7" s="193"/>
      <c r="U7" s="193"/>
      <c r="V7" s="193"/>
      <c r="W7" s="193"/>
    </row>
    <row r="8" spans="1:23">
      <c r="A8" s="148" t="s">
        <v>66</v>
      </c>
      <c r="B8" s="129">
        <f>E8+H8</f>
        <v>85035.1</v>
      </c>
      <c r="C8" s="129">
        <f>F8+I8</f>
        <v>81828.7</v>
      </c>
      <c r="D8" s="50">
        <f t="shared" ref="D8:D25" si="2">B8/C8*100</f>
        <v>103.91842959743953</v>
      </c>
      <c r="E8" s="200">
        <v>70200.3</v>
      </c>
      <c r="F8" s="200">
        <v>67300.2</v>
      </c>
      <c r="G8" s="50">
        <f t="shared" ref="G8:G22" si="3">E8/F8*100</f>
        <v>104.30919967548388</v>
      </c>
      <c r="H8" s="200">
        <v>14834.8</v>
      </c>
      <c r="I8" s="200">
        <v>14528.5</v>
      </c>
      <c r="J8" s="50">
        <f t="shared" ref="J8:J22" si="4">H8/I8*100</f>
        <v>102.10826995216297</v>
      </c>
      <c r="K8" s="200">
        <v>136377.20000000001</v>
      </c>
      <c r="L8" s="200">
        <v>136721.20000000001</v>
      </c>
      <c r="M8" s="50">
        <f>K8/L8*100</f>
        <v>99.748393080224574</v>
      </c>
      <c r="N8" s="50">
        <f t="shared" ref="N8:O22" si="5">B8+K8</f>
        <v>221412.30000000002</v>
      </c>
      <c r="O8" s="50">
        <f t="shared" si="5"/>
        <v>218549.90000000002</v>
      </c>
      <c r="P8" s="50">
        <f>N8/O8*100</f>
        <v>101.30972377475349</v>
      </c>
      <c r="Q8" s="261"/>
      <c r="R8" s="193"/>
      <c r="S8" s="193"/>
      <c r="T8" s="193"/>
      <c r="U8" s="193"/>
      <c r="V8" s="193"/>
      <c r="W8" s="193"/>
    </row>
    <row r="9" spans="1:23" ht="14.25" customHeight="1">
      <c r="A9" s="148" t="s">
        <v>67</v>
      </c>
      <c r="B9" s="129">
        <f t="shared" ref="B9:C22" si="6">E9+H9</f>
        <v>47655.200000000004</v>
      </c>
      <c r="C9" s="129">
        <f t="shared" si="6"/>
        <v>45534.8</v>
      </c>
      <c r="D9" s="50">
        <f t="shared" si="2"/>
        <v>104.65665820427455</v>
      </c>
      <c r="E9" s="200">
        <v>14026.4</v>
      </c>
      <c r="F9" s="200">
        <v>13603.4</v>
      </c>
      <c r="G9" s="50">
        <f t="shared" si="3"/>
        <v>103.10951673846245</v>
      </c>
      <c r="H9" s="200">
        <v>33628.800000000003</v>
      </c>
      <c r="I9" s="200">
        <v>31931.4</v>
      </c>
      <c r="J9" s="50">
        <f t="shared" si="4"/>
        <v>105.31577068340255</v>
      </c>
      <c r="K9" s="200">
        <v>122271.7</v>
      </c>
      <c r="L9" s="200">
        <v>120099.9</v>
      </c>
      <c r="M9" s="50">
        <f t="shared" si="0"/>
        <v>101.8083279003563</v>
      </c>
      <c r="N9" s="50">
        <f t="shared" si="5"/>
        <v>169926.9</v>
      </c>
      <c r="O9" s="50">
        <f t="shared" si="5"/>
        <v>165634.70000000001</v>
      </c>
      <c r="P9" s="50">
        <f t="shared" si="1"/>
        <v>102.59136521513909</v>
      </c>
      <c r="Q9" s="261"/>
      <c r="R9" s="193"/>
      <c r="S9" s="193"/>
      <c r="T9" s="193"/>
      <c r="U9" s="193"/>
      <c r="V9" s="193"/>
      <c r="W9" s="193"/>
    </row>
    <row r="10" spans="1:23" ht="14.25" customHeight="1">
      <c r="A10" s="148" t="s">
        <v>68</v>
      </c>
      <c r="B10" s="129">
        <f t="shared" si="6"/>
        <v>106653.7</v>
      </c>
      <c r="C10" s="129">
        <f t="shared" si="6"/>
        <v>97610.200000000012</v>
      </c>
      <c r="D10" s="50">
        <f t="shared" si="2"/>
        <v>109.26491288820223</v>
      </c>
      <c r="E10" s="200">
        <v>46359.5</v>
      </c>
      <c r="F10" s="200">
        <v>42729.3</v>
      </c>
      <c r="G10" s="50">
        <f t="shared" si="3"/>
        <v>108.49580966690301</v>
      </c>
      <c r="H10" s="200">
        <v>60294.2</v>
      </c>
      <c r="I10" s="200">
        <v>54880.9</v>
      </c>
      <c r="J10" s="50">
        <f t="shared" si="4"/>
        <v>109.86372308034306</v>
      </c>
      <c r="K10" s="200">
        <v>183710.7</v>
      </c>
      <c r="L10" s="200">
        <v>176290.7</v>
      </c>
      <c r="M10" s="50">
        <f t="shared" si="0"/>
        <v>104.20895713727383</v>
      </c>
      <c r="N10" s="50">
        <f t="shared" si="5"/>
        <v>290364.40000000002</v>
      </c>
      <c r="O10" s="50">
        <f t="shared" si="5"/>
        <v>273900.90000000002</v>
      </c>
      <c r="P10" s="50">
        <f t="shared" si="1"/>
        <v>106.01075060359422</v>
      </c>
      <c r="Q10" s="261"/>
      <c r="R10" s="193"/>
      <c r="S10" s="193"/>
      <c r="T10" s="193"/>
      <c r="U10" s="193"/>
      <c r="V10" s="193"/>
      <c r="W10" s="193"/>
    </row>
    <row r="11" spans="1:23" ht="14.25" customHeight="1">
      <c r="A11" s="148" t="s">
        <v>69</v>
      </c>
      <c r="B11" s="129">
        <f t="shared" si="6"/>
        <v>7404.6</v>
      </c>
      <c r="C11" s="129">
        <f t="shared" si="6"/>
        <v>7586.2</v>
      </c>
      <c r="D11" s="50">
        <f t="shared" si="2"/>
        <v>97.606179641981498</v>
      </c>
      <c r="E11" s="200">
        <v>1646.3</v>
      </c>
      <c r="F11" s="200">
        <v>2720</v>
      </c>
      <c r="G11" s="50">
        <f t="shared" si="3"/>
        <v>60.525735294117645</v>
      </c>
      <c r="H11" s="200">
        <v>5758.3</v>
      </c>
      <c r="I11" s="200">
        <v>4866.2</v>
      </c>
      <c r="J11" s="50">
        <f t="shared" si="4"/>
        <v>118.33257983642267</v>
      </c>
      <c r="K11" s="200">
        <v>22080.5</v>
      </c>
      <c r="L11" s="200">
        <v>21041.4</v>
      </c>
      <c r="M11" s="50">
        <f t="shared" si="0"/>
        <v>104.93835961485452</v>
      </c>
      <c r="N11" s="50">
        <f t="shared" si="5"/>
        <v>29485.1</v>
      </c>
      <c r="O11" s="50">
        <f t="shared" si="5"/>
        <v>28627.600000000002</v>
      </c>
      <c r="P11" s="50">
        <f t="shared" si="1"/>
        <v>102.995361120038</v>
      </c>
      <c r="Q11" s="261"/>
      <c r="R11" s="193"/>
      <c r="S11" s="193"/>
      <c r="T11" s="193"/>
      <c r="U11" s="193"/>
      <c r="V11" s="193"/>
      <c r="W11" s="193"/>
    </row>
    <row r="12" spans="1:23" ht="14.25" customHeight="1">
      <c r="A12" s="148" t="s">
        <v>70</v>
      </c>
      <c r="B12" s="129">
        <f t="shared" si="6"/>
        <v>57319.8</v>
      </c>
      <c r="C12" s="129">
        <f t="shared" si="6"/>
        <v>56079.100000000006</v>
      </c>
      <c r="D12" s="50">
        <f t="shared" si="2"/>
        <v>102.21241068419428</v>
      </c>
      <c r="E12" s="200">
        <v>8775.4</v>
      </c>
      <c r="F12" s="200">
        <v>8628.7999999999993</v>
      </c>
      <c r="G12" s="50">
        <f t="shared" si="3"/>
        <v>101.69896161691081</v>
      </c>
      <c r="H12" s="200">
        <v>48544.4</v>
      </c>
      <c r="I12" s="200">
        <v>47450.3</v>
      </c>
      <c r="J12" s="50">
        <f t="shared" si="4"/>
        <v>102.30578099611594</v>
      </c>
      <c r="K12" s="200">
        <v>146912</v>
      </c>
      <c r="L12" s="200">
        <v>142316.79999999999</v>
      </c>
      <c r="M12" s="50">
        <f t="shared" si="0"/>
        <v>103.22885281287944</v>
      </c>
      <c r="N12" s="50">
        <f t="shared" si="5"/>
        <v>204231.8</v>
      </c>
      <c r="O12" s="50">
        <f t="shared" si="5"/>
        <v>198395.9</v>
      </c>
      <c r="P12" s="50">
        <f t="shared" si="1"/>
        <v>102.94154264276631</v>
      </c>
      <c r="Q12" s="261"/>
      <c r="R12" s="193"/>
      <c r="S12" s="193"/>
      <c r="T12" s="193"/>
      <c r="U12" s="193"/>
      <c r="V12" s="193"/>
      <c r="W12" s="193"/>
    </row>
    <row r="13" spans="1:23" ht="14.25" customHeight="1">
      <c r="A13" s="148" t="s">
        <v>71</v>
      </c>
      <c r="B13" s="129">
        <f t="shared" si="6"/>
        <v>43756.1</v>
      </c>
      <c r="C13" s="129">
        <f t="shared" si="6"/>
        <v>43295</v>
      </c>
      <c r="D13" s="50">
        <f t="shared" si="2"/>
        <v>101.06501905531817</v>
      </c>
      <c r="E13" s="200">
        <v>3227.9</v>
      </c>
      <c r="F13" s="200">
        <v>3405.3</v>
      </c>
      <c r="G13" s="50">
        <f t="shared" si="3"/>
        <v>94.790473673391475</v>
      </c>
      <c r="H13" s="200">
        <v>40528.199999999997</v>
      </c>
      <c r="I13" s="200">
        <v>39889.699999999997</v>
      </c>
      <c r="J13" s="50">
        <f t="shared" si="4"/>
        <v>101.60066383051264</v>
      </c>
      <c r="K13" s="200">
        <v>167691.5</v>
      </c>
      <c r="L13" s="200">
        <v>164727.29999999999</v>
      </c>
      <c r="M13" s="50">
        <f t="shared" si="0"/>
        <v>101.79945886322426</v>
      </c>
      <c r="N13" s="50">
        <f t="shared" si="5"/>
        <v>211447.6</v>
      </c>
      <c r="O13" s="50">
        <f t="shared" si="5"/>
        <v>208022.3</v>
      </c>
      <c r="P13" s="50">
        <f t="shared" si="1"/>
        <v>101.64660231138683</v>
      </c>
      <c r="Q13" s="261"/>
      <c r="R13" s="193"/>
      <c r="S13" s="193"/>
      <c r="T13" s="193"/>
      <c r="U13" s="193"/>
      <c r="V13" s="193"/>
      <c r="W13" s="193"/>
    </row>
    <row r="14" spans="1:23" ht="14.25" customHeight="1">
      <c r="A14" s="148" t="s">
        <v>72</v>
      </c>
      <c r="B14" s="129">
        <f t="shared" si="6"/>
        <v>52700.7</v>
      </c>
      <c r="C14" s="129">
        <f t="shared" si="6"/>
        <v>48900.2</v>
      </c>
      <c r="D14" s="50">
        <f t="shared" si="2"/>
        <v>107.77195185295764</v>
      </c>
      <c r="E14" s="200">
        <v>20176.900000000001</v>
      </c>
      <c r="F14" s="200">
        <v>17518.599999999999</v>
      </c>
      <c r="G14" s="50">
        <f t="shared" si="3"/>
        <v>115.17415775233182</v>
      </c>
      <c r="H14" s="200">
        <v>32523.8</v>
      </c>
      <c r="I14" s="200">
        <v>31381.599999999999</v>
      </c>
      <c r="J14" s="50">
        <f t="shared" si="4"/>
        <v>103.63971244296022</v>
      </c>
      <c r="K14" s="200">
        <v>157817.4</v>
      </c>
      <c r="L14" s="200">
        <v>152889.60000000001</v>
      </c>
      <c r="M14" s="50">
        <f t="shared" si="0"/>
        <v>103.22311000879066</v>
      </c>
      <c r="N14" s="50">
        <f t="shared" si="5"/>
        <v>210518.09999999998</v>
      </c>
      <c r="O14" s="50">
        <f t="shared" si="5"/>
        <v>201789.8</v>
      </c>
      <c r="P14" s="50">
        <f t="shared" si="1"/>
        <v>104.3254416229165</v>
      </c>
      <c r="Q14" s="261"/>
      <c r="R14" s="193"/>
      <c r="S14" s="193"/>
      <c r="T14" s="193"/>
      <c r="U14" s="193"/>
      <c r="V14" s="193"/>
      <c r="W14" s="193"/>
    </row>
    <row r="15" spans="1:23" ht="14.25" customHeight="1">
      <c r="A15" s="148" t="s">
        <v>73</v>
      </c>
      <c r="B15" s="129">
        <f t="shared" si="6"/>
        <v>89366.9</v>
      </c>
      <c r="C15" s="129">
        <f t="shared" si="6"/>
        <v>86899.199999999997</v>
      </c>
      <c r="D15" s="50">
        <f t="shared" si="2"/>
        <v>102.83972694800411</v>
      </c>
      <c r="E15" s="200">
        <v>3294</v>
      </c>
      <c r="F15" s="200">
        <v>2880.4</v>
      </c>
      <c r="G15" s="50">
        <f t="shared" si="3"/>
        <v>114.35911678933482</v>
      </c>
      <c r="H15" s="200">
        <v>86072.9</v>
      </c>
      <c r="I15" s="200">
        <v>84018.8</v>
      </c>
      <c r="J15" s="50">
        <f t="shared" si="4"/>
        <v>102.44480997110171</v>
      </c>
      <c r="K15" s="200">
        <v>106153.1</v>
      </c>
      <c r="L15" s="200">
        <v>103224.5</v>
      </c>
      <c r="M15" s="50">
        <f t="shared" si="0"/>
        <v>102.83711715726402</v>
      </c>
      <c r="N15" s="50">
        <f t="shared" si="5"/>
        <v>195520</v>
      </c>
      <c r="O15" s="50">
        <f t="shared" si="5"/>
        <v>190123.7</v>
      </c>
      <c r="P15" s="50">
        <f t="shared" si="1"/>
        <v>102.83831000553849</v>
      </c>
      <c r="Q15" s="261"/>
      <c r="R15" s="193"/>
      <c r="S15" s="193"/>
      <c r="T15" s="193"/>
      <c r="U15" s="193"/>
      <c r="V15" s="193"/>
      <c r="W15" s="193"/>
    </row>
    <row r="16" spans="1:23" ht="14.25" customHeight="1">
      <c r="A16" s="148" t="s">
        <v>74</v>
      </c>
      <c r="B16" s="129">
        <f t="shared" si="6"/>
        <v>85749.099999999991</v>
      </c>
      <c r="C16" s="129">
        <f t="shared" si="6"/>
        <v>76779</v>
      </c>
      <c r="D16" s="50">
        <f t="shared" si="2"/>
        <v>111.68301228200419</v>
      </c>
      <c r="E16" s="200">
        <v>75879.7</v>
      </c>
      <c r="F16" s="200">
        <v>66019.600000000006</v>
      </c>
      <c r="G16" s="50">
        <f t="shared" si="3"/>
        <v>114.93511017940125</v>
      </c>
      <c r="H16" s="200">
        <v>9869.4</v>
      </c>
      <c r="I16" s="200">
        <v>10759.4</v>
      </c>
      <c r="J16" s="50">
        <f t="shared" si="4"/>
        <v>91.728163280480317</v>
      </c>
      <c r="K16" s="200">
        <v>129214.2</v>
      </c>
      <c r="L16" s="200">
        <v>119484.1</v>
      </c>
      <c r="M16" s="50">
        <f t="shared" si="0"/>
        <v>108.14342661492198</v>
      </c>
      <c r="N16" s="50">
        <f t="shared" si="5"/>
        <v>214963.3</v>
      </c>
      <c r="O16" s="50">
        <f t="shared" si="5"/>
        <v>196263.1</v>
      </c>
      <c r="P16" s="50">
        <f t="shared" si="1"/>
        <v>109.52812831347308</v>
      </c>
      <c r="Q16" s="261"/>
      <c r="R16" s="193"/>
      <c r="S16" s="193"/>
      <c r="T16" s="193"/>
      <c r="U16" s="193"/>
      <c r="V16" s="193"/>
      <c r="W16" s="193"/>
    </row>
    <row r="17" spans="1:23" ht="14.25" customHeight="1">
      <c r="A17" s="148" t="s">
        <v>75</v>
      </c>
      <c r="B17" s="129">
        <f t="shared" si="6"/>
        <v>10303</v>
      </c>
      <c r="C17" s="129">
        <f t="shared" si="6"/>
        <v>10483.1</v>
      </c>
      <c r="D17" s="50">
        <f t="shared" si="2"/>
        <v>98.281996737606235</v>
      </c>
      <c r="E17" s="200">
        <v>6238.6</v>
      </c>
      <c r="F17" s="200">
        <v>6615</v>
      </c>
      <c r="G17" s="50">
        <f t="shared" si="3"/>
        <v>94.309901738473172</v>
      </c>
      <c r="H17" s="200">
        <v>4064.4</v>
      </c>
      <c r="I17" s="200">
        <v>3868.1</v>
      </c>
      <c r="J17" s="50">
        <f t="shared" si="4"/>
        <v>105.07484294614929</v>
      </c>
      <c r="K17" s="200">
        <v>33199.9</v>
      </c>
      <c r="L17" s="200">
        <v>32010.799999999999</v>
      </c>
      <c r="M17" s="50">
        <f t="shared" si="0"/>
        <v>103.71468379421947</v>
      </c>
      <c r="N17" s="50">
        <f t="shared" si="5"/>
        <v>43502.9</v>
      </c>
      <c r="O17" s="50">
        <f t="shared" si="5"/>
        <v>42493.9</v>
      </c>
      <c r="P17" s="50">
        <f t="shared" si="1"/>
        <v>102.37445845168365</v>
      </c>
      <c r="Q17" s="261"/>
      <c r="R17" s="193"/>
      <c r="S17" s="193"/>
      <c r="T17" s="193"/>
      <c r="U17" s="193"/>
      <c r="V17" s="193"/>
      <c r="W17" s="193"/>
    </row>
    <row r="18" spans="1:23" ht="14.25" customHeight="1">
      <c r="A18" s="148" t="s">
        <v>77</v>
      </c>
      <c r="B18" s="129">
        <f t="shared" si="6"/>
        <v>156089.1</v>
      </c>
      <c r="C18" s="129">
        <f t="shared" si="6"/>
        <v>140445.79999999999</v>
      </c>
      <c r="D18" s="50">
        <f t="shared" si="2"/>
        <v>111.13831812699277</v>
      </c>
      <c r="E18" s="200">
        <v>100696.1</v>
      </c>
      <c r="F18" s="200">
        <v>86231.6</v>
      </c>
      <c r="G18" s="50">
        <f t="shared" si="3"/>
        <v>116.7740132387663</v>
      </c>
      <c r="H18" s="200">
        <v>55393</v>
      </c>
      <c r="I18" s="200">
        <v>54214.2</v>
      </c>
      <c r="J18" s="50">
        <f t="shared" si="4"/>
        <v>102.17433808854508</v>
      </c>
      <c r="K18" s="200">
        <v>81087.399999999994</v>
      </c>
      <c r="L18" s="200">
        <v>79178.8</v>
      </c>
      <c r="M18" s="50">
        <f t="shared" si="0"/>
        <v>102.41049371801543</v>
      </c>
      <c r="N18" s="50">
        <f t="shared" si="5"/>
        <v>237176.5</v>
      </c>
      <c r="O18" s="50">
        <f t="shared" si="5"/>
        <v>219624.59999999998</v>
      </c>
      <c r="P18" s="50">
        <f t="shared" si="1"/>
        <v>107.99177323487443</v>
      </c>
      <c r="Q18" s="261"/>
      <c r="R18" s="193"/>
      <c r="S18" s="193"/>
      <c r="T18" s="193"/>
      <c r="U18" s="193"/>
      <c r="V18" s="193"/>
      <c r="W18" s="193"/>
    </row>
    <row r="19" spans="1:23" ht="14.25" customHeight="1">
      <c r="A19" s="148" t="s">
        <v>78</v>
      </c>
      <c r="B19" s="129">
        <f t="shared" si="6"/>
        <v>224073.90000000002</v>
      </c>
      <c r="C19" s="129">
        <f t="shared" si="6"/>
        <v>210385.2</v>
      </c>
      <c r="D19" s="50">
        <f t="shared" si="2"/>
        <v>106.50649380279602</v>
      </c>
      <c r="E19" s="200">
        <v>170847.7</v>
      </c>
      <c r="F19" s="200">
        <v>151683.5</v>
      </c>
      <c r="G19" s="50">
        <f t="shared" si="3"/>
        <v>112.63433399150205</v>
      </c>
      <c r="H19" s="200">
        <v>53226.2</v>
      </c>
      <c r="I19" s="200">
        <v>58701.7</v>
      </c>
      <c r="J19" s="50">
        <f t="shared" si="4"/>
        <v>90.672331465698605</v>
      </c>
      <c r="K19" s="200">
        <v>133748.4</v>
      </c>
      <c r="L19" s="200">
        <v>136790.5</v>
      </c>
      <c r="M19" s="50">
        <f t="shared" si="0"/>
        <v>97.776088251742621</v>
      </c>
      <c r="N19" s="50">
        <f t="shared" si="5"/>
        <v>357822.30000000005</v>
      </c>
      <c r="O19" s="50">
        <f t="shared" si="5"/>
        <v>347175.7</v>
      </c>
      <c r="P19" s="50">
        <f t="shared" si="1"/>
        <v>103.06663167957896</v>
      </c>
      <c r="Q19" s="261"/>
      <c r="R19" s="193"/>
      <c r="S19" s="193"/>
      <c r="T19" s="193"/>
      <c r="U19" s="193"/>
      <c r="V19" s="193"/>
      <c r="W19" s="193"/>
    </row>
    <row r="20" spans="1:23" ht="14.25" customHeight="1">
      <c r="A20" s="148" t="s">
        <v>79</v>
      </c>
      <c r="B20" s="129">
        <f t="shared" si="6"/>
        <v>116753.5</v>
      </c>
      <c r="C20" s="129">
        <f t="shared" si="6"/>
        <v>112775.79999999999</v>
      </c>
      <c r="D20" s="50">
        <f t="shared" si="2"/>
        <v>103.52708648486643</v>
      </c>
      <c r="E20" s="200">
        <v>103235.6</v>
      </c>
      <c r="F20" s="200">
        <v>101204.9</v>
      </c>
      <c r="G20" s="50">
        <f t="shared" si="3"/>
        <v>102.00652339955873</v>
      </c>
      <c r="H20" s="200">
        <v>13517.9</v>
      </c>
      <c r="I20" s="200">
        <v>11570.9</v>
      </c>
      <c r="J20" s="50">
        <f t="shared" si="4"/>
        <v>116.82669455271413</v>
      </c>
      <c r="K20" s="200">
        <v>332477.59999999998</v>
      </c>
      <c r="L20" s="200">
        <v>305692.40000000002</v>
      </c>
      <c r="M20" s="50">
        <f t="shared" si="0"/>
        <v>108.76214128974091</v>
      </c>
      <c r="N20" s="50">
        <f t="shared" si="5"/>
        <v>449231.1</v>
      </c>
      <c r="O20" s="50">
        <f t="shared" si="5"/>
        <v>418468.2</v>
      </c>
      <c r="P20" s="50">
        <f t="shared" si="1"/>
        <v>107.35131128243435</v>
      </c>
      <c r="Q20" s="261"/>
      <c r="R20" s="193"/>
      <c r="S20" s="193"/>
      <c r="T20" s="193"/>
      <c r="U20" s="193"/>
      <c r="V20" s="193"/>
      <c r="W20" s="193"/>
    </row>
    <row r="21" spans="1:23" ht="14.25" customHeight="1">
      <c r="A21" s="143" t="s">
        <v>80</v>
      </c>
      <c r="B21" s="129">
        <f>H21</f>
        <v>44275.1</v>
      </c>
      <c r="C21" s="129">
        <f>I21</f>
        <v>44249.1</v>
      </c>
      <c r="D21" s="50">
        <f t="shared" si="2"/>
        <v>100.0587582572301</v>
      </c>
      <c r="E21" s="200" t="s">
        <v>150</v>
      </c>
      <c r="F21" s="200" t="s">
        <v>150</v>
      </c>
      <c r="G21" s="50" t="s">
        <v>150</v>
      </c>
      <c r="H21" s="200">
        <v>44275.1</v>
      </c>
      <c r="I21" s="200">
        <v>44249.1</v>
      </c>
      <c r="J21" s="50">
        <f t="shared" si="4"/>
        <v>100.0587582572301</v>
      </c>
      <c r="K21" s="200">
        <v>13143.1</v>
      </c>
      <c r="L21" s="200">
        <v>13115.2</v>
      </c>
      <c r="M21" s="50">
        <f t="shared" si="0"/>
        <v>100.21273026717093</v>
      </c>
      <c r="N21" s="50">
        <f t="shared" si="5"/>
        <v>57418.2</v>
      </c>
      <c r="O21" s="50">
        <f t="shared" si="5"/>
        <v>57364.3</v>
      </c>
      <c r="P21" s="50">
        <f t="shared" si="1"/>
        <v>100.09396087810711</v>
      </c>
      <c r="Q21" s="261"/>
      <c r="R21" s="193"/>
      <c r="S21" s="193"/>
      <c r="T21" s="193"/>
      <c r="U21" s="193"/>
      <c r="V21" s="193"/>
      <c r="W21" s="193"/>
    </row>
    <row r="22" spans="1:23" ht="14.25" customHeight="1">
      <c r="A22" s="148" t="s">
        <v>81</v>
      </c>
      <c r="B22" s="129">
        <f>E22+H22</f>
        <v>112549.5</v>
      </c>
      <c r="C22" s="129">
        <f t="shared" si="6"/>
        <v>103511.9</v>
      </c>
      <c r="D22" s="50">
        <f t="shared" si="2"/>
        <v>108.73097682488681</v>
      </c>
      <c r="E22" s="200">
        <v>33279.699999999997</v>
      </c>
      <c r="F22" s="200">
        <v>27742.5</v>
      </c>
      <c r="G22" s="50">
        <f t="shared" si="3"/>
        <v>119.95926827070377</v>
      </c>
      <c r="H22" s="200">
        <v>79269.8</v>
      </c>
      <c r="I22" s="200">
        <v>75769.399999999994</v>
      </c>
      <c r="J22" s="50">
        <f t="shared" si="4"/>
        <v>104.61980694053273</v>
      </c>
      <c r="K22" s="200">
        <v>122706.4</v>
      </c>
      <c r="L22" s="200">
        <v>110072.8</v>
      </c>
      <c r="M22" s="50">
        <f t="shared" si="0"/>
        <v>111.47749489428813</v>
      </c>
      <c r="N22" s="50">
        <f t="shared" si="5"/>
        <v>235255.9</v>
      </c>
      <c r="O22" s="50">
        <f t="shared" si="5"/>
        <v>213584.7</v>
      </c>
      <c r="P22" s="50">
        <f t="shared" si="1"/>
        <v>110.14641966395533</v>
      </c>
      <c r="Q22" s="261"/>
      <c r="R22" s="193"/>
      <c r="S22" s="193"/>
      <c r="T22" s="193"/>
      <c r="U22" s="193"/>
      <c r="V22" s="193"/>
      <c r="W22" s="193"/>
    </row>
    <row r="23" spans="1:23" ht="14.25" customHeight="1">
      <c r="A23" s="148" t="s">
        <v>82</v>
      </c>
      <c r="B23" s="129" t="s">
        <v>150</v>
      </c>
      <c r="C23" s="129">
        <f>I23</f>
        <v>24</v>
      </c>
      <c r="D23" s="50" t="s">
        <v>150</v>
      </c>
      <c r="E23" s="200" t="s">
        <v>150</v>
      </c>
      <c r="F23" s="200" t="s">
        <v>150</v>
      </c>
      <c r="G23" s="50" t="s">
        <v>150</v>
      </c>
      <c r="H23" s="200" t="s">
        <v>150</v>
      </c>
      <c r="I23" s="200">
        <v>24</v>
      </c>
      <c r="J23" s="50" t="s">
        <v>150</v>
      </c>
      <c r="K23" s="200">
        <v>144.69999999999999</v>
      </c>
      <c r="L23" s="200">
        <v>153.5</v>
      </c>
      <c r="M23" s="50">
        <f t="shared" si="0"/>
        <v>94.267100977198695</v>
      </c>
      <c r="N23" s="50">
        <f>K23</f>
        <v>144.69999999999999</v>
      </c>
      <c r="O23" s="50">
        <f>C23+L23</f>
        <v>177.5</v>
      </c>
      <c r="P23" s="50">
        <f t="shared" si="1"/>
        <v>81.521126760563376</v>
      </c>
      <c r="Q23" s="261"/>
      <c r="R23" s="193"/>
      <c r="S23" s="193"/>
      <c r="T23" s="193"/>
      <c r="U23" s="193"/>
      <c r="V23" s="193"/>
      <c r="W23" s="193"/>
    </row>
    <row r="24" spans="1:23" ht="14.25" customHeight="1">
      <c r="A24" s="148" t="s">
        <v>83</v>
      </c>
      <c r="B24" s="129" t="str">
        <f>E24</f>
        <v>-</v>
      </c>
      <c r="C24" s="129" t="str">
        <f>F24</f>
        <v>-</v>
      </c>
      <c r="D24" s="50" t="s">
        <v>150</v>
      </c>
      <c r="E24" s="200" t="s">
        <v>150</v>
      </c>
      <c r="F24" s="200" t="s">
        <v>150</v>
      </c>
      <c r="G24" s="50" t="s">
        <v>150</v>
      </c>
      <c r="H24" s="200" t="s">
        <v>150</v>
      </c>
      <c r="I24" s="200" t="s">
        <v>150</v>
      </c>
      <c r="J24" s="50" t="s">
        <v>150</v>
      </c>
      <c r="K24" s="200">
        <v>299.39999999999998</v>
      </c>
      <c r="L24" s="200">
        <v>333.3</v>
      </c>
      <c r="M24" s="50">
        <f t="shared" si="0"/>
        <v>89.828982898289823</v>
      </c>
      <c r="N24" s="50">
        <f>K24</f>
        <v>299.39999999999998</v>
      </c>
      <c r="O24" s="50">
        <f>L24</f>
        <v>333.3</v>
      </c>
      <c r="P24" s="50">
        <f t="shared" si="1"/>
        <v>89.828982898289823</v>
      </c>
      <c r="Q24" s="261"/>
      <c r="R24" s="193"/>
      <c r="S24" s="193"/>
      <c r="T24" s="193"/>
      <c r="U24" s="193"/>
      <c r="V24" s="193"/>
      <c r="W24" s="193"/>
    </row>
    <row r="25" spans="1:23" ht="14.25" customHeight="1">
      <c r="A25" s="149" t="s">
        <v>84</v>
      </c>
      <c r="B25" s="56">
        <f>E25+H25</f>
        <v>27206.400000000001</v>
      </c>
      <c r="C25" s="56">
        <f>F25+I25</f>
        <v>26507.399999999998</v>
      </c>
      <c r="D25" s="56">
        <f t="shared" si="2"/>
        <v>102.63699947939067</v>
      </c>
      <c r="E25" s="201">
        <v>25138</v>
      </c>
      <c r="F25" s="201">
        <v>24431.8</v>
      </c>
      <c r="G25" s="56" t="s">
        <v>150</v>
      </c>
      <c r="H25" s="201">
        <v>2068.4</v>
      </c>
      <c r="I25" s="201">
        <v>2075.6</v>
      </c>
      <c r="J25" s="56" t="s">
        <v>150</v>
      </c>
      <c r="K25" s="201">
        <v>37647.599999999999</v>
      </c>
      <c r="L25" s="201">
        <v>37645.4</v>
      </c>
      <c r="M25" s="56">
        <f t="shared" si="0"/>
        <v>100.00584400750157</v>
      </c>
      <c r="N25" s="56">
        <f>K25+B25</f>
        <v>64854</v>
      </c>
      <c r="O25" s="56">
        <f>L25+C25</f>
        <v>64152.800000000003</v>
      </c>
      <c r="P25" s="56">
        <f t="shared" si="1"/>
        <v>101.0930154256712</v>
      </c>
      <c r="Q25" s="261"/>
      <c r="S25" s="193"/>
      <c r="T25" s="193"/>
      <c r="U25" s="193"/>
      <c r="V25" s="193"/>
      <c r="W25" s="193"/>
    </row>
    <row r="26" spans="1:23">
      <c r="B26" s="129"/>
      <c r="C26" s="129"/>
      <c r="D26" s="129"/>
      <c r="E26" s="200"/>
      <c r="F26" s="200"/>
      <c r="G26" s="129"/>
      <c r="H26" s="200"/>
      <c r="I26" s="200"/>
      <c r="J26" s="129"/>
      <c r="K26" s="200"/>
      <c r="L26" s="200"/>
      <c r="M26" s="129"/>
      <c r="N26" s="129"/>
      <c r="O26" s="129"/>
      <c r="P26" s="129"/>
    </row>
    <row r="27" spans="1:23">
      <c r="A27" s="138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</row>
    <row r="28" spans="1:23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</row>
    <row r="29" spans="1:23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</row>
    <row r="30" spans="1:23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</row>
    <row r="31" spans="1:23"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</row>
    <row r="32" spans="1:23"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</row>
    <row r="33" spans="2:16"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</row>
    <row r="34" spans="2:16"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</row>
    <row r="35" spans="2:16"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</row>
    <row r="36" spans="2:16"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</row>
    <row r="37" spans="2:16"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</row>
    <row r="38" spans="2:16"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</row>
    <row r="39" spans="2:16"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</row>
    <row r="40" spans="2:16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</row>
    <row r="41" spans="2:16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</row>
    <row r="42" spans="2:16">
      <c r="B42" s="193"/>
      <c r="C42" s="193"/>
      <c r="D42" s="193"/>
      <c r="E42" s="194"/>
      <c r="F42" s="194"/>
      <c r="G42" s="194"/>
      <c r="H42" s="193"/>
      <c r="I42" s="193"/>
      <c r="J42" s="193"/>
      <c r="K42" s="193"/>
      <c r="L42" s="193"/>
      <c r="M42" s="193"/>
      <c r="N42" s="193"/>
      <c r="O42" s="193"/>
      <c r="P42" s="193"/>
    </row>
    <row r="43" spans="2:16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</row>
    <row r="44" spans="2:16">
      <c r="B44" s="194"/>
      <c r="C44" s="193"/>
      <c r="D44" s="194"/>
      <c r="E44" s="194"/>
      <c r="F44" s="194"/>
      <c r="G44" s="194"/>
      <c r="H44" s="194"/>
      <c r="I44" s="193"/>
      <c r="J44" s="194"/>
      <c r="K44" s="193"/>
      <c r="L44" s="193"/>
      <c r="M44" s="193"/>
      <c r="N44" s="193"/>
      <c r="O44" s="193"/>
      <c r="P44" s="193"/>
    </row>
    <row r="45" spans="2:16">
      <c r="B45" s="194"/>
      <c r="C45" s="194"/>
      <c r="D45" s="194"/>
      <c r="E45" s="194"/>
      <c r="F45" s="194"/>
      <c r="G45" s="194"/>
      <c r="H45" s="194"/>
      <c r="I45" s="194"/>
      <c r="J45" s="194"/>
      <c r="K45" s="193"/>
      <c r="L45" s="193"/>
      <c r="M45" s="193"/>
      <c r="N45" s="193"/>
      <c r="O45" s="193"/>
      <c r="P45" s="193"/>
    </row>
    <row r="46" spans="2:16"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11</vt:i4>
      </vt:variant>
    </vt:vector>
  </HeadingPairs>
  <TitlesOfParts>
    <vt:vector size="29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2025-12-12T06:16:07Z</dcterms:modified>
</cp:coreProperties>
</file>