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24226"/>
  <bookViews>
    <workbookView xWindow="0" yWindow="0" windowWidth="28800" windowHeight="12210" tabRatio="869" activeTab="3"/>
  </bookViews>
  <sheets>
    <sheet name="Обложка" sheetId="4" r:id="rId1"/>
    <sheet name="Метаданные" sheetId="24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25" r:id="rId13"/>
    <sheet name="8" sheetId="19" r:id="rId14"/>
    <sheet name="9" sheetId="20" r:id="rId15"/>
    <sheet name="10" sheetId="21" r:id="rId16"/>
    <sheet name="11" sheetId="26" r:id="rId17"/>
    <sheet name="12" sheetId="22" r:id="rId18"/>
    <sheet name="13" sheetId="23" r:id="rId19"/>
  </sheets>
  <definedNames>
    <definedName name="_xlnm.Print_Titles" localSheetId="15">'10'!#REF!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4">'9'!$3:$3</definedName>
    <definedName name="_xlnm.Print_Area" localSheetId="3">'1.'!$A$1:$P$23</definedName>
    <definedName name="_xlnm.Print_Area" localSheetId="18">'13'!$A$1:$I$66</definedName>
    <definedName name="_xlnm.Print_Area" localSheetId="4">'2.1'!$A$1:$Q$30</definedName>
    <definedName name="_xlnm.Print_Area" localSheetId="13">'8'!$A$1:$Q$296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G23" i="9" l="1"/>
  <c r="P6" i="20"/>
  <c r="O6" i="25"/>
  <c r="N6" i="25"/>
  <c r="P6" i="25" s="1"/>
  <c r="L6" i="25"/>
  <c r="K6" i="25"/>
  <c r="M6" i="25" s="1"/>
  <c r="I6" i="25"/>
  <c r="H6" i="25"/>
  <c r="J6" i="25" s="1"/>
  <c r="F6" i="25"/>
  <c r="E6" i="25"/>
  <c r="G6" i="25" s="1"/>
  <c r="C6" i="25"/>
  <c r="B6" i="25"/>
  <c r="D6" i="25" s="1"/>
  <c r="G22" i="11"/>
  <c r="B22" i="11"/>
  <c r="N22" i="11" s="1"/>
  <c r="N23" i="9"/>
  <c r="B21" i="10" l="1"/>
  <c r="P26" i="26" l="1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9" i="26"/>
  <c r="P8" i="26"/>
  <c r="P7" i="26"/>
  <c r="P6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J23" i="26"/>
  <c r="J22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J6" i="26"/>
  <c r="G26" i="26"/>
  <c r="G22" i="26"/>
  <c r="G21" i="26"/>
  <c r="G20" i="26"/>
  <c r="G19" i="26"/>
  <c r="G16" i="26"/>
  <c r="G15" i="26"/>
  <c r="G14" i="26"/>
  <c r="G13" i="26"/>
  <c r="G12" i="26"/>
  <c r="G11" i="26"/>
  <c r="G10" i="26"/>
  <c r="G9" i="26"/>
  <c r="G8" i="26"/>
  <c r="G7" i="26"/>
  <c r="G6" i="26"/>
  <c r="D26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E6" i="11" l="1"/>
  <c r="G6" i="21" l="1"/>
  <c r="J6" i="21"/>
  <c r="M6" i="21"/>
  <c r="P6" i="21"/>
  <c r="G7" i="21"/>
  <c r="J7" i="21"/>
  <c r="M7" i="21"/>
  <c r="P7" i="21"/>
  <c r="J8" i="9" l="1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D6" i="21"/>
  <c r="D7" i="21"/>
  <c r="D8" i="21"/>
  <c r="G8" i="21"/>
  <c r="J8" i="21"/>
  <c r="M8" i="21"/>
  <c r="P8" i="21"/>
  <c r="D9" i="21"/>
  <c r="G9" i="21"/>
  <c r="J9" i="21"/>
  <c r="M9" i="21"/>
  <c r="P9" i="21"/>
  <c r="D10" i="21"/>
  <c r="G10" i="21"/>
  <c r="J10" i="21"/>
  <c r="M10" i="21"/>
  <c r="P10" i="21"/>
  <c r="D11" i="21"/>
  <c r="G11" i="21"/>
  <c r="J11" i="21"/>
  <c r="M11" i="21"/>
  <c r="P11" i="21"/>
  <c r="D12" i="21"/>
  <c r="G12" i="21"/>
  <c r="J12" i="21"/>
  <c r="M12" i="21"/>
  <c r="P12" i="21"/>
  <c r="D13" i="21"/>
  <c r="G13" i="21"/>
  <c r="J13" i="21"/>
  <c r="M13" i="21"/>
  <c r="P13" i="21"/>
  <c r="D14" i="21"/>
  <c r="G14" i="21"/>
  <c r="J14" i="21"/>
  <c r="M14" i="21"/>
  <c r="P14" i="21"/>
  <c r="D15" i="21"/>
  <c r="G15" i="21"/>
  <c r="J15" i="21"/>
  <c r="M15" i="21"/>
  <c r="P15" i="21"/>
  <c r="D16" i="21"/>
  <c r="G16" i="21"/>
  <c r="J16" i="21"/>
  <c r="M16" i="21"/>
  <c r="P16" i="21"/>
  <c r="D17" i="21"/>
  <c r="J17" i="21"/>
  <c r="M17" i="21"/>
  <c r="P17" i="21"/>
  <c r="D18" i="21"/>
  <c r="J18" i="21"/>
  <c r="M18" i="21"/>
  <c r="P18" i="21"/>
  <c r="D19" i="21"/>
  <c r="G19" i="21"/>
  <c r="J19" i="21"/>
  <c r="M19" i="21"/>
  <c r="P19" i="21"/>
  <c r="D20" i="21"/>
  <c r="G20" i="21"/>
  <c r="J20" i="21"/>
  <c r="M20" i="21"/>
  <c r="P20" i="21"/>
  <c r="D21" i="21"/>
  <c r="G21" i="21"/>
  <c r="M21" i="21"/>
  <c r="P21" i="21"/>
  <c r="D22" i="21"/>
  <c r="G22" i="21"/>
  <c r="J22" i="21"/>
  <c r="M22" i="21"/>
  <c r="P22" i="21"/>
  <c r="D23" i="21"/>
  <c r="G23" i="21"/>
  <c r="J23" i="21"/>
  <c r="M23" i="21"/>
  <c r="P23" i="21"/>
  <c r="M24" i="21"/>
  <c r="P24" i="21"/>
  <c r="M25" i="21"/>
  <c r="P25" i="21"/>
  <c r="D26" i="21"/>
  <c r="G26" i="21"/>
  <c r="M26" i="21"/>
  <c r="P26" i="21"/>
  <c r="D6" i="20"/>
  <c r="G6" i="20"/>
  <c r="J6" i="20"/>
  <c r="M6" i="20"/>
  <c r="D7" i="20"/>
  <c r="G7" i="20"/>
  <c r="J7" i="20"/>
  <c r="M7" i="20"/>
  <c r="P7" i="20"/>
  <c r="D8" i="20"/>
  <c r="G8" i="20"/>
  <c r="J8" i="20"/>
  <c r="M8" i="20"/>
  <c r="P8" i="20"/>
  <c r="D9" i="20"/>
  <c r="G9" i="20"/>
  <c r="J9" i="20"/>
  <c r="M9" i="20"/>
  <c r="P9" i="20"/>
  <c r="D10" i="20"/>
  <c r="G10" i="20"/>
  <c r="J10" i="20"/>
  <c r="M10" i="20"/>
  <c r="P10" i="20"/>
  <c r="D11" i="20"/>
  <c r="G11" i="20"/>
  <c r="J11" i="20"/>
  <c r="M11" i="20"/>
  <c r="P11" i="20"/>
  <c r="D12" i="20"/>
  <c r="G12" i="20"/>
  <c r="J12" i="20"/>
  <c r="M12" i="20"/>
  <c r="P12" i="20"/>
  <c r="D13" i="20"/>
  <c r="G13" i="20"/>
  <c r="J13" i="20"/>
  <c r="M13" i="20"/>
  <c r="P13" i="20"/>
  <c r="D14" i="20"/>
  <c r="G14" i="20"/>
  <c r="J14" i="20"/>
  <c r="M14" i="20"/>
  <c r="P14" i="20"/>
  <c r="D15" i="20"/>
  <c r="G15" i="20"/>
  <c r="J15" i="20"/>
  <c r="M15" i="20"/>
  <c r="P15" i="20"/>
  <c r="D16" i="20"/>
  <c r="G16" i="20"/>
  <c r="J16" i="20"/>
  <c r="M16" i="20"/>
  <c r="P16" i="20"/>
  <c r="D17" i="20"/>
  <c r="G17" i="20"/>
  <c r="J17" i="20"/>
  <c r="M17" i="20"/>
  <c r="P17" i="20"/>
  <c r="D18" i="20"/>
  <c r="G18" i="20"/>
  <c r="J18" i="20"/>
  <c r="M18" i="20"/>
  <c r="P18" i="20"/>
  <c r="D19" i="20"/>
  <c r="G19" i="20"/>
  <c r="J19" i="20"/>
  <c r="M19" i="20"/>
  <c r="P19" i="20"/>
  <c r="D20" i="20"/>
  <c r="G20" i="20"/>
  <c r="J20" i="20"/>
  <c r="M20" i="20"/>
  <c r="P20" i="20"/>
  <c r="D21" i="20"/>
  <c r="J21" i="20"/>
  <c r="M21" i="20"/>
  <c r="P21" i="20"/>
  <c r="D22" i="20"/>
  <c r="G22" i="20"/>
  <c r="J22" i="20"/>
  <c r="M22" i="20"/>
  <c r="P22" i="20"/>
  <c r="M23" i="20"/>
  <c r="P23" i="20"/>
  <c r="M24" i="20"/>
  <c r="P24" i="20"/>
  <c r="D25" i="20"/>
  <c r="G25" i="20"/>
  <c r="J25" i="20"/>
  <c r="M25" i="20"/>
  <c r="P25" i="20"/>
  <c r="G24" i="11" l="1"/>
  <c r="G25" i="9"/>
  <c r="N24" i="13" l="1"/>
  <c r="O25" i="9" l="1"/>
  <c r="F12" i="8" l="1"/>
  <c r="G25" i="13" l="1"/>
  <c r="J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2" i="10"/>
  <c r="B23" i="10"/>
  <c r="B24" i="10"/>
  <c r="B25" i="10"/>
  <c r="B6" i="10"/>
  <c r="O23" i="13" l="1"/>
  <c r="I5" i="12"/>
  <c r="H5" i="12"/>
  <c r="G5" i="12"/>
  <c r="F5" i="12"/>
  <c r="E5" i="12"/>
  <c r="D5" i="12"/>
  <c r="C5" i="12"/>
  <c r="I5" i="10"/>
  <c r="H5" i="10"/>
  <c r="G5" i="10"/>
  <c r="F5" i="10"/>
  <c r="E5" i="10"/>
  <c r="D5" i="10"/>
  <c r="C5" i="10"/>
  <c r="B5" i="12" l="1"/>
  <c r="B5" i="10"/>
  <c r="N25" i="11"/>
  <c r="N26" i="9"/>
  <c r="B25" i="9"/>
  <c r="B23" i="9"/>
  <c r="N25" i="9" l="1"/>
  <c r="L6" i="11"/>
  <c r="K6" i="11"/>
  <c r="I6" i="11"/>
  <c r="H6" i="11"/>
  <c r="F6" i="11"/>
  <c r="L7" i="9"/>
  <c r="I7" i="9"/>
  <c r="F7" i="9"/>
  <c r="E7" i="9"/>
  <c r="K6" i="13" l="1"/>
  <c r="H6" i="13"/>
  <c r="E6" i="13"/>
  <c r="K7" i="9"/>
  <c r="H7" i="9"/>
  <c r="N23" i="13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2" i="8"/>
  <c r="E22" i="8"/>
  <c r="F22" i="8"/>
  <c r="H22" i="8"/>
  <c r="I22" i="8"/>
  <c r="K22" i="8"/>
  <c r="L22" i="8"/>
  <c r="N22" i="8"/>
  <c r="O22" i="8"/>
  <c r="B22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C17" i="8"/>
  <c r="E17" i="8"/>
  <c r="F17" i="8"/>
  <c r="H17" i="8"/>
  <c r="I17" i="8"/>
  <c r="K17" i="8"/>
  <c r="L17" i="8"/>
  <c r="N17" i="8"/>
  <c r="O17" i="8"/>
  <c r="B18" i="8"/>
  <c r="B17" i="8"/>
  <c r="C16" i="8"/>
  <c r="E16" i="8"/>
  <c r="F16" i="8"/>
  <c r="G16" i="8"/>
  <c r="H16" i="8"/>
  <c r="I16" i="8"/>
  <c r="J16" i="8"/>
  <c r="K16" i="8"/>
  <c r="L16" i="8"/>
  <c r="M16" i="8"/>
  <c r="N16" i="8"/>
  <c r="O16" i="8"/>
  <c r="P16" i="8"/>
  <c r="C15" i="8"/>
  <c r="E15" i="8"/>
  <c r="F15" i="8"/>
  <c r="H15" i="8"/>
  <c r="I15" i="8"/>
  <c r="K15" i="8"/>
  <c r="L15" i="8"/>
  <c r="N15" i="8"/>
  <c r="O15" i="8"/>
  <c r="B15" i="8"/>
  <c r="O24" i="13" l="1"/>
  <c r="B16" i="8"/>
  <c r="D16" i="8" l="1"/>
  <c r="P21" i="8"/>
  <c r="M21" i="8"/>
  <c r="J21" i="8"/>
  <c r="G21" i="8"/>
  <c r="D21" i="8"/>
  <c r="P22" i="8" l="1"/>
  <c r="M22" i="8"/>
  <c r="J22" i="8"/>
  <c r="G22" i="8"/>
  <c r="D22" i="8"/>
  <c r="D19" i="8"/>
  <c r="G19" i="8"/>
  <c r="J19" i="8"/>
  <c r="M19" i="8"/>
  <c r="P19" i="8"/>
  <c r="P18" i="8"/>
  <c r="M18" i="8"/>
  <c r="J18" i="8"/>
  <c r="G18" i="8"/>
  <c r="D18" i="8"/>
  <c r="P17" i="8"/>
  <c r="P20" i="8"/>
  <c r="D20" i="8"/>
  <c r="G20" i="8"/>
  <c r="J20" i="8"/>
  <c r="M20" i="8"/>
  <c r="M17" i="8"/>
  <c r="J17" i="8"/>
  <c r="G17" i="8"/>
  <c r="D17" i="8"/>
  <c r="P15" i="8"/>
  <c r="M15" i="8"/>
  <c r="J15" i="8"/>
  <c r="D15" i="8"/>
  <c r="G15" i="8"/>
  <c r="C25" i="13" l="1"/>
  <c r="O25" i="13" s="1"/>
  <c r="B25" i="13"/>
  <c r="N25" i="13" s="1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D25" i="9" s="1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8" i="8"/>
  <c r="B26" i="11"/>
  <c r="N26" i="11" s="1"/>
  <c r="B25" i="11"/>
  <c r="B24" i="1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N24" i="11" l="1"/>
  <c r="D24" i="11"/>
  <c r="D19" i="9"/>
  <c r="P15" i="11"/>
  <c r="P17" i="11"/>
  <c r="G7" i="9"/>
  <c r="G7" i="8" s="1"/>
  <c r="N7" i="9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P22" i="1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N7" i="8" l="1"/>
  <c r="D9" i="1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<sst xmlns="http://schemas.openxmlformats.org/spreadsheetml/2006/main" count="1987" uniqueCount="215">
  <si>
    <t>Основные показатели развития животноводства 
в Республике Казахстан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</si>
  <si>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</si>
  <si>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</si>
  <si>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</si>
  <si>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</si>
  <si>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</si>
  <si>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</si>
  <si>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</si>
  <si>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</si>
  <si>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</si>
  <si>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</si>
  <si>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</si>
  <si>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</si>
  <si>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</si>
  <si>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</si>
  <si>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</si>
  <si>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</si>
  <si>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</si>
  <si>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</si>
  <si>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</si>
  <si>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</si>
  <si>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</si>
  <si>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</si>
  <si>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</si>
  <si>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</si>
  <si>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</si>
  <si>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</si>
  <si>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</si>
  <si>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</si>
  <si>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</si>
  <si>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</si>
  <si>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</si>
  <si>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</si>
  <si>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</si>
  <si>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</si>
  <si>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</si>
  <si>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</si>
  <si>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</si>
  <si>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</si>
  <si>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</si>
  <si>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</si>
  <si>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</si>
  <si>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</si>
  <si>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</si>
  <si>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</si>
  <si>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</si>
  <si>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</si>
  <si>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</si>
  <si>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</si>
  <si>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</si>
  <si>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</si>
  <si>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</si>
  <si>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</si>
  <si>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</si>
  <si>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</si>
  <si>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</si>
  <si>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</si>
  <si>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</si>
  <si>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</si>
  <si>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</si>
  <si>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</si>
  <si>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</si>
  <si>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</si>
  <si>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</si>
  <si>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</si>
  <si>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</si>
  <si>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</si>
  <si>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</si>
  <si>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</si>
  <si>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</si>
  <si>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</si>
  <si>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</si>
  <si>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</si>
  <si>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</si>
  <si>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</si>
  <si>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</si>
  <si>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</si>
  <si>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</si>
  <si>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</si>
  <si>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</si>
  <si>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</si>
  <si>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</si>
  <si>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</si>
  <si>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</si>
  <si>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</si>
  <si>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</si>
  <si>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</si>
  <si>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</si>
  <si>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</si>
  <si>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</si>
  <si>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</si>
  <si>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</si>
  <si>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</si>
  <si>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</si>
  <si>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</si>
  <si>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</si>
  <si>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</si>
  <si>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</si>
  <si>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</si>
  <si>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</si>
  <si>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</si>
  <si>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</si>
  <si>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</si>
  <si>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</si>
  <si>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</si>
  <si>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</si>
  <si>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</si>
  <si>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</si>
  <si>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</si>
  <si>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</si>
  <si>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</si>
  <si>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</si>
  <si>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</si>
  <si>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</si>
  <si>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</si>
  <si>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</si>
  <si>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</si>
  <si>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</si>
  <si>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</si>
  <si>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</si>
  <si>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</si>
  <si>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</si>
  <si>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</si>
  <si>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</si>
  <si>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</si>
  <si>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</si>
  <si>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</si>
  <si>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>9.</t>
  </si>
  <si>
    <t>2026г.</t>
  </si>
  <si>
    <t>2026г. в процентах к 2025г.</t>
  </si>
  <si>
    <t>2026 г. в процентах к 2025г.</t>
  </si>
  <si>
    <t>г.Алматы</t>
  </si>
  <si>
    <t>г.Астана</t>
  </si>
  <si>
    <t>г.Шымкент</t>
  </si>
  <si>
    <t>2.2 Забито в хозяйстве или реализовано на убой скота и птицы  по  всем  категориям хозяйств (в живом весе)</t>
  </si>
  <si>
    <t>3 серия. Статистика сельского, лесного, охотничьего и рыбного хозяйства</t>
  </si>
  <si>
    <t xml:space="preserve">4.1 Инкубационные яйца 
в сельскохозяйственных предприятиях </t>
  </si>
  <si>
    <t>x</t>
  </si>
  <si>
    <t>Дата опубликования:  13.07.2026</t>
  </si>
  <si>
    <t>Январь - июнь 2026 года</t>
  </si>
  <si>
    <t>Производство отдельных видов продукции животноводства в январе-июне</t>
  </si>
  <si>
    <t>Численность скота и птицы по состоянию на 1 июля 2026 года, голов</t>
  </si>
  <si>
    <t>Численность скота и птицы по состоянию на 1 июля 2026 года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</si>
  <si>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</si>
  <si>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</si>
  <si>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</si>
  <si>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</si>
  <si>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168, 470, 166, 796</t>
  </si>
  <si>
    <t>Межгосударственный классификатор единиц измерения</t>
  </si>
  <si>
    <t>https://stat.gov.kz/ru/classifiers/statistical/20/</t>
  </si>
  <si>
    <t>Методика расчета</t>
  </si>
  <si>
    <t>Методологические пояснения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</si>
  <si>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</si>
  <si>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</si>
  <si>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</si>
  <si>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</si>
  <si>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</si>
  <si>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</si>
  <si>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</si>
  <si>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Департамент статистики аграрного сектора</t>
  </si>
  <si>
    <t>Ответственный исполнитель</t>
  </si>
  <si>
    <t>Номер телефона</t>
  </si>
  <si>
    <t>Электронная почта</t>
  </si>
  <si>
    <t>Адрес Бюро</t>
  </si>
  <si>
    <t xml:space="preserve">010000, г.Астана, пр. Мәңгілік ел, 8, Дом Министерств, 4 подъезд </t>
  </si>
  <si>
    <t>Единый контакт центр Бюро</t>
  </si>
  <si>
    <t>Об использовании данных</t>
  </si>
  <si>
    <t>https://stat.gov.kz/ru/description/</t>
  </si>
  <si>
    <t>Қауаз Әліби Жанғазыұлы</t>
  </si>
  <si>
    <t>+7 7172 74-97-75</t>
  </si>
  <si>
    <t>https://stat.gov.kz/ru/methodology/18/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</si>
  <si>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</si>
  <si>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Методика формирования статистических показателей по животноводству </t>
  </si>
  <si>
    <t>7. Настрижено шерсти овечьей</t>
  </si>
  <si>
    <t>2024г.</t>
  </si>
  <si>
    <t>2025 г. в процентах к 2024г.</t>
  </si>
  <si>
    <t>11. Средний настриг шерсти с одной овцы</t>
  </si>
  <si>
    <t>14340104, 14340105, 143201, 143401, 14340101, 14340102, 143502, 143503, 143504, 14320201, 14320302, 143306, 145404</t>
  </si>
  <si>
    <t>от 13 июля 2026г.</t>
  </si>
  <si>
    <t>a.kauaz@aspire.gov.kz</t>
  </si>
  <si>
    <t xml:space="preserve">8. Численность скота и птицы </t>
  </si>
  <si>
    <t>8.1 Численность скота и птицы по состоянию на 1 июля 2026 года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</si>
  <si>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</si>
  <si>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</si>
  <si>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</si>
  <si>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</si>
  <si>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</si>
  <si>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</si>
  <si>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</si>
  <si>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</si>
  <si>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</si>
  <si>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</si>
  <si>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</si>
  <si>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</si>
  <si>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</si>
  <si>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</si>
  <si>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</si>
  <si>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</si>
  <si>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</si>
  <si>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12.</t>
  </si>
  <si>
    <t>Настрижено шерсти овечьей</t>
  </si>
  <si>
    <t>9. Средний надой молока на одну дойную корову</t>
  </si>
  <si>
    <t>10. Средний выход яиц на одну курицу-несушку</t>
  </si>
  <si>
    <t xml:space="preserve">12. Получено приплода от сельскохозяйственных животных </t>
  </si>
  <si>
    <t xml:space="preserve">13. Падеж скота </t>
  </si>
  <si>
    <t>Средний настриг шерсти с одной овцы</t>
  </si>
  <si>
    <t>13.</t>
  </si>
  <si>
    <t>2.4 Забито в хозяйстве или реализовано на убой скота и птицы по всем категориям хозяйств (в убойном весе)</t>
  </si>
  <si>
    <t>"Отчет о состоянии животноводства"  24-сх (месячная),                                                       "Производство продукции животноводства у индивидуальных предпринимателей, крестьянских или фермерских хозяйств и хозяйств населения" А-008 (квартальная)</t>
  </si>
  <si>
    <t>Дата следующего опубликования: 13.08.2026</t>
  </si>
  <si>
    <t>х</t>
  </si>
  <si>
    <t>https://stat.gov.kz/upload/iblock/a0d/6bb5ro2s1bt109t6ijw070abrruf9hm7/%D0%A1%D0%BF%D1%80%D0%B0%D0%B2%D0%BE%D1%87%D0%BD%D0%B8%D0%BA%20skpsh..xlsx</t>
  </si>
  <si>
    <t>https://stat.gov.kz/ru/industries/business-statistics/stat-forrest-village-hunt-fish/publications/</t>
  </si>
  <si>
    <t>№13-8/3583-ВН</t>
  </si>
  <si>
    <t>Шерсть стриженая овечья,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</si>
</sst>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  <numFmt numFmtId="172" formatCode="dd\.mm\.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color rgb="FFFF0000"/>
      <name val="Roboto"/>
      <charset val="204"/>
    </font>
    <font>
      <sz val="1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name val="Roboto"/>
      <family val="2"/>
      <charset val="204"/>
    </font>
    <font>
      <sz val="11"/>
      <color rgb="FF0070C0"/>
      <name val="Roboto"/>
      <family val="2"/>
      <charset val="204"/>
    </font>
    <font>
      <i/>
      <sz val="8"/>
      <color indexed="8"/>
      <name val="Roboto"/>
      <charset val="204"/>
    </font>
    <font>
      <u/>
      <sz val="10"/>
      <color indexed="1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6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4" fillId="0" borderId="0"/>
    <xf numFmtId="0" fontId="42" fillId="0" borderId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2" fillId="14" borderId="23" applyNumberFormat="0" applyAlignment="0" applyProtection="0"/>
    <xf numFmtId="0" fontId="53" fillId="21" borderId="24" applyNumberFormat="0" applyAlignment="0" applyProtection="0"/>
    <xf numFmtId="0" fontId="54" fillId="21" borderId="23" applyNumberFormat="0" applyAlignment="0" applyProtection="0"/>
    <xf numFmtId="0" fontId="50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9" fillId="22" borderId="29" applyNumberFormat="0" applyAlignment="0" applyProtection="0"/>
    <xf numFmtId="0" fontId="60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2" fillId="12" borderId="0" applyNumberFormat="0" applyBorder="0" applyAlignment="0" applyProtection="0"/>
    <xf numFmtId="0" fontId="63" fillId="0" borderId="0" applyNumberFormat="0" applyFill="0" applyBorder="0" applyAlignment="0" applyProtection="0"/>
    <xf numFmtId="0" fontId="4" fillId="11" borderId="30" applyNumberFormat="0" applyFont="0" applyAlignment="0" applyProtection="0"/>
    <xf numFmtId="0" fontId="64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13" borderId="0" applyNumberFormat="0" applyBorder="0" applyAlignment="0" applyProtection="0"/>
  </cellStyleXfs>
  <cellXfs count="488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8" fillId="0" borderId="0" xfId="12" applyFont="1"/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2" fillId="0" borderId="0" xfId="198" applyFont="1" applyBorder="1" applyAlignment="1" applyProtection="1">
      <alignment horizontal="left" vertical="center" wrapText="1" indent="1"/>
    </xf>
    <xf numFmtId="0" fontId="22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3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4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4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5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4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28" fillId="0" borderId="0" xfId="195" applyFont="1"/>
    <xf numFmtId="167" fontId="24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17" fillId="0" borderId="2" xfId="195" applyFont="1" applyFill="1" applyBorder="1" applyAlignment="1">
      <alignment horizontal="left"/>
    </xf>
    <xf numFmtId="0" fontId="18" fillId="0" borderId="0" xfId="12" applyFont="1" applyFill="1" applyBorder="1"/>
    <xf numFmtId="0" fontId="28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4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3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18" fillId="0" borderId="0" xfId="1" applyFont="1" applyFill="1"/>
    <xf numFmtId="0" fontId="15" fillId="0" borderId="0" xfId="1" applyFont="1" applyFill="1"/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8" fillId="0" borderId="0" xfId="190" applyFont="1" applyBorder="1"/>
    <xf numFmtId="0" fontId="16" fillId="0" borderId="2" xfId="195" applyFont="1" applyFill="1" applyBorder="1" applyAlignment="1">
      <alignment horizontal="center" vertical="center" wrapText="1"/>
    </xf>
    <xf numFmtId="49" fontId="23" fillId="0" borderId="0" xfId="13" applyNumberFormat="1" applyFont="1" applyFill="1" applyBorder="1" applyAlignment="1">
      <alignment horizontal="left"/>
    </xf>
    <xf numFmtId="0" fontId="23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Border="1"/>
    <xf numFmtId="0" fontId="18" fillId="0" borderId="0" xfId="0" applyFont="1" applyBorder="1"/>
    <xf numFmtId="169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horizontal="left" wrapText="1"/>
    </xf>
    <xf numFmtId="170" fontId="33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0" fontId="18" fillId="0" borderId="0" xfId="189" applyFont="1" applyFill="1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4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0" fontId="17" fillId="0" borderId="0" xfId="192" applyFont="1" applyFill="1" applyBorder="1" applyAlignment="1">
      <alignment horizontal="right"/>
    </xf>
    <xf numFmtId="170" fontId="33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right" wrapText="1"/>
    </xf>
    <xf numFmtId="167" fontId="24" fillId="0" borderId="0" xfId="0" applyNumberFormat="1" applyFont="1" applyFill="1" applyBorder="1" applyAlignment="1">
      <alignment horizontal="right" wrapText="1"/>
    </xf>
    <xf numFmtId="49" fontId="31" fillId="0" borderId="0" xfId="13" applyNumberFormat="1" applyFont="1" applyFill="1" applyBorder="1" applyAlignment="1">
      <alignment horizontal="left"/>
    </xf>
    <xf numFmtId="167" fontId="31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170" fontId="34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49" fontId="23" fillId="0" borderId="0" xfId="13" applyNumberFormat="1" applyFont="1" applyFill="1" applyBorder="1" applyAlignment="1">
      <alignment horizontal="left" wrapText="1"/>
    </xf>
    <xf numFmtId="3" fontId="15" fillId="0" borderId="0" xfId="195" applyNumberFormat="1" applyFont="1" applyFill="1"/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67" fontId="35" fillId="0" borderId="0" xfId="195" applyNumberFormat="1" applyFont="1"/>
    <xf numFmtId="0" fontId="17" fillId="0" borderId="5" xfId="195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6" fillId="0" borderId="0" xfId="0" applyFont="1" applyFill="1"/>
    <xf numFmtId="0" fontId="36" fillId="0" borderId="0" xfId="0" applyFont="1" applyFill="1" applyBorder="1"/>
    <xf numFmtId="170" fontId="36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3" fillId="0" borderId="0" xfId="0" applyNumberFormat="1" applyFont="1" applyFill="1" applyAlignment="1">
      <alignment horizontal="right" wrapText="1"/>
    </xf>
    <xf numFmtId="169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0" fontId="3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3" fillId="0" borderId="0" xfId="0" applyNumberFormat="1" applyFont="1" applyFill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169" fontId="34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169" fontId="34" fillId="0" borderId="0" xfId="0" applyNumberFormat="1" applyFont="1" applyFill="1" applyBorder="1" applyAlignment="1">
      <alignment horizontal="right" wrapText="1"/>
    </xf>
    <xf numFmtId="49" fontId="23" fillId="0" borderId="3" xfId="13" applyNumberFormat="1" applyFont="1" applyFill="1" applyBorder="1" applyAlignment="1">
      <alignment horizontal="left" vertical="top" wrapText="1"/>
    </xf>
    <xf numFmtId="169" fontId="17" fillId="0" borderId="0" xfId="12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0" fontId="18" fillId="0" borderId="0" xfId="191" applyFont="1" applyFill="1" applyAlignment="1"/>
    <xf numFmtId="0" fontId="17" fillId="0" borderId="0" xfId="12" applyFont="1" applyFill="1" applyAlignment="1"/>
    <xf numFmtId="169" fontId="33" fillId="0" borderId="0" xfId="0" applyNumberFormat="1" applyFont="1" applyBorder="1" applyAlignment="1">
      <alignment horizontal="right" wrapText="1"/>
    </xf>
    <xf numFmtId="49" fontId="23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3" fillId="0" borderId="0" xfId="0" applyNumberFormat="1" applyFont="1" applyBorder="1" applyAlignment="1">
      <alignment horizontal="right" wrapText="1"/>
    </xf>
    <xf numFmtId="167" fontId="25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3" fillId="0" borderId="0" xfId="0" applyFont="1" applyFill="1" applyAlignment="1">
      <alignment horizontal="lef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8" fillId="0" borderId="0" xfId="189" applyNumberFormat="1" applyFont="1" applyFill="1"/>
    <xf numFmtId="0" fontId="33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vertical="center" wrapText="1"/>
    </xf>
    <xf numFmtId="169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70" fontId="33" fillId="0" borderId="0" xfId="0" applyNumberFormat="1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7" fontId="34" fillId="0" borderId="0" xfId="0" applyNumberFormat="1" applyFont="1" applyFill="1" applyAlignment="1">
      <alignment horizontal="right" vertical="top" wrapText="1"/>
    </xf>
    <xf numFmtId="168" fontId="34" fillId="0" borderId="0" xfId="0" applyNumberFormat="1" applyFont="1" applyFill="1" applyAlignment="1">
      <alignment horizontal="right" vertical="top" wrapText="1"/>
    </xf>
    <xf numFmtId="169" fontId="34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vertical="top" wrapText="1"/>
    </xf>
    <xf numFmtId="166" fontId="9" fillId="0" borderId="0" xfId="13" applyNumberFormat="1" applyFont="1" applyFill="1"/>
    <xf numFmtId="0" fontId="39" fillId="0" borderId="0" xfId="0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429" applyFont="1" applyBorder="1"/>
    <xf numFmtId="0" fontId="40" fillId="0" borderId="0" xfId="429" applyFont="1" applyBorder="1" applyAlignment="1">
      <alignment horizontal="center" vertical="top"/>
    </xf>
    <xf numFmtId="0" fontId="18" fillId="0" borderId="0" xfId="0" applyFont="1"/>
    <xf numFmtId="0" fontId="41" fillId="0" borderId="0" xfId="429" applyFont="1" applyBorder="1" applyAlignment="1">
      <alignment horizontal="center" vertical="center"/>
    </xf>
    <xf numFmtId="0" fontId="41" fillId="0" borderId="5" xfId="429" applyFont="1" applyBorder="1" applyAlignment="1">
      <alignment horizontal="left" vertical="top" wrapText="1"/>
    </xf>
    <xf numFmtId="0" fontId="43" fillId="0" borderId="5" xfId="430" applyFont="1" applyBorder="1" applyAlignment="1">
      <alignment horizontal="left" vertical="top" wrapText="1"/>
    </xf>
    <xf numFmtId="0" fontId="26" fillId="0" borderId="0" xfId="0" applyFont="1"/>
    <xf numFmtId="0" fontId="41" fillId="0" borderId="5" xfId="429" applyFont="1" applyFill="1" applyBorder="1" applyAlignment="1">
      <alignment horizontal="left" wrapText="1"/>
    </xf>
    <xf numFmtId="0" fontId="41" fillId="0" borderId="5" xfId="429" applyFont="1" applyBorder="1" applyAlignment="1">
      <alignment horizontal="left" wrapText="1"/>
    </xf>
    <xf numFmtId="0" fontId="43" fillId="0" borderId="6" xfId="429" applyFont="1" applyBorder="1" applyAlignment="1">
      <alignment horizontal="left" vertical="center" wrapText="1"/>
    </xf>
    <xf numFmtId="0" fontId="16" fillId="0" borderId="5" xfId="429" applyFont="1" applyFill="1" applyBorder="1" applyAlignment="1">
      <alignment horizontal="left" wrapText="1"/>
    </xf>
    <xf numFmtId="0" fontId="18" fillId="0" borderId="6" xfId="429" applyFont="1" applyFill="1" applyBorder="1" applyAlignment="1">
      <alignment horizontal="left" vertical="center" wrapText="1"/>
    </xf>
    <xf numFmtId="0" fontId="43" fillId="0" borderId="6" xfId="430" applyFont="1" applyBorder="1" applyAlignment="1">
      <alignment wrapText="1"/>
    </xf>
    <xf numFmtId="0" fontId="41" fillId="0" borderId="5" xfId="429" applyFont="1" applyBorder="1"/>
    <xf numFmtId="0" fontId="26" fillId="0" borderId="0" xfId="429" applyFont="1"/>
    <xf numFmtId="0" fontId="41" fillId="0" borderId="5" xfId="0" applyFont="1" applyBorder="1" applyAlignment="1">
      <alignment vertical="top"/>
    </xf>
    <xf numFmtId="0" fontId="43" fillId="0" borderId="6" xfId="0" applyFont="1" applyBorder="1" applyAlignment="1">
      <alignment wrapText="1"/>
    </xf>
    <xf numFmtId="0" fontId="43" fillId="0" borderId="6" xfId="429" applyFont="1" applyBorder="1" applyAlignment="1">
      <alignment vertical="center" wrapText="1"/>
    </xf>
    <xf numFmtId="49" fontId="43" fillId="0" borderId="6" xfId="429" applyNumberFormat="1" applyFont="1" applyFill="1" applyBorder="1" applyAlignment="1">
      <alignment vertical="center" wrapText="1"/>
    </xf>
    <xf numFmtId="0" fontId="41" fillId="0" borderId="5" xfId="429" applyFont="1" applyBorder="1" applyAlignment="1">
      <alignment horizontal="left"/>
    </xf>
    <xf numFmtId="0" fontId="43" fillId="0" borderId="6" xfId="429" applyFont="1" applyBorder="1" applyAlignment="1">
      <alignment wrapText="1"/>
    </xf>
    <xf numFmtId="0" fontId="43" fillId="0" borderId="6" xfId="429" applyFont="1" applyBorder="1" applyAlignment="1">
      <alignment horizontal="left" wrapText="1"/>
    </xf>
    <xf numFmtId="0" fontId="26" fillId="0" borderId="0" xfId="0" applyFont="1" applyBorder="1"/>
    <xf numFmtId="0" fontId="41" fillId="0" borderId="5" xfId="0" applyFont="1" applyBorder="1"/>
    <xf numFmtId="0" fontId="44" fillId="0" borderId="0" xfId="429" applyFont="1" applyAlignment="1">
      <alignment horizontal="left"/>
    </xf>
    <xf numFmtId="0" fontId="18" fillId="0" borderId="0" xfId="0" applyFont="1" applyAlignment="1">
      <alignment horizontal="left"/>
    </xf>
    <xf numFmtId="0" fontId="45" fillId="0" borderId="0" xfId="0" applyFont="1" applyBorder="1"/>
    <xf numFmtId="0" fontId="46" fillId="0" borderId="0" xfId="0" applyFont="1" applyAlignment="1">
      <alignment horizontal="right"/>
    </xf>
    <xf numFmtId="0" fontId="45" fillId="0" borderId="0" xfId="0" applyFont="1"/>
    <xf numFmtId="0" fontId="22" fillId="0" borderId="6" xfId="198" applyFont="1" applyFill="1" applyBorder="1" applyAlignment="1" applyProtection="1">
      <alignment wrapText="1"/>
    </xf>
    <xf numFmtId="0" fontId="22" fillId="0" borderId="6" xfId="198" applyFont="1" applyFill="1" applyBorder="1" applyAlignment="1" applyProtection="1"/>
    <xf numFmtId="0" fontId="22" fillId="0" borderId="6" xfId="198" applyFont="1" applyBorder="1" applyAlignment="1" applyProtection="1"/>
    <xf numFmtId="0" fontId="47" fillId="0" borderId="0" xfId="195" applyFont="1" applyFill="1" applyAlignment="1"/>
    <xf numFmtId="172" fontId="47" fillId="0" borderId="0" xfId="195" applyNumberFormat="1" applyFont="1" applyFill="1" applyBorder="1" applyAlignment="1">
      <alignment horizontal="left"/>
    </xf>
    <xf numFmtId="0" fontId="48" fillId="0" borderId="0" xfId="430" applyFont="1"/>
    <xf numFmtId="0" fontId="49" fillId="0" borderId="0" xfId="430" applyFont="1" applyBorder="1"/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7" fontId="17" fillId="0" borderId="0" xfId="13" applyNumberFormat="1" applyFont="1" applyFill="1" applyBorder="1" applyAlignment="1">
      <alignment horizontal="right" vertical="top"/>
    </xf>
    <xf numFmtId="167" fontId="24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4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167" fontId="30" fillId="0" borderId="0" xfId="0" applyNumberFormat="1" applyFont="1" applyFill="1" applyBorder="1" applyAlignment="1">
      <alignment horizontal="right" wrapText="1"/>
    </xf>
    <xf numFmtId="167" fontId="24" fillId="0" borderId="2" xfId="0" applyNumberFormat="1" applyFont="1" applyFill="1" applyBorder="1" applyAlignment="1">
      <alignment horizontal="right" wrapText="1"/>
    </xf>
    <xf numFmtId="167" fontId="30" fillId="0" borderId="2" xfId="0" applyNumberFormat="1" applyFont="1" applyFill="1" applyBorder="1" applyAlignment="1">
      <alignment horizontal="right" wrapText="1"/>
    </xf>
    <xf numFmtId="167" fontId="17" fillId="0" borderId="22" xfId="13" applyNumberFormat="1" applyFont="1" applyFill="1" applyBorder="1" applyAlignment="1">
      <alignment horizontal="right"/>
    </xf>
    <xf numFmtId="167" fontId="17" fillId="0" borderId="2" xfId="13" applyNumberFormat="1" applyFont="1" applyFill="1" applyBorder="1" applyAlignment="1">
      <alignment horizontal="right"/>
    </xf>
    <xf numFmtId="167" fontId="17" fillId="0" borderId="2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wrapText="1"/>
    </xf>
    <xf numFmtId="169" fontId="33" fillId="0" borderId="22" xfId="0" applyNumberFormat="1" applyFont="1" applyFill="1" applyBorder="1" applyAlignment="1">
      <alignment horizontal="right" wrapText="1"/>
    </xf>
    <xf numFmtId="169" fontId="33" fillId="0" borderId="0" xfId="0" applyNumberFormat="1" applyFont="1" applyFill="1" applyBorder="1" applyAlignment="1">
      <alignment horizontal="right" wrapText="1"/>
    </xf>
    <xf numFmtId="169" fontId="33" fillId="0" borderId="2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horizontal="right" wrapText="1"/>
    </xf>
    <xf numFmtId="167" fontId="24" fillId="0" borderId="22" xfId="0" applyNumberFormat="1" applyFont="1" applyFill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170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3" fontId="24" fillId="0" borderId="2" xfId="0" applyNumberFormat="1" applyFont="1" applyFill="1" applyBorder="1" applyAlignment="1">
      <alignment horizontal="right" wrapText="1"/>
    </xf>
    <xf numFmtId="0" fontId="33" fillId="0" borderId="2" xfId="0" applyFont="1" applyFill="1" applyBorder="1" applyAlignment="1">
      <alignment horizontal="right" wrapText="1"/>
    </xf>
    <xf numFmtId="170" fontId="33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Border="1" applyAlignment="1">
      <alignment horizontal="right"/>
    </xf>
    <xf numFmtId="170" fontId="34" fillId="0" borderId="2" xfId="0" applyNumberFormat="1" applyFont="1" applyFill="1" applyBorder="1" applyAlignment="1">
      <alignment horizontal="right" wrapText="1"/>
    </xf>
    <xf numFmtId="169" fontId="34" fillId="0" borderId="2" xfId="0" applyNumberFormat="1" applyFont="1" applyFill="1" applyBorder="1" applyAlignment="1">
      <alignment horizontal="right" wrapText="1"/>
    </xf>
    <xf numFmtId="0" fontId="34" fillId="0" borderId="2" xfId="0" applyFont="1" applyFill="1" applyBorder="1" applyAlignment="1">
      <alignment horizontal="right" wrapText="1"/>
    </xf>
    <xf numFmtId="170" fontId="17" fillId="0" borderId="3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3" fontId="34" fillId="0" borderId="0" xfId="0" applyNumberFormat="1" applyFont="1" applyFill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167" fontId="17" fillId="0" borderId="3" xfId="0" applyNumberFormat="1" applyFont="1" applyFill="1" applyBorder="1" applyAlignment="1">
      <alignment horizontal="right" wrapText="1"/>
    </xf>
    <xf numFmtId="170" fontId="39" fillId="0" borderId="0" xfId="0" applyNumberFormat="1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170" fontId="39" fillId="0" borderId="0" xfId="0" applyNumberFormat="1" applyFont="1" applyFill="1" applyBorder="1" applyAlignment="1">
      <alignment horizontal="right" wrapText="1"/>
    </xf>
    <xf numFmtId="0" fontId="39" fillId="0" borderId="0" xfId="0" applyFont="1" applyFill="1" applyBorder="1" applyAlignment="1">
      <alignment horizontal="right" wrapText="1"/>
    </xf>
    <xf numFmtId="170" fontId="39" fillId="0" borderId="2" xfId="0" applyNumberFormat="1" applyFont="1" applyFill="1" applyBorder="1" applyAlignment="1">
      <alignment horizontal="right" wrapText="1"/>
    </xf>
    <xf numFmtId="0" fontId="17" fillId="0" borderId="0" xfId="13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38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18" fillId="0" borderId="0" xfId="187" applyFont="1"/>
    <xf numFmtId="170" fontId="33" fillId="0" borderId="3" xfId="0" applyNumberFormat="1" applyFont="1" applyFill="1" applyBorder="1" applyAlignment="1">
      <alignment horizontal="right" vertical="center" wrapText="1"/>
    </xf>
    <xf numFmtId="169" fontId="33" fillId="0" borderId="3" xfId="0" applyNumberFormat="1" applyFont="1" applyFill="1" applyBorder="1" applyAlignment="1">
      <alignment horizontal="right" vertical="center" wrapText="1"/>
    </xf>
    <xf numFmtId="170" fontId="33" fillId="0" borderId="0" xfId="0" applyNumberFormat="1" applyFont="1" applyFill="1" applyBorder="1" applyAlignment="1">
      <alignment horizontal="right" vertical="center" wrapText="1"/>
    </xf>
    <xf numFmtId="169" fontId="33" fillId="0" borderId="0" xfId="0" applyNumberFormat="1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170" fontId="33" fillId="0" borderId="2" xfId="0" applyNumberFormat="1" applyFont="1" applyFill="1" applyBorder="1" applyAlignment="1">
      <alignment horizontal="right" vertical="center" wrapText="1"/>
    </xf>
    <xf numFmtId="169" fontId="33" fillId="0" borderId="2" xfId="0" applyNumberFormat="1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horizontal="right" vertical="center" wrapText="1"/>
    </xf>
    <xf numFmtId="3" fontId="17" fillId="0" borderId="0" xfId="13" applyNumberFormat="1" applyFont="1" applyFill="1" applyBorder="1" applyAlignment="1">
      <alignment horizontal="right"/>
    </xf>
    <xf numFmtId="3" fontId="17" fillId="0" borderId="2" xfId="13" applyNumberFormat="1" applyFont="1" applyFill="1" applyBorder="1" applyAlignment="1">
      <alignment horizontal="right"/>
    </xf>
    <xf numFmtId="49" fontId="12" fillId="0" borderId="6" xfId="198" applyNumberFormat="1" applyFill="1" applyBorder="1" applyAlignment="1" applyProtection="1"/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6" fontId="23" fillId="0" borderId="0" xfId="13" applyNumberFormat="1" applyFont="1" applyFill="1" applyAlignment="1">
      <alignment wrapText="1"/>
    </xf>
    <xf numFmtId="0" fontId="17" fillId="0" borderId="0" xfId="0" applyFont="1" applyFill="1"/>
    <xf numFmtId="169" fontId="39" fillId="0" borderId="0" xfId="0" applyNumberFormat="1" applyFont="1" applyFill="1" applyAlignment="1">
      <alignment horizontal="right" wrapText="1"/>
    </xf>
    <xf numFmtId="169" fontId="39" fillId="0" borderId="2" xfId="0" applyNumberFormat="1" applyFont="1" applyFill="1" applyBorder="1" applyAlignment="1">
      <alignment horizontal="right" wrapText="1"/>
    </xf>
    <xf numFmtId="169" fontId="39" fillId="0" borderId="0" xfId="0" applyNumberFormat="1" applyFont="1" applyFill="1" applyBorder="1" applyAlignment="1">
      <alignment horizontal="right" wrapText="1"/>
    </xf>
    <xf numFmtId="0" fontId="39" fillId="0" borderId="2" xfId="0" applyFont="1" applyFill="1" applyBorder="1" applyAlignment="1">
      <alignment horizontal="right" wrapText="1"/>
    </xf>
    <xf numFmtId="0" fontId="18" fillId="0" borderId="0" xfId="1" applyFont="1" applyAlignment="1">
      <alignment horizontal="center"/>
    </xf>
    <xf numFmtId="168" fontId="39" fillId="0" borderId="0" xfId="0" applyNumberFormat="1" applyFont="1" applyAlignment="1">
      <alignment horizontal="right" wrapText="1"/>
    </xf>
    <xf numFmtId="169" fontId="39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 wrapText="1"/>
    </xf>
    <xf numFmtId="170" fontId="39" fillId="0" borderId="0" xfId="0" applyNumberFormat="1" applyFont="1" applyAlignment="1">
      <alignment horizontal="right" wrapText="1"/>
    </xf>
    <xf numFmtId="170" fontId="39" fillId="0" borderId="2" xfId="0" applyNumberFormat="1" applyFont="1" applyBorder="1" applyAlignment="1">
      <alignment horizontal="right" wrapText="1"/>
    </xf>
    <xf numFmtId="169" fontId="39" fillId="0" borderId="2" xfId="0" applyNumberFormat="1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0" fontId="39" fillId="0" borderId="0" xfId="0" applyFont="1" applyBorder="1" applyAlignment="1">
      <alignment horizontal="right" wrapText="1"/>
    </xf>
    <xf numFmtId="170" fontId="39" fillId="0" borderId="0" xfId="0" applyNumberFormat="1" applyFont="1" applyBorder="1" applyAlignment="1">
      <alignment horizontal="right" wrapText="1"/>
    </xf>
    <xf numFmtId="169" fontId="39" fillId="0" borderId="0" xfId="0" applyNumberFormat="1" applyFont="1" applyBorder="1" applyAlignment="1">
      <alignment horizontal="right" wrapText="1"/>
    </xf>
    <xf numFmtId="0" fontId="22" fillId="0" borderId="5" xfId="198" applyFont="1" applyBorder="1" applyAlignment="1" applyProtection="1">
      <alignment vertical="top" wrapText="1"/>
    </xf>
    <xf numFmtId="0" fontId="12" fillId="0" borderId="6" xfId="198" applyBorder="1" applyAlignment="1" applyProtection="1">
      <alignment vertical="center" wrapText="1"/>
    </xf>
    <xf numFmtId="0" fontId="18" fillId="0" borderId="0" xfId="1" applyFont="1" applyAlignment="1">
      <alignment horizontal="center"/>
    </xf>
    <xf numFmtId="0" fontId="32" fillId="0" borderId="0" xfId="2" applyNumberFormat="1" applyFont="1" applyFill="1" applyBorder="1" applyAlignment="1" applyProtection="1">
      <alignment horizontal="left"/>
    </xf>
    <xf numFmtId="0" fontId="19" fillId="0" borderId="0" xfId="2" applyNumberFormat="1" applyFont="1" applyFill="1" applyBorder="1" applyAlignment="1" applyProtection="1">
      <alignment horizontal="left" vertical="center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6" fillId="0" borderId="0" xfId="12" applyFont="1" applyBorder="1" applyAlignment="1">
      <alignment horizontal="center"/>
    </xf>
    <xf numFmtId="0" fontId="16" fillId="0" borderId="0" xfId="195" applyFont="1" applyBorder="1" applyAlignment="1">
      <alignment horizontal="center" vertical="center" wrapText="1"/>
    </xf>
    <xf numFmtId="0" fontId="23" fillId="0" borderId="21" xfId="195" applyFont="1" applyBorder="1" applyAlignment="1">
      <alignment horizontal="center" vertical="center" wrapText="1"/>
    </xf>
    <xf numFmtId="0" fontId="23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22" xfId="195" applyFont="1" applyBorder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Fill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</cellXfs>
  <cellStyles count="496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Акцент1 2" xfId="431"/>
    <cellStyle name="Акцент2 2" xfId="432"/>
    <cellStyle name="Акцент3 2" xfId="433"/>
    <cellStyle name="Акцент4 2" xfId="434"/>
    <cellStyle name="Акцент5 2" xfId="435"/>
    <cellStyle name="Акцент6 2" xfId="436"/>
    <cellStyle name="Ввод  2" xfId="437"/>
    <cellStyle name="Вывод 2" xfId="438"/>
    <cellStyle name="Вычисление 2" xfId="439"/>
    <cellStyle name="Гиперссылка" xfId="198" builtinId="8"/>
    <cellStyle name="Гиперссылка 2" xfId="9"/>
    <cellStyle name="Гиперссылка 3" xfId="440"/>
    <cellStyle name="Заголовок 1 2" xfId="441"/>
    <cellStyle name="Заголовок 2 2" xfId="442"/>
    <cellStyle name="Заголовок 3 2" xfId="443"/>
    <cellStyle name="Заголовок 4 2" xfId="444"/>
    <cellStyle name="Итог 2" xfId="445"/>
    <cellStyle name="Контрольная ячейка 2" xfId="446"/>
    <cellStyle name="Название 2" xfId="10"/>
    <cellStyle name="Название 3" xfId="447"/>
    <cellStyle name="Нейтральный 2" xfId="11"/>
    <cellStyle name="Нейтральный 3" xfId="448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 5" xfId="449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 5" xfId="451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 6" xfId="450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 5" xfId="452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2 2" xfId="429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 5" xfId="457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 6" xfId="456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 5" xfId="458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 5" xfId="459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 7" xfId="455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 5" xfId="461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 6" xfId="460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 5" xfId="462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 5" xfId="464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 6" xfId="463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 5" xfId="465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 5" xfId="466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 8" xfId="454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 4" xfId="469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 5" xfId="468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 4" xfId="470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 4" xfId="471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 6" xfId="467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 4" xfId="473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 5" xfId="472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 4" xfId="474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 5" xfId="476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 6" xfId="475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 5" xfId="477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 5" xfId="478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 9" xfId="453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 5" xfId="479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 4" xfId="482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 5" xfId="481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 4" xfId="483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 4" xfId="484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 6" xfId="480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 4" xfId="486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 5" xfId="485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 4" xfId="487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 5" xfId="488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25" xfId="489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12" xfId="43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лохой 2" xfId="490"/>
    <cellStyle name="Пояснение 2" xfId="491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  <cellStyle name="Примечание 3" xfId="492"/>
    <cellStyle name="Связанная ячейка 2" xfId="493"/>
    <cellStyle name="Текст предупреждения 2" xfId="494"/>
    <cellStyle name="Хороший 2" xfId="4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8</xdr:row>
      <xdr:rowOff>190500</xdr:rowOff>
    </xdr:to>
    <xdr:pic>
      <xdr:nvPicPr>
        <xdr:cNvPr id="4" name="Рисунок 3" descr="C:\Users\a.naurzbekova\Desktop\ЛОГО РУС по левому краю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71</xdr:row>
      <xdr:rowOff>0</xdr:rowOff>
    </xdr:from>
    <xdr:to>
      <xdr:col>0</xdr:col>
      <xdr:colOff>276225</xdr:colOff>
      <xdr:row>71</xdr:row>
      <xdr:rowOff>57150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80975" y="470535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71</xdr:row>
      <xdr:rowOff>0</xdr:rowOff>
    </xdr:from>
    <xdr:to>
      <xdr:col>0</xdr:col>
      <xdr:colOff>276225</xdr:colOff>
      <xdr:row>71</xdr:row>
      <xdr:rowOff>57150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80975" y="470535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71</xdr:row>
      <xdr:rowOff>0</xdr:rowOff>
    </xdr:from>
    <xdr:to>
      <xdr:col>0</xdr:col>
      <xdr:colOff>276225</xdr:colOff>
      <xdr:row>71</xdr:row>
      <xdr:rowOff>57150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80975" y="470535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a.kauaz@aspire.gov.kz" TargetMode="External"/><Relationship Id="rId7" Type="http://schemas.openxmlformats.org/officeDocument/2006/relationships/hyperlink" Target="https://stat.gov.kz/ru/industries/business-statistics/stat-forrest-village-hunt-fish/publications/" TargetMode="External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https://stat.gov.kz/upload/iblock/a0d/6bb5ro2s1bt109t6ijw070abrruf9hm7/%D0%A1%D0%BF%D1%80%D0%B0%D0%B2%D0%BE%D1%87%D0%BD%D0%B8%D0%BA%20skpsh..xlsx" TargetMode="External"/><Relationship Id="rId5" Type="http://schemas.openxmlformats.org/officeDocument/2006/relationships/hyperlink" Target="https://stat.gov.kz/ru/methodology/18/" TargetMode="External"/><Relationship Id="rId4" Type="http://schemas.openxmlformats.org/officeDocument/2006/relationships/hyperlink" Target="https://stat.gov.kz/ru/classifiers/statistical/2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18" sqref="A18:J19"/>
    </sheetView>
  </sheetViews>
  <sheetFormatPr defaultRowHeight="12.75"/>
  <cols>
    <col min="1" max="7" width="9.28515625" style="20" customWidth="1"/>
    <col min="8" max="8" width="9.140625" style="20"/>
    <col min="9" max="9" width="9.140625" style="21"/>
    <col min="10" max="10" width="13" style="21" customWidth="1"/>
    <col min="11" max="16384" width="9.140625" style="21"/>
  </cols>
  <sheetData>
    <row r="1" spans="1:14" ht="15" customHeight="1">
      <c r="A1" s="388"/>
      <c r="B1" s="388"/>
      <c r="C1" s="388"/>
      <c r="D1" s="388"/>
      <c r="E1" s="388"/>
      <c r="F1" s="388"/>
      <c r="G1" s="388"/>
    </row>
    <row r="2" spans="1:14" ht="15" customHeight="1">
      <c r="A2" s="388"/>
      <c r="B2" s="388"/>
      <c r="C2" s="388"/>
      <c r="D2" s="388"/>
      <c r="E2" s="388"/>
      <c r="F2" s="388"/>
      <c r="G2" s="388"/>
      <c r="H2" s="118"/>
      <c r="I2" s="119"/>
      <c r="J2" s="119"/>
      <c r="K2" s="119"/>
      <c r="L2" s="119"/>
      <c r="M2" s="119"/>
      <c r="N2" s="119"/>
    </row>
    <row r="3" spans="1:14" ht="15" customHeight="1">
      <c r="A3" s="388"/>
      <c r="B3" s="388"/>
      <c r="C3" s="388"/>
      <c r="D3" s="388"/>
      <c r="E3" s="388"/>
      <c r="F3" s="388"/>
      <c r="G3" s="388"/>
    </row>
    <row r="4" spans="1:14" ht="15" customHeight="1">
      <c r="A4" s="388"/>
      <c r="B4" s="388"/>
      <c r="C4" s="388"/>
      <c r="D4" s="388"/>
      <c r="E4" s="388"/>
      <c r="F4" s="388"/>
      <c r="G4" s="388"/>
    </row>
    <row r="5" spans="1:14" ht="15" customHeight="1">
      <c r="A5" s="388"/>
      <c r="B5" s="388"/>
      <c r="C5" s="388"/>
      <c r="D5" s="388"/>
      <c r="E5" s="388"/>
      <c r="F5" s="388"/>
      <c r="G5" s="388"/>
    </row>
    <row r="6" spans="1:14" ht="15" customHeight="1">
      <c r="A6" s="388"/>
      <c r="B6" s="388"/>
      <c r="C6" s="388"/>
      <c r="D6" s="388"/>
      <c r="E6" s="388"/>
      <c r="F6" s="388"/>
      <c r="G6" s="388"/>
    </row>
    <row r="7" spans="1:14" ht="13.5" customHeight="1">
      <c r="A7" s="388"/>
      <c r="B7" s="388"/>
      <c r="C7" s="388"/>
      <c r="D7" s="388"/>
      <c r="E7" s="388"/>
      <c r="F7" s="388"/>
      <c r="G7" s="388"/>
    </row>
    <row r="8" spans="1:14" ht="13.5" customHeight="1">
      <c r="A8" s="264"/>
      <c r="B8" s="264"/>
      <c r="C8" s="264"/>
      <c r="D8" s="264"/>
      <c r="E8" s="264"/>
      <c r="F8" s="264"/>
      <c r="G8" s="264"/>
    </row>
    <row r="9" spans="1:14" ht="19.5" customHeight="1">
      <c r="A9" s="264"/>
      <c r="B9" s="264"/>
      <c r="C9" s="264"/>
      <c r="D9" s="264"/>
      <c r="E9" s="264"/>
      <c r="F9" s="264"/>
      <c r="G9" s="264"/>
    </row>
    <row r="10" spans="1:14" ht="13.5" customHeight="1">
      <c r="A10" s="375"/>
      <c r="B10" s="375"/>
      <c r="C10" s="375"/>
      <c r="D10" s="375"/>
      <c r="E10" s="375"/>
      <c r="F10" s="375"/>
      <c r="G10" s="375"/>
    </row>
    <row r="11" spans="1:14" ht="13.5" customHeight="1">
      <c r="A11" s="375"/>
      <c r="B11" s="375"/>
      <c r="C11" s="375"/>
      <c r="D11" s="375"/>
      <c r="E11" s="375"/>
      <c r="F11" s="375"/>
      <c r="G11" s="375"/>
    </row>
    <row r="12" spans="1:14" ht="13.5" customHeight="1">
      <c r="A12" s="22"/>
      <c r="B12" s="22"/>
      <c r="C12" s="22"/>
      <c r="D12" s="22"/>
      <c r="E12" s="22"/>
      <c r="F12" s="22"/>
      <c r="G12" s="22"/>
    </row>
    <row r="13" spans="1:14" ht="18">
      <c r="A13" s="394" t="s">
        <v>138</v>
      </c>
      <c r="B13" s="394"/>
      <c r="C13" s="394"/>
      <c r="D13" s="394"/>
      <c r="E13" s="394"/>
      <c r="F13" s="391"/>
      <c r="G13" s="392"/>
    </row>
    <row r="14" spans="1:14" ht="18">
      <c r="A14" s="395" t="s">
        <v>209</v>
      </c>
      <c r="B14" s="395"/>
      <c r="C14" s="395"/>
      <c r="D14" s="395"/>
      <c r="E14" s="395"/>
      <c r="F14" s="395"/>
      <c r="G14" s="395"/>
      <c r="H14" s="105"/>
      <c r="I14" s="105"/>
    </row>
    <row r="15" spans="1:14" ht="18">
      <c r="A15" s="22"/>
      <c r="B15" s="22"/>
      <c r="C15" s="22"/>
      <c r="D15" s="22"/>
      <c r="E15" s="24"/>
      <c r="F15" s="23"/>
      <c r="G15" s="23"/>
    </row>
    <row r="16" spans="1:14" ht="18">
      <c r="A16" s="22"/>
      <c r="B16" s="22"/>
      <c r="C16" s="22"/>
      <c r="D16" s="22"/>
      <c r="E16" s="24"/>
      <c r="F16" s="23"/>
      <c r="G16" s="23"/>
    </row>
    <row r="17" spans="1:11" ht="18">
      <c r="A17" s="22"/>
      <c r="B17" s="22"/>
      <c r="C17" s="22"/>
      <c r="D17" s="22"/>
      <c r="E17" s="24"/>
      <c r="F17" s="23"/>
      <c r="G17" s="23"/>
    </row>
    <row r="18" spans="1:11" ht="26.25" customHeight="1">
      <c r="A18" s="393" t="s">
        <v>0</v>
      </c>
      <c r="B18" s="393"/>
      <c r="C18" s="393"/>
      <c r="D18" s="393"/>
      <c r="E18" s="393"/>
      <c r="F18" s="393"/>
      <c r="G18" s="393"/>
      <c r="H18" s="393"/>
      <c r="I18" s="393"/>
      <c r="J18" s="393"/>
    </row>
    <row r="19" spans="1:11" ht="26.25" customHeight="1">
      <c r="A19" s="393"/>
      <c r="B19" s="393"/>
      <c r="C19" s="393"/>
      <c r="D19" s="393"/>
      <c r="E19" s="393"/>
      <c r="F19" s="393"/>
      <c r="G19" s="393"/>
      <c r="H19" s="393"/>
      <c r="I19" s="393"/>
      <c r="J19" s="393"/>
    </row>
    <row r="20" spans="1:11" ht="14.25">
      <c r="A20" s="25"/>
      <c r="B20" s="25"/>
      <c r="C20" s="25"/>
      <c r="D20" s="25"/>
      <c r="E20" s="25"/>
      <c r="F20" s="25"/>
      <c r="G20" s="25"/>
    </row>
    <row r="21" spans="1:11" ht="18">
      <c r="A21" s="389" t="s">
        <v>139</v>
      </c>
      <c r="B21" s="389"/>
      <c r="C21" s="389"/>
      <c r="D21" s="389"/>
      <c r="E21" s="19"/>
      <c r="F21" s="19"/>
      <c r="G21" s="19"/>
    </row>
    <row r="22" spans="1:11">
      <c r="A22" s="19"/>
      <c r="B22" s="19"/>
      <c r="C22" s="19"/>
      <c r="D22" s="19"/>
      <c r="E22" s="19"/>
      <c r="F22" s="19"/>
      <c r="G22" s="19"/>
    </row>
    <row r="23" spans="1:11">
      <c r="A23" s="19"/>
      <c r="B23" s="19"/>
      <c r="C23" s="19"/>
      <c r="D23" s="19"/>
      <c r="E23" s="19"/>
      <c r="F23" s="19"/>
      <c r="G23" s="19"/>
    </row>
    <row r="24" spans="1:11">
      <c r="A24" s="26"/>
      <c r="B24" s="26"/>
      <c r="C24" s="26"/>
      <c r="D24" s="26"/>
      <c r="E24" s="26"/>
      <c r="F24" s="26"/>
      <c r="G24" s="19"/>
    </row>
    <row r="25" spans="1:11" ht="18.75" customHeight="1">
      <c r="A25" s="390" t="s">
        <v>135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0"/>
    </row>
  </sheetData>
  <mergeCells count="7">
    <mergeCell ref="A1:G7"/>
    <mergeCell ref="A21:D21"/>
    <mergeCell ref="A25:K25"/>
    <mergeCell ref="F13:G13"/>
    <mergeCell ref="A18:J19"/>
    <mergeCell ref="A13:E13"/>
    <mergeCell ref="A14:G14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/>
  <cols>
    <col min="1" max="1" width="20.28515625" style="52" customWidth="1"/>
    <col min="2" max="2" width="10.7109375" style="52" customWidth="1"/>
    <col min="3" max="3" width="10.140625" style="52" customWidth="1"/>
    <col min="4" max="4" width="9.140625" style="52" customWidth="1"/>
    <col min="5" max="5" width="11.140625" style="52" customWidth="1"/>
    <col min="6" max="6" width="10.7109375" style="52" customWidth="1"/>
    <col min="7" max="7" width="8.5703125" style="52" customWidth="1"/>
    <col min="8" max="8" width="9.140625" style="52" customWidth="1"/>
    <col min="9" max="9" width="8.85546875" style="52" customWidth="1"/>
    <col min="10" max="10" width="9" style="52" customWidth="1"/>
    <col min="11" max="12" width="10.85546875" style="52" customWidth="1"/>
    <col min="13" max="13" width="8.7109375" style="52" customWidth="1"/>
    <col min="14" max="15" width="9.140625" style="52" customWidth="1"/>
    <col min="16" max="220" width="9.140625" style="52"/>
    <col min="221" max="221" width="20.28515625" style="52" customWidth="1"/>
    <col min="222" max="222" width="11.28515625" style="52" customWidth="1"/>
    <col min="223" max="223" width="11" style="52" customWidth="1"/>
    <col min="224" max="224" width="8.140625" style="52" customWidth="1"/>
    <col min="225" max="226" width="11.140625" style="52" customWidth="1"/>
    <col min="227" max="227" width="8.5703125" style="52" customWidth="1"/>
    <col min="228" max="228" width="9.140625" style="52" customWidth="1"/>
    <col min="229" max="229" width="8.85546875" style="52" customWidth="1"/>
    <col min="230" max="230" width="8" style="52" customWidth="1"/>
    <col min="231" max="232" width="10.85546875" style="52" customWidth="1"/>
    <col min="233" max="233" width="8" style="52" customWidth="1"/>
    <col min="234" max="476" width="9.140625" style="52"/>
    <col min="477" max="477" width="20.28515625" style="52" customWidth="1"/>
    <col min="478" max="478" width="11.28515625" style="52" customWidth="1"/>
    <col min="479" max="479" width="11" style="52" customWidth="1"/>
    <col min="480" max="480" width="8.140625" style="52" customWidth="1"/>
    <col min="481" max="482" width="11.140625" style="52" customWidth="1"/>
    <col min="483" max="483" width="8.5703125" style="52" customWidth="1"/>
    <col min="484" max="484" width="9.140625" style="52" customWidth="1"/>
    <col min="485" max="485" width="8.85546875" style="52" customWidth="1"/>
    <col min="486" max="486" width="8" style="52" customWidth="1"/>
    <col min="487" max="488" width="10.85546875" style="52" customWidth="1"/>
    <col min="489" max="489" width="8" style="52" customWidth="1"/>
    <col min="490" max="732" width="9.140625" style="52"/>
    <col min="733" max="733" width="20.28515625" style="52" customWidth="1"/>
    <col min="734" max="734" width="11.28515625" style="52" customWidth="1"/>
    <col min="735" max="735" width="11" style="52" customWidth="1"/>
    <col min="736" max="736" width="8.140625" style="52" customWidth="1"/>
    <col min="737" max="738" width="11.140625" style="52" customWidth="1"/>
    <col min="739" max="739" width="8.5703125" style="52" customWidth="1"/>
    <col min="740" max="740" width="9.140625" style="52" customWidth="1"/>
    <col min="741" max="741" width="8.85546875" style="52" customWidth="1"/>
    <col min="742" max="742" width="8" style="52" customWidth="1"/>
    <col min="743" max="744" width="10.85546875" style="52" customWidth="1"/>
    <col min="745" max="745" width="8" style="52" customWidth="1"/>
    <col min="746" max="988" width="9.140625" style="52"/>
    <col min="989" max="989" width="20.28515625" style="52" customWidth="1"/>
    <col min="990" max="990" width="11.28515625" style="52" customWidth="1"/>
    <col min="991" max="991" width="11" style="52" customWidth="1"/>
    <col min="992" max="992" width="8.140625" style="52" customWidth="1"/>
    <col min="993" max="994" width="11.140625" style="52" customWidth="1"/>
    <col min="995" max="995" width="8.5703125" style="52" customWidth="1"/>
    <col min="996" max="996" width="9.140625" style="52" customWidth="1"/>
    <col min="997" max="997" width="8.85546875" style="52" customWidth="1"/>
    <col min="998" max="998" width="8" style="52" customWidth="1"/>
    <col min="999" max="1000" width="10.85546875" style="52" customWidth="1"/>
    <col min="1001" max="1001" width="8" style="52" customWidth="1"/>
    <col min="1002" max="1244" width="9.140625" style="52"/>
    <col min="1245" max="1245" width="20.28515625" style="52" customWidth="1"/>
    <col min="1246" max="1246" width="11.28515625" style="52" customWidth="1"/>
    <col min="1247" max="1247" width="11" style="52" customWidth="1"/>
    <col min="1248" max="1248" width="8.140625" style="52" customWidth="1"/>
    <col min="1249" max="1250" width="11.140625" style="52" customWidth="1"/>
    <col min="1251" max="1251" width="8.5703125" style="52" customWidth="1"/>
    <col min="1252" max="1252" width="9.140625" style="52" customWidth="1"/>
    <col min="1253" max="1253" width="8.85546875" style="52" customWidth="1"/>
    <col min="1254" max="1254" width="8" style="52" customWidth="1"/>
    <col min="1255" max="1256" width="10.85546875" style="52" customWidth="1"/>
    <col min="1257" max="1257" width="8" style="52" customWidth="1"/>
    <col min="1258" max="1500" width="9.140625" style="52"/>
    <col min="1501" max="1501" width="20.28515625" style="52" customWidth="1"/>
    <col min="1502" max="1502" width="11.28515625" style="52" customWidth="1"/>
    <col min="1503" max="1503" width="11" style="52" customWidth="1"/>
    <col min="1504" max="1504" width="8.140625" style="52" customWidth="1"/>
    <col min="1505" max="1506" width="11.140625" style="52" customWidth="1"/>
    <col min="1507" max="1507" width="8.5703125" style="52" customWidth="1"/>
    <col min="1508" max="1508" width="9.140625" style="52" customWidth="1"/>
    <col min="1509" max="1509" width="8.85546875" style="52" customWidth="1"/>
    <col min="1510" max="1510" width="8" style="52" customWidth="1"/>
    <col min="1511" max="1512" width="10.85546875" style="52" customWidth="1"/>
    <col min="1513" max="1513" width="8" style="52" customWidth="1"/>
    <col min="1514" max="1756" width="9.140625" style="52"/>
    <col min="1757" max="1757" width="20.28515625" style="52" customWidth="1"/>
    <col min="1758" max="1758" width="11.28515625" style="52" customWidth="1"/>
    <col min="1759" max="1759" width="11" style="52" customWidth="1"/>
    <col min="1760" max="1760" width="8.140625" style="52" customWidth="1"/>
    <col min="1761" max="1762" width="11.140625" style="52" customWidth="1"/>
    <col min="1763" max="1763" width="8.5703125" style="52" customWidth="1"/>
    <col min="1764" max="1764" width="9.140625" style="52" customWidth="1"/>
    <col min="1765" max="1765" width="8.85546875" style="52" customWidth="1"/>
    <col min="1766" max="1766" width="8" style="52" customWidth="1"/>
    <col min="1767" max="1768" width="10.85546875" style="52" customWidth="1"/>
    <col min="1769" max="1769" width="8" style="52" customWidth="1"/>
    <col min="1770" max="2012" width="9.140625" style="52"/>
    <col min="2013" max="2013" width="20.28515625" style="52" customWidth="1"/>
    <col min="2014" max="2014" width="11.28515625" style="52" customWidth="1"/>
    <col min="2015" max="2015" width="11" style="52" customWidth="1"/>
    <col min="2016" max="2016" width="8.140625" style="52" customWidth="1"/>
    <col min="2017" max="2018" width="11.140625" style="52" customWidth="1"/>
    <col min="2019" max="2019" width="8.5703125" style="52" customWidth="1"/>
    <col min="2020" max="2020" width="9.140625" style="52" customWidth="1"/>
    <col min="2021" max="2021" width="8.85546875" style="52" customWidth="1"/>
    <col min="2022" max="2022" width="8" style="52" customWidth="1"/>
    <col min="2023" max="2024" width="10.85546875" style="52" customWidth="1"/>
    <col min="2025" max="2025" width="8" style="52" customWidth="1"/>
    <col min="2026" max="2268" width="9.140625" style="52"/>
    <col min="2269" max="2269" width="20.28515625" style="52" customWidth="1"/>
    <col min="2270" max="2270" width="11.28515625" style="52" customWidth="1"/>
    <col min="2271" max="2271" width="11" style="52" customWidth="1"/>
    <col min="2272" max="2272" width="8.140625" style="52" customWidth="1"/>
    <col min="2273" max="2274" width="11.140625" style="52" customWidth="1"/>
    <col min="2275" max="2275" width="8.5703125" style="52" customWidth="1"/>
    <col min="2276" max="2276" width="9.140625" style="52" customWidth="1"/>
    <col min="2277" max="2277" width="8.85546875" style="52" customWidth="1"/>
    <col min="2278" max="2278" width="8" style="52" customWidth="1"/>
    <col min="2279" max="2280" width="10.85546875" style="52" customWidth="1"/>
    <col min="2281" max="2281" width="8" style="52" customWidth="1"/>
    <col min="2282" max="2524" width="9.140625" style="52"/>
    <col min="2525" max="2525" width="20.28515625" style="52" customWidth="1"/>
    <col min="2526" max="2526" width="11.28515625" style="52" customWidth="1"/>
    <col min="2527" max="2527" width="11" style="52" customWidth="1"/>
    <col min="2528" max="2528" width="8.140625" style="52" customWidth="1"/>
    <col min="2529" max="2530" width="11.140625" style="52" customWidth="1"/>
    <col min="2531" max="2531" width="8.5703125" style="52" customWidth="1"/>
    <col min="2532" max="2532" width="9.140625" style="52" customWidth="1"/>
    <col min="2533" max="2533" width="8.85546875" style="52" customWidth="1"/>
    <col min="2534" max="2534" width="8" style="52" customWidth="1"/>
    <col min="2535" max="2536" width="10.85546875" style="52" customWidth="1"/>
    <col min="2537" max="2537" width="8" style="52" customWidth="1"/>
    <col min="2538" max="2780" width="9.140625" style="52"/>
    <col min="2781" max="2781" width="20.28515625" style="52" customWidth="1"/>
    <col min="2782" max="2782" width="11.28515625" style="52" customWidth="1"/>
    <col min="2783" max="2783" width="11" style="52" customWidth="1"/>
    <col min="2784" max="2784" width="8.140625" style="52" customWidth="1"/>
    <col min="2785" max="2786" width="11.140625" style="52" customWidth="1"/>
    <col min="2787" max="2787" width="8.5703125" style="52" customWidth="1"/>
    <col min="2788" max="2788" width="9.140625" style="52" customWidth="1"/>
    <col min="2789" max="2789" width="8.85546875" style="52" customWidth="1"/>
    <col min="2790" max="2790" width="8" style="52" customWidth="1"/>
    <col min="2791" max="2792" width="10.85546875" style="52" customWidth="1"/>
    <col min="2793" max="2793" width="8" style="52" customWidth="1"/>
    <col min="2794" max="3036" width="9.140625" style="52"/>
    <col min="3037" max="3037" width="20.28515625" style="52" customWidth="1"/>
    <col min="3038" max="3038" width="11.28515625" style="52" customWidth="1"/>
    <col min="3039" max="3039" width="11" style="52" customWidth="1"/>
    <col min="3040" max="3040" width="8.140625" style="52" customWidth="1"/>
    <col min="3041" max="3042" width="11.140625" style="52" customWidth="1"/>
    <col min="3043" max="3043" width="8.5703125" style="52" customWidth="1"/>
    <col min="3044" max="3044" width="9.140625" style="52" customWidth="1"/>
    <col min="3045" max="3045" width="8.85546875" style="52" customWidth="1"/>
    <col min="3046" max="3046" width="8" style="52" customWidth="1"/>
    <col min="3047" max="3048" width="10.85546875" style="52" customWidth="1"/>
    <col min="3049" max="3049" width="8" style="52" customWidth="1"/>
    <col min="3050" max="3292" width="9.140625" style="52"/>
    <col min="3293" max="3293" width="20.28515625" style="52" customWidth="1"/>
    <col min="3294" max="3294" width="11.28515625" style="52" customWidth="1"/>
    <col min="3295" max="3295" width="11" style="52" customWidth="1"/>
    <col min="3296" max="3296" width="8.140625" style="52" customWidth="1"/>
    <col min="3297" max="3298" width="11.140625" style="52" customWidth="1"/>
    <col min="3299" max="3299" width="8.5703125" style="52" customWidth="1"/>
    <col min="3300" max="3300" width="9.140625" style="52" customWidth="1"/>
    <col min="3301" max="3301" width="8.85546875" style="52" customWidth="1"/>
    <col min="3302" max="3302" width="8" style="52" customWidth="1"/>
    <col min="3303" max="3304" width="10.85546875" style="52" customWidth="1"/>
    <col min="3305" max="3305" width="8" style="52" customWidth="1"/>
    <col min="3306" max="3548" width="9.140625" style="52"/>
    <col min="3549" max="3549" width="20.28515625" style="52" customWidth="1"/>
    <col min="3550" max="3550" width="11.28515625" style="52" customWidth="1"/>
    <col min="3551" max="3551" width="11" style="52" customWidth="1"/>
    <col min="3552" max="3552" width="8.140625" style="52" customWidth="1"/>
    <col min="3553" max="3554" width="11.140625" style="52" customWidth="1"/>
    <col min="3555" max="3555" width="8.5703125" style="52" customWidth="1"/>
    <col min="3556" max="3556" width="9.140625" style="52" customWidth="1"/>
    <col min="3557" max="3557" width="8.85546875" style="52" customWidth="1"/>
    <col min="3558" max="3558" width="8" style="52" customWidth="1"/>
    <col min="3559" max="3560" width="10.85546875" style="52" customWidth="1"/>
    <col min="3561" max="3561" width="8" style="52" customWidth="1"/>
    <col min="3562" max="3804" width="9.140625" style="52"/>
    <col min="3805" max="3805" width="20.28515625" style="52" customWidth="1"/>
    <col min="3806" max="3806" width="11.28515625" style="52" customWidth="1"/>
    <col min="3807" max="3807" width="11" style="52" customWidth="1"/>
    <col min="3808" max="3808" width="8.140625" style="52" customWidth="1"/>
    <col min="3809" max="3810" width="11.140625" style="52" customWidth="1"/>
    <col min="3811" max="3811" width="8.5703125" style="52" customWidth="1"/>
    <col min="3812" max="3812" width="9.140625" style="52" customWidth="1"/>
    <col min="3813" max="3813" width="8.85546875" style="52" customWidth="1"/>
    <col min="3814" max="3814" width="8" style="52" customWidth="1"/>
    <col min="3815" max="3816" width="10.85546875" style="52" customWidth="1"/>
    <col min="3817" max="3817" width="8" style="52" customWidth="1"/>
    <col min="3818" max="4060" width="9.140625" style="52"/>
    <col min="4061" max="4061" width="20.28515625" style="52" customWidth="1"/>
    <col min="4062" max="4062" width="11.28515625" style="52" customWidth="1"/>
    <col min="4063" max="4063" width="11" style="52" customWidth="1"/>
    <col min="4064" max="4064" width="8.140625" style="52" customWidth="1"/>
    <col min="4065" max="4066" width="11.140625" style="52" customWidth="1"/>
    <col min="4067" max="4067" width="8.5703125" style="52" customWidth="1"/>
    <col min="4068" max="4068" width="9.140625" style="52" customWidth="1"/>
    <col min="4069" max="4069" width="8.85546875" style="52" customWidth="1"/>
    <col min="4070" max="4070" width="8" style="52" customWidth="1"/>
    <col min="4071" max="4072" width="10.85546875" style="52" customWidth="1"/>
    <col min="4073" max="4073" width="8" style="52" customWidth="1"/>
    <col min="4074" max="4316" width="9.140625" style="52"/>
    <col min="4317" max="4317" width="20.28515625" style="52" customWidth="1"/>
    <col min="4318" max="4318" width="11.28515625" style="52" customWidth="1"/>
    <col min="4319" max="4319" width="11" style="52" customWidth="1"/>
    <col min="4320" max="4320" width="8.140625" style="52" customWidth="1"/>
    <col min="4321" max="4322" width="11.140625" style="52" customWidth="1"/>
    <col min="4323" max="4323" width="8.5703125" style="52" customWidth="1"/>
    <col min="4324" max="4324" width="9.140625" style="52" customWidth="1"/>
    <col min="4325" max="4325" width="8.85546875" style="52" customWidth="1"/>
    <col min="4326" max="4326" width="8" style="52" customWidth="1"/>
    <col min="4327" max="4328" width="10.85546875" style="52" customWidth="1"/>
    <col min="4329" max="4329" width="8" style="52" customWidth="1"/>
    <col min="4330" max="4572" width="9.140625" style="52"/>
    <col min="4573" max="4573" width="20.28515625" style="52" customWidth="1"/>
    <col min="4574" max="4574" width="11.28515625" style="52" customWidth="1"/>
    <col min="4575" max="4575" width="11" style="52" customWidth="1"/>
    <col min="4576" max="4576" width="8.140625" style="52" customWidth="1"/>
    <col min="4577" max="4578" width="11.140625" style="52" customWidth="1"/>
    <col min="4579" max="4579" width="8.5703125" style="52" customWidth="1"/>
    <col min="4580" max="4580" width="9.140625" style="52" customWidth="1"/>
    <col min="4581" max="4581" width="8.85546875" style="52" customWidth="1"/>
    <col min="4582" max="4582" width="8" style="52" customWidth="1"/>
    <col min="4583" max="4584" width="10.85546875" style="52" customWidth="1"/>
    <col min="4585" max="4585" width="8" style="52" customWidth="1"/>
    <col min="4586" max="4828" width="9.140625" style="52"/>
    <col min="4829" max="4829" width="20.28515625" style="52" customWidth="1"/>
    <col min="4830" max="4830" width="11.28515625" style="52" customWidth="1"/>
    <col min="4831" max="4831" width="11" style="52" customWidth="1"/>
    <col min="4832" max="4832" width="8.140625" style="52" customWidth="1"/>
    <col min="4833" max="4834" width="11.140625" style="52" customWidth="1"/>
    <col min="4835" max="4835" width="8.5703125" style="52" customWidth="1"/>
    <col min="4836" max="4836" width="9.140625" style="52" customWidth="1"/>
    <col min="4837" max="4837" width="8.85546875" style="52" customWidth="1"/>
    <col min="4838" max="4838" width="8" style="52" customWidth="1"/>
    <col min="4839" max="4840" width="10.85546875" style="52" customWidth="1"/>
    <col min="4841" max="4841" width="8" style="52" customWidth="1"/>
    <col min="4842" max="5084" width="9.140625" style="52"/>
    <col min="5085" max="5085" width="20.28515625" style="52" customWidth="1"/>
    <col min="5086" max="5086" width="11.28515625" style="52" customWidth="1"/>
    <col min="5087" max="5087" width="11" style="52" customWidth="1"/>
    <col min="5088" max="5088" width="8.140625" style="52" customWidth="1"/>
    <col min="5089" max="5090" width="11.140625" style="52" customWidth="1"/>
    <col min="5091" max="5091" width="8.5703125" style="52" customWidth="1"/>
    <col min="5092" max="5092" width="9.140625" style="52" customWidth="1"/>
    <col min="5093" max="5093" width="8.85546875" style="52" customWidth="1"/>
    <col min="5094" max="5094" width="8" style="52" customWidth="1"/>
    <col min="5095" max="5096" width="10.85546875" style="52" customWidth="1"/>
    <col min="5097" max="5097" width="8" style="52" customWidth="1"/>
    <col min="5098" max="5340" width="9.140625" style="52"/>
    <col min="5341" max="5341" width="20.28515625" style="52" customWidth="1"/>
    <col min="5342" max="5342" width="11.28515625" style="52" customWidth="1"/>
    <col min="5343" max="5343" width="11" style="52" customWidth="1"/>
    <col min="5344" max="5344" width="8.140625" style="52" customWidth="1"/>
    <col min="5345" max="5346" width="11.140625" style="52" customWidth="1"/>
    <col min="5347" max="5347" width="8.5703125" style="52" customWidth="1"/>
    <col min="5348" max="5348" width="9.140625" style="52" customWidth="1"/>
    <col min="5349" max="5349" width="8.85546875" style="52" customWidth="1"/>
    <col min="5350" max="5350" width="8" style="52" customWidth="1"/>
    <col min="5351" max="5352" width="10.85546875" style="52" customWidth="1"/>
    <col min="5353" max="5353" width="8" style="52" customWidth="1"/>
    <col min="5354" max="5596" width="9.140625" style="52"/>
    <col min="5597" max="5597" width="20.28515625" style="52" customWidth="1"/>
    <col min="5598" max="5598" width="11.28515625" style="52" customWidth="1"/>
    <col min="5599" max="5599" width="11" style="52" customWidth="1"/>
    <col min="5600" max="5600" width="8.140625" style="52" customWidth="1"/>
    <col min="5601" max="5602" width="11.140625" style="52" customWidth="1"/>
    <col min="5603" max="5603" width="8.5703125" style="52" customWidth="1"/>
    <col min="5604" max="5604" width="9.140625" style="52" customWidth="1"/>
    <col min="5605" max="5605" width="8.85546875" style="52" customWidth="1"/>
    <col min="5606" max="5606" width="8" style="52" customWidth="1"/>
    <col min="5607" max="5608" width="10.85546875" style="52" customWidth="1"/>
    <col min="5609" max="5609" width="8" style="52" customWidth="1"/>
    <col min="5610" max="5852" width="9.140625" style="52"/>
    <col min="5853" max="5853" width="20.28515625" style="52" customWidth="1"/>
    <col min="5854" max="5854" width="11.28515625" style="52" customWidth="1"/>
    <col min="5855" max="5855" width="11" style="52" customWidth="1"/>
    <col min="5856" max="5856" width="8.140625" style="52" customWidth="1"/>
    <col min="5857" max="5858" width="11.140625" style="52" customWidth="1"/>
    <col min="5859" max="5859" width="8.5703125" style="52" customWidth="1"/>
    <col min="5860" max="5860" width="9.140625" style="52" customWidth="1"/>
    <col min="5861" max="5861" width="8.85546875" style="52" customWidth="1"/>
    <col min="5862" max="5862" width="8" style="52" customWidth="1"/>
    <col min="5863" max="5864" width="10.85546875" style="52" customWidth="1"/>
    <col min="5865" max="5865" width="8" style="52" customWidth="1"/>
    <col min="5866" max="6108" width="9.140625" style="52"/>
    <col min="6109" max="6109" width="20.28515625" style="52" customWidth="1"/>
    <col min="6110" max="6110" width="11.28515625" style="52" customWidth="1"/>
    <col min="6111" max="6111" width="11" style="52" customWidth="1"/>
    <col min="6112" max="6112" width="8.140625" style="52" customWidth="1"/>
    <col min="6113" max="6114" width="11.140625" style="52" customWidth="1"/>
    <col min="6115" max="6115" width="8.5703125" style="52" customWidth="1"/>
    <col min="6116" max="6116" width="9.140625" style="52" customWidth="1"/>
    <col min="6117" max="6117" width="8.85546875" style="52" customWidth="1"/>
    <col min="6118" max="6118" width="8" style="52" customWidth="1"/>
    <col min="6119" max="6120" width="10.85546875" style="52" customWidth="1"/>
    <col min="6121" max="6121" width="8" style="52" customWidth="1"/>
    <col min="6122" max="6364" width="9.140625" style="52"/>
    <col min="6365" max="6365" width="20.28515625" style="52" customWidth="1"/>
    <col min="6366" max="6366" width="11.28515625" style="52" customWidth="1"/>
    <col min="6367" max="6367" width="11" style="52" customWidth="1"/>
    <col min="6368" max="6368" width="8.140625" style="52" customWidth="1"/>
    <col min="6369" max="6370" width="11.140625" style="52" customWidth="1"/>
    <col min="6371" max="6371" width="8.5703125" style="52" customWidth="1"/>
    <col min="6372" max="6372" width="9.140625" style="52" customWidth="1"/>
    <col min="6373" max="6373" width="8.85546875" style="52" customWidth="1"/>
    <col min="6374" max="6374" width="8" style="52" customWidth="1"/>
    <col min="6375" max="6376" width="10.85546875" style="52" customWidth="1"/>
    <col min="6377" max="6377" width="8" style="52" customWidth="1"/>
    <col min="6378" max="6620" width="9.140625" style="52"/>
    <col min="6621" max="6621" width="20.28515625" style="52" customWidth="1"/>
    <col min="6622" max="6622" width="11.28515625" style="52" customWidth="1"/>
    <col min="6623" max="6623" width="11" style="52" customWidth="1"/>
    <col min="6624" max="6624" width="8.140625" style="52" customWidth="1"/>
    <col min="6625" max="6626" width="11.140625" style="52" customWidth="1"/>
    <col min="6627" max="6627" width="8.5703125" style="52" customWidth="1"/>
    <col min="6628" max="6628" width="9.140625" style="52" customWidth="1"/>
    <col min="6629" max="6629" width="8.85546875" style="52" customWidth="1"/>
    <col min="6630" max="6630" width="8" style="52" customWidth="1"/>
    <col min="6631" max="6632" width="10.85546875" style="52" customWidth="1"/>
    <col min="6633" max="6633" width="8" style="52" customWidth="1"/>
    <col min="6634" max="6876" width="9.140625" style="52"/>
    <col min="6877" max="6877" width="20.28515625" style="52" customWidth="1"/>
    <col min="6878" max="6878" width="11.28515625" style="52" customWidth="1"/>
    <col min="6879" max="6879" width="11" style="52" customWidth="1"/>
    <col min="6880" max="6880" width="8.140625" style="52" customWidth="1"/>
    <col min="6881" max="6882" width="11.140625" style="52" customWidth="1"/>
    <col min="6883" max="6883" width="8.5703125" style="52" customWidth="1"/>
    <col min="6884" max="6884" width="9.140625" style="52" customWidth="1"/>
    <col min="6885" max="6885" width="8.85546875" style="52" customWidth="1"/>
    <col min="6886" max="6886" width="8" style="52" customWidth="1"/>
    <col min="6887" max="6888" width="10.85546875" style="52" customWidth="1"/>
    <col min="6889" max="6889" width="8" style="52" customWidth="1"/>
    <col min="6890" max="7132" width="9.140625" style="52"/>
    <col min="7133" max="7133" width="20.28515625" style="52" customWidth="1"/>
    <col min="7134" max="7134" width="11.28515625" style="52" customWidth="1"/>
    <col min="7135" max="7135" width="11" style="52" customWidth="1"/>
    <col min="7136" max="7136" width="8.140625" style="52" customWidth="1"/>
    <col min="7137" max="7138" width="11.140625" style="52" customWidth="1"/>
    <col min="7139" max="7139" width="8.5703125" style="52" customWidth="1"/>
    <col min="7140" max="7140" width="9.140625" style="52" customWidth="1"/>
    <col min="7141" max="7141" width="8.85546875" style="52" customWidth="1"/>
    <col min="7142" max="7142" width="8" style="52" customWidth="1"/>
    <col min="7143" max="7144" width="10.85546875" style="52" customWidth="1"/>
    <col min="7145" max="7145" width="8" style="52" customWidth="1"/>
    <col min="7146" max="7388" width="9.140625" style="52"/>
    <col min="7389" max="7389" width="20.28515625" style="52" customWidth="1"/>
    <col min="7390" max="7390" width="11.28515625" style="52" customWidth="1"/>
    <col min="7391" max="7391" width="11" style="52" customWidth="1"/>
    <col min="7392" max="7392" width="8.140625" style="52" customWidth="1"/>
    <col min="7393" max="7394" width="11.140625" style="52" customWidth="1"/>
    <col min="7395" max="7395" width="8.5703125" style="52" customWidth="1"/>
    <col min="7396" max="7396" width="9.140625" style="52" customWidth="1"/>
    <col min="7397" max="7397" width="8.85546875" style="52" customWidth="1"/>
    <col min="7398" max="7398" width="8" style="52" customWidth="1"/>
    <col min="7399" max="7400" width="10.85546875" style="52" customWidth="1"/>
    <col min="7401" max="7401" width="8" style="52" customWidth="1"/>
    <col min="7402" max="7644" width="9.140625" style="52"/>
    <col min="7645" max="7645" width="20.28515625" style="52" customWidth="1"/>
    <col min="7646" max="7646" width="11.28515625" style="52" customWidth="1"/>
    <col min="7647" max="7647" width="11" style="52" customWidth="1"/>
    <col min="7648" max="7648" width="8.140625" style="52" customWidth="1"/>
    <col min="7649" max="7650" width="11.140625" style="52" customWidth="1"/>
    <col min="7651" max="7651" width="8.5703125" style="52" customWidth="1"/>
    <col min="7652" max="7652" width="9.140625" style="52" customWidth="1"/>
    <col min="7653" max="7653" width="8.85546875" style="52" customWidth="1"/>
    <col min="7654" max="7654" width="8" style="52" customWidth="1"/>
    <col min="7655" max="7656" width="10.85546875" style="52" customWidth="1"/>
    <col min="7657" max="7657" width="8" style="52" customWidth="1"/>
    <col min="7658" max="7900" width="9.140625" style="52"/>
    <col min="7901" max="7901" width="20.28515625" style="52" customWidth="1"/>
    <col min="7902" max="7902" width="11.28515625" style="52" customWidth="1"/>
    <col min="7903" max="7903" width="11" style="52" customWidth="1"/>
    <col min="7904" max="7904" width="8.140625" style="52" customWidth="1"/>
    <col min="7905" max="7906" width="11.140625" style="52" customWidth="1"/>
    <col min="7907" max="7907" width="8.5703125" style="52" customWidth="1"/>
    <col min="7908" max="7908" width="9.140625" style="52" customWidth="1"/>
    <col min="7909" max="7909" width="8.85546875" style="52" customWidth="1"/>
    <col min="7910" max="7910" width="8" style="52" customWidth="1"/>
    <col min="7911" max="7912" width="10.85546875" style="52" customWidth="1"/>
    <col min="7913" max="7913" width="8" style="52" customWidth="1"/>
    <col min="7914" max="8156" width="9.140625" style="52"/>
    <col min="8157" max="8157" width="20.28515625" style="52" customWidth="1"/>
    <col min="8158" max="8158" width="11.28515625" style="52" customWidth="1"/>
    <col min="8159" max="8159" width="11" style="52" customWidth="1"/>
    <col min="8160" max="8160" width="8.140625" style="52" customWidth="1"/>
    <col min="8161" max="8162" width="11.140625" style="52" customWidth="1"/>
    <col min="8163" max="8163" width="8.5703125" style="52" customWidth="1"/>
    <col min="8164" max="8164" width="9.140625" style="52" customWidth="1"/>
    <col min="8165" max="8165" width="8.85546875" style="52" customWidth="1"/>
    <col min="8166" max="8166" width="8" style="52" customWidth="1"/>
    <col min="8167" max="8168" width="10.85546875" style="52" customWidth="1"/>
    <col min="8169" max="8169" width="8" style="52" customWidth="1"/>
    <col min="8170" max="8412" width="9.140625" style="52"/>
    <col min="8413" max="8413" width="20.28515625" style="52" customWidth="1"/>
    <col min="8414" max="8414" width="11.28515625" style="52" customWidth="1"/>
    <col min="8415" max="8415" width="11" style="52" customWidth="1"/>
    <col min="8416" max="8416" width="8.140625" style="52" customWidth="1"/>
    <col min="8417" max="8418" width="11.140625" style="52" customWidth="1"/>
    <col min="8419" max="8419" width="8.5703125" style="52" customWidth="1"/>
    <col min="8420" max="8420" width="9.140625" style="52" customWidth="1"/>
    <col min="8421" max="8421" width="8.85546875" style="52" customWidth="1"/>
    <col min="8422" max="8422" width="8" style="52" customWidth="1"/>
    <col min="8423" max="8424" width="10.85546875" style="52" customWidth="1"/>
    <col min="8425" max="8425" width="8" style="52" customWidth="1"/>
    <col min="8426" max="8668" width="9.140625" style="52"/>
    <col min="8669" max="8669" width="20.28515625" style="52" customWidth="1"/>
    <col min="8670" max="8670" width="11.28515625" style="52" customWidth="1"/>
    <col min="8671" max="8671" width="11" style="52" customWidth="1"/>
    <col min="8672" max="8672" width="8.140625" style="52" customWidth="1"/>
    <col min="8673" max="8674" width="11.140625" style="52" customWidth="1"/>
    <col min="8675" max="8675" width="8.5703125" style="52" customWidth="1"/>
    <col min="8676" max="8676" width="9.140625" style="52" customWidth="1"/>
    <col min="8677" max="8677" width="8.85546875" style="52" customWidth="1"/>
    <col min="8678" max="8678" width="8" style="52" customWidth="1"/>
    <col min="8679" max="8680" width="10.85546875" style="52" customWidth="1"/>
    <col min="8681" max="8681" width="8" style="52" customWidth="1"/>
    <col min="8682" max="8924" width="9.140625" style="52"/>
    <col min="8925" max="8925" width="20.28515625" style="52" customWidth="1"/>
    <col min="8926" max="8926" width="11.28515625" style="52" customWidth="1"/>
    <col min="8927" max="8927" width="11" style="52" customWidth="1"/>
    <col min="8928" max="8928" width="8.140625" style="52" customWidth="1"/>
    <col min="8929" max="8930" width="11.140625" style="52" customWidth="1"/>
    <col min="8931" max="8931" width="8.5703125" style="52" customWidth="1"/>
    <col min="8932" max="8932" width="9.140625" style="52" customWidth="1"/>
    <col min="8933" max="8933" width="8.85546875" style="52" customWidth="1"/>
    <col min="8934" max="8934" width="8" style="52" customWidth="1"/>
    <col min="8935" max="8936" width="10.85546875" style="52" customWidth="1"/>
    <col min="8937" max="8937" width="8" style="52" customWidth="1"/>
    <col min="8938" max="9180" width="9.140625" style="52"/>
    <col min="9181" max="9181" width="20.28515625" style="52" customWidth="1"/>
    <col min="9182" max="9182" width="11.28515625" style="52" customWidth="1"/>
    <col min="9183" max="9183" width="11" style="52" customWidth="1"/>
    <col min="9184" max="9184" width="8.140625" style="52" customWidth="1"/>
    <col min="9185" max="9186" width="11.140625" style="52" customWidth="1"/>
    <col min="9187" max="9187" width="8.5703125" style="52" customWidth="1"/>
    <col min="9188" max="9188" width="9.140625" style="52" customWidth="1"/>
    <col min="9189" max="9189" width="8.85546875" style="52" customWidth="1"/>
    <col min="9190" max="9190" width="8" style="52" customWidth="1"/>
    <col min="9191" max="9192" width="10.85546875" style="52" customWidth="1"/>
    <col min="9193" max="9193" width="8" style="52" customWidth="1"/>
    <col min="9194" max="9436" width="9.140625" style="52"/>
    <col min="9437" max="9437" width="20.28515625" style="52" customWidth="1"/>
    <col min="9438" max="9438" width="11.28515625" style="52" customWidth="1"/>
    <col min="9439" max="9439" width="11" style="52" customWidth="1"/>
    <col min="9440" max="9440" width="8.140625" style="52" customWidth="1"/>
    <col min="9441" max="9442" width="11.140625" style="52" customWidth="1"/>
    <col min="9443" max="9443" width="8.5703125" style="52" customWidth="1"/>
    <col min="9444" max="9444" width="9.140625" style="52" customWidth="1"/>
    <col min="9445" max="9445" width="8.85546875" style="52" customWidth="1"/>
    <col min="9446" max="9446" width="8" style="52" customWidth="1"/>
    <col min="9447" max="9448" width="10.85546875" style="52" customWidth="1"/>
    <col min="9449" max="9449" width="8" style="52" customWidth="1"/>
    <col min="9450" max="9692" width="9.140625" style="52"/>
    <col min="9693" max="9693" width="20.28515625" style="52" customWidth="1"/>
    <col min="9694" max="9694" width="11.28515625" style="52" customWidth="1"/>
    <col min="9695" max="9695" width="11" style="52" customWidth="1"/>
    <col min="9696" max="9696" width="8.140625" style="52" customWidth="1"/>
    <col min="9697" max="9698" width="11.140625" style="52" customWidth="1"/>
    <col min="9699" max="9699" width="8.5703125" style="52" customWidth="1"/>
    <col min="9700" max="9700" width="9.140625" style="52" customWidth="1"/>
    <col min="9701" max="9701" width="8.85546875" style="52" customWidth="1"/>
    <col min="9702" max="9702" width="8" style="52" customWidth="1"/>
    <col min="9703" max="9704" width="10.85546875" style="52" customWidth="1"/>
    <col min="9705" max="9705" width="8" style="52" customWidth="1"/>
    <col min="9706" max="9948" width="9.140625" style="52"/>
    <col min="9949" max="9949" width="20.28515625" style="52" customWidth="1"/>
    <col min="9950" max="9950" width="11.28515625" style="52" customWidth="1"/>
    <col min="9951" max="9951" width="11" style="52" customWidth="1"/>
    <col min="9952" max="9952" width="8.140625" style="52" customWidth="1"/>
    <col min="9953" max="9954" width="11.140625" style="52" customWidth="1"/>
    <col min="9955" max="9955" width="8.5703125" style="52" customWidth="1"/>
    <col min="9956" max="9956" width="9.140625" style="52" customWidth="1"/>
    <col min="9957" max="9957" width="8.85546875" style="52" customWidth="1"/>
    <col min="9958" max="9958" width="8" style="52" customWidth="1"/>
    <col min="9959" max="9960" width="10.85546875" style="52" customWidth="1"/>
    <col min="9961" max="9961" width="8" style="52" customWidth="1"/>
    <col min="9962" max="10204" width="9.140625" style="52"/>
    <col min="10205" max="10205" width="20.28515625" style="52" customWidth="1"/>
    <col min="10206" max="10206" width="11.28515625" style="52" customWidth="1"/>
    <col min="10207" max="10207" width="11" style="52" customWidth="1"/>
    <col min="10208" max="10208" width="8.140625" style="52" customWidth="1"/>
    <col min="10209" max="10210" width="11.140625" style="52" customWidth="1"/>
    <col min="10211" max="10211" width="8.5703125" style="52" customWidth="1"/>
    <col min="10212" max="10212" width="9.140625" style="52" customWidth="1"/>
    <col min="10213" max="10213" width="8.85546875" style="52" customWidth="1"/>
    <col min="10214" max="10214" width="8" style="52" customWidth="1"/>
    <col min="10215" max="10216" width="10.85546875" style="52" customWidth="1"/>
    <col min="10217" max="10217" width="8" style="52" customWidth="1"/>
    <col min="10218" max="10460" width="9.140625" style="52"/>
    <col min="10461" max="10461" width="20.28515625" style="52" customWidth="1"/>
    <col min="10462" max="10462" width="11.28515625" style="52" customWidth="1"/>
    <col min="10463" max="10463" width="11" style="52" customWidth="1"/>
    <col min="10464" max="10464" width="8.140625" style="52" customWidth="1"/>
    <col min="10465" max="10466" width="11.140625" style="52" customWidth="1"/>
    <col min="10467" max="10467" width="8.5703125" style="52" customWidth="1"/>
    <col min="10468" max="10468" width="9.140625" style="52" customWidth="1"/>
    <col min="10469" max="10469" width="8.85546875" style="52" customWidth="1"/>
    <col min="10470" max="10470" width="8" style="52" customWidth="1"/>
    <col min="10471" max="10472" width="10.85546875" style="52" customWidth="1"/>
    <col min="10473" max="10473" width="8" style="52" customWidth="1"/>
    <col min="10474" max="10716" width="9.140625" style="52"/>
    <col min="10717" max="10717" width="20.28515625" style="52" customWidth="1"/>
    <col min="10718" max="10718" width="11.28515625" style="52" customWidth="1"/>
    <col min="10719" max="10719" width="11" style="52" customWidth="1"/>
    <col min="10720" max="10720" width="8.140625" style="52" customWidth="1"/>
    <col min="10721" max="10722" width="11.140625" style="52" customWidth="1"/>
    <col min="10723" max="10723" width="8.5703125" style="52" customWidth="1"/>
    <col min="10724" max="10724" width="9.140625" style="52" customWidth="1"/>
    <col min="10725" max="10725" width="8.85546875" style="52" customWidth="1"/>
    <col min="10726" max="10726" width="8" style="52" customWidth="1"/>
    <col min="10727" max="10728" width="10.85546875" style="52" customWidth="1"/>
    <col min="10729" max="10729" width="8" style="52" customWidth="1"/>
    <col min="10730" max="10972" width="9.140625" style="52"/>
    <col min="10973" max="10973" width="20.28515625" style="52" customWidth="1"/>
    <col min="10974" max="10974" width="11.28515625" style="52" customWidth="1"/>
    <col min="10975" max="10975" width="11" style="52" customWidth="1"/>
    <col min="10976" max="10976" width="8.140625" style="52" customWidth="1"/>
    <col min="10977" max="10978" width="11.140625" style="52" customWidth="1"/>
    <col min="10979" max="10979" width="8.5703125" style="52" customWidth="1"/>
    <col min="10980" max="10980" width="9.140625" style="52" customWidth="1"/>
    <col min="10981" max="10981" width="8.85546875" style="52" customWidth="1"/>
    <col min="10982" max="10982" width="8" style="52" customWidth="1"/>
    <col min="10983" max="10984" width="10.85546875" style="52" customWidth="1"/>
    <col min="10985" max="10985" width="8" style="52" customWidth="1"/>
    <col min="10986" max="11228" width="9.140625" style="52"/>
    <col min="11229" max="11229" width="20.28515625" style="52" customWidth="1"/>
    <col min="11230" max="11230" width="11.28515625" style="52" customWidth="1"/>
    <col min="11231" max="11231" width="11" style="52" customWidth="1"/>
    <col min="11232" max="11232" width="8.140625" style="52" customWidth="1"/>
    <col min="11233" max="11234" width="11.140625" style="52" customWidth="1"/>
    <col min="11235" max="11235" width="8.5703125" style="52" customWidth="1"/>
    <col min="11236" max="11236" width="9.140625" style="52" customWidth="1"/>
    <col min="11237" max="11237" width="8.85546875" style="52" customWidth="1"/>
    <col min="11238" max="11238" width="8" style="52" customWidth="1"/>
    <col min="11239" max="11240" width="10.85546875" style="52" customWidth="1"/>
    <col min="11241" max="11241" width="8" style="52" customWidth="1"/>
    <col min="11242" max="11484" width="9.140625" style="52"/>
    <col min="11485" max="11485" width="20.28515625" style="52" customWidth="1"/>
    <col min="11486" max="11486" width="11.28515625" style="52" customWidth="1"/>
    <col min="11487" max="11487" width="11" style="52" customWidth="1"/>
    <col min="11488" max="11488" width="8.140625" style="52" customWidth="1"/>
    <col min="11489" max="11490" width="11.140625" style="52" customWidth="1"/>
    <col min="11491" max="11491" width="8.5703125" style="52" customWidth="1"/>
    <col min="11492" max="11492" width="9.140625" style="52" customWidth="1"/>
    <col min="11493" max="11493" width="8.85546875" style="52" customWidth="1"/>
    <col min="11494" max="11494" width="8" style="52" customWidth="1"/>
    <col min="11495" max="11496" width="10.85546875" style="52" customWidth="1"/>
    <col min="11497" max="11497" width="8" style="52" customWidth="1"/>
    <col min="11498" max="11740" width="9.140625" style="52"/>
    <col min="11741" max="11741" width="20.28515625" style="52" customWidth="1"/>
    <col min="11742" max="11742" width="11.28515625" style="52" customWidth="1"/>
    <col min="11743" max="11743" width="11" style="52" customWidth="1"/>
    <col min="11744" max="11744" width="8.140625" style="52" customWidth="1"/>
    <col min="11745" max="11746" width="11.140625" style="52" customWidth="1"/>
    <col min="11747" max="11747" width="8.5703125" style="52" customWidth="1"/>
    <col min="11748" max="11748" width="9.140625" style="52" customWidth="1"/>
    <col min="11749" max="11749" width="8.85546875" style="52" customWidth="1"/>
    <col min="11750" max="11750" width="8" style="52" customWidth="1"/>
    <col min="11751" max="11752" width="10.85546875" style="52" customWidth="1"/>
    <col min="11753" max="11753" width="8" style="52" customWidth="1"/>
    <col min="11754" max="11996" width="9.140625" style="52"/>
    <col min="11997" max="11997" width="20.28515625" style="52" customWidth="1"/>
    <col min="11998" max="11998" width="11.28515625" style="52" customWidth="1"/>
    <col min="11999" max="11999" width="11" style="52" customWidth="1"/>
    <col min="12000" max="12000" width="8.140625" style="52" customWidth="1"/>
    <col min="12001" max="12002" width="11.140625" style="52" customWidth="1"/>
    <col min="12003" max="12003" width="8.5703125" style="52" customWidth="1"/>
    <col min="12004" max="12004" width="9.140625" style="52" customWidth="1"/>
    <col min="12005" max="12005" width="8.85546875" style="52" customWidth="1"/>
    <col min="12006" max="12006" width="8" style="52" customWidth="1"/>
    <col min="12007" max="12008" width="10.85546875" style="52" customWidth="1"/>
    <col min="12009" max="12009" width="8" style="52" customWidth="1"/>
    <col min="12010" max="12252" width="9.140625" style="52"/>
    <col min="12253" max="12253" width="20.28515625" style="52" customWidth="1"/>
    <col min="12254" max="12254" width="11.28515625" style="52" customWidth="1"/>
    <col min="12255" max="12255" width="11" style="52" customWidth="1"/>
    <col min="12256" max="12256" width="8.140625" style="52" customWidth="1"/>
    <col min="12257" max="12258" width="11.140625" style="52" customWidth="1"/>
    <col min="12259" max="12259" width="8.5703125" style="52" customWidth="1"/>
    <col min="12260" max="12260" width="9.140625" style="52" customWidth="1"/>
    <col min="12261" max="12261" width="8.85546875" style="52" customWidth="1"/>
    <col min="12262" max="12262" width="8" style="52" customWidth="1"/>
    <col min="12263" max="12264" width="10.85546875" style="52" customWidth="1"/>
    <col min="12265" max="12265" width="8" style="52" customWidth="1"/>
    <col min="12266" max="12508" width="9.140625" style="52"/>
    <col min="12509" max="12509" width="20.28515625" style="52" customWidth="1"/>
    <col min="12510" max="12510" width="11.28515625" style="52" customWidth="1"/>
    <col min="12511" max="12511" width="11" style="52" customWidth="1"/>
    <col min="12512" max="12512" width="8.140625" style="52" customWidth="1"/>
    <col min="12513" max="12514" width="11.140625" style="52" customWidth="1"/>
    <col min="12515" max="12515" width="8.5703125" style="52" customWidth="1"/>
    <col min="12516" max="12516" width="9.140625" style="52" customWidth="1"/>
    <col min="12517" max="12517" width="8.85546875" style="52" customWidth="1"/>
    <col min="12518" max="12518" width="8" style="52" customWidth="1"/>
    <col min="12519" max="12520" width="10.85546875" style="52" customWidth="1"/>
    <col min="12521" max="12521" width="8" style="52" customWidth="1"/>
    <col min="12522" max="12764" width="9.140625" style="52"/>
    <col min="12765" max="12765" width="20.28515625" style="52" customWidth="1"/>
    <col min="12766" max="12766" width="11.28515625" style="52" customWidth="1"/>
    <col min="12767" max="12767" width="11" style="52" customWidth="1"/>
    <col min="12768" max="12768" width="8.140625" style="52" customWidth="1"/>
    <col min="12769" max="12770" width="11.140625" style="52" customWidth="1"/>
    <col min="12771" max="12771" width="8.5703125" style="52" customWidth="1"/>
    <col min="12772" max="12772" width="9.140625" style="52" customWidth="1"/>
    <col min="12773" max="12773" width="8.85546875" style="52" customWidth="1"/>
    <col min="12774" max="12774" width="8" style="52" customWidth="1"/>
    <col min="12775" max="12776" width="10.85546875" style="52" customWidth="1"/>
    <col min="12777" max="12777" width="8" style="52" customWidth="1"/>
    <col min="12778" max="13020" width="9.140625" style="52"/>
    <col min="13021" max="13021" width="20.28515625" style="52" customWidth="1"/>
    <col min="13022" max="13022" width="11.28515625" style="52" customWidth="1"/>
    <col min="13023" max="13023" width="11" style="52" customWidth="1"/>
    <col min="13024" max="13024" width="8.140625" style="52" customWidth="1"/>
    <col min="13025" max="13026" width="11.140625" style="52" customWidth="1"/>
    <col min="13027" max="13027" width="8.5703125" style="52" customWidth="1"/>
    <col min="13028" max="13028" width="9.140625" style="52" customWidth="1"/>
    <col min="13029" max="13029" width="8.85546875" style="52" customWidth="1"/>
    <col min="13030" max="13030" width="8" style="52" customWidth="1"/>
    <col min="13031" max="13032" width="10.85546875" style="52" customWidth="1"/>
    <col min="13033" max="13033" width="8" style="52" customWidth="1"/>
    <col min="13034" max="13276" width="9.140625" style="52"/>
    <col min="13277" max="13277" width="20.28515625" style="52" customWidth="1"/>
    <col min="13278" max="13278" width="11.28515625" style="52" customWidth="1"/>
    <col min="13279" max="13279" width="11" style="52" customWidth="1"/>
    <col min="13280" max="13280" width="8.140625" style="52" customWidth="1"/>
    <col min="13281" max="13282" width="11.140625" style="52" customWidth="1"/>
    <col min="13283" max="13283" width="8.5703125" style="52" customWidth="1"/>
    <col min="13284" max="13284" width="9.140625" style="52" customWidth="1"/>
    <col min="13285" max="13285" width="8.85546875" style="52" customWidth="1"/>
    <col min="13286" max="13286" width="8" style="52" customWidth="1"/>
    <col min="13287" max="13288" width="10.85546875" style="52" customWidth="1"/>
    <col min="13289" max="13289" width="8" style="52" customWidth="1"/>
    <col min="13290" max="13532" width="9.140625" style="52"/>
    <col min="13533" max="13533" width="20.28515625" style="52" customWidth="1"/>
    <col min="13534" max="13534" width="11.28515625" style="52" customWidth="1"/>
    <col min="13535" max="13535" width="11" style="52" customWidth="1"/>
    <col min="13536" max="13536" width="8.140625" style="52" customWidth="1"/>
    <col min="13537" max="13538" width="11.140625" style="52" customWidth="1"/>
    <col min="13539" max="13539" width="8.5703125" style="52" customWidth="1"/>
    <col min="13540" max="13540" width="9.140625" style="52" customWidth="1"/>
    <col min="13541" max="13541" width="8.85546875" style="52" customWidth="1"/>
    <col min="13542" max="13542" width="8" style="52" customWidth="1"/>
    <col min="13543" max="13544" width="10.85546875" style="52" customWidth="1"/>
    <col min="13545" max="13545" width="8" style="52" customWidth="1"/>
    <col min="13546" max="13788" width="9.140625" style="52"/>
    <col min="13789" max="13789" width="20.28515625" style="52" customWidth="1"/>
    <col min="13790" max="13790" width="11.28515625" style="52" customWidth="1"/>
    <col min="13791" max="13791" width="11" style="52" customWidth="1"/>
    <col min="13792" max="13792" width="8.140625" style="52" customWidth="1"/>
    <col min="13793" max="13794" width="11.140625" style="52" customWidth="1"/>
    <col min="13795" max="13795" width="8.5703125" style="52" customWidth="1"/>
    <col min="13796" max="13796" width="9.140625" style="52" customWidth="1"/>
    <col min="13797" max="13797" width="8.85546875" style="52" customWidth="1"/>
    <col min="13798" max="13798" width="8" style="52" customWidth="1"/>
    <col min="13799" max="13800" width="10.85546875" style="52" customWidth="1"/>
    <col min="13801" max="13801" width="8" style="52" customWidth="1"/>
    <col min="13802" max="14044" width="9.140625" style="52"/>
    <col min="14045" max="14045" width="20.28515625" style="52" customWidth="1"/>
    <col min="14046" max="14046" width="11.28515625" style="52" customWidth="1"/>
    <col min="14047" max="14047" width="11" style="52" customWidth="1"/>
    <col min="14048" max="14048" width="8.140625" style="52" customWidth="1"/>
    <col min="14049" max="14050" width="11.140625" style="52" customWidth="1"/>
    <col min="14051" max="14051" width="8.5703125" style="52" customWidth="1"/>
    <col min="14052" max="14052" width="9.140625" style="52" customWidth="1"/>
    <col min="14053" max="14053" width="8.85546875" style="52" customWidth="1"/>
    <col min="14054" max="14054" width="8" style="52" customWidth="1"/>
    <col min="14055" max="14056" width="10.85546875" style="52" customWidth="1"/>
    <col min="14057" max="14057" width="8" style="52" customWidth="1"/>
    <col min="14058" max="14300" width="9.140625" style="52"/>
    <col min="14301" max="14301" width="20.28515625" style="52" customWidth="1"/>
    <col min="14302" max="14302" width="11.28515625" style="52" customWidth="1"/>
    <col min="14303" max="14303" width="11" style="52" customWidth="1"/>
    <col min="14304" max="14304" width="8.140625" style="52" customWidth="1"/>
    <col min="14305" max="14306" width="11.140625" style="52" customWidth="1"/>
    <col min="14307" max="14307" width="8.5703125" style="52" customWidth="1"/>
    <col min="14308" max="14308" width="9.140625" style="52" customWidth="1"/>
    <col min="14309" max="14309" width="8.85546875" style="52" customWidth="1"/>
    <col min="14310" max="14310" width="8" style="52" customWidth="1"/>
    <col min="14311" max="14312" width="10.85546875" style="52" customWidth="1"/>
    <col min="14313" max="14313" width="8" style="52" customWidth="1"/>
    <col min="14314" max="14556" width="9.140625" style="52"/>
    <col min="14557" max="14557" width="20.28515625" style="52" customWidth="1"/>
    <col min="14558" max="14558" width="11.28515625" style="52" customWidth="1"/>
    <col min="14559" max="14559" width="11" style="52" customWidth="1"/>
    <col min="14560" max="14560" width="8.140625" style="52" customWidth="1"/>
    <col min="14561" max="14562" width="11.140625" style="52" customWidth="1"/>
    <col min="14563" max="14563" width="8.5703125" style="52" customWidth="1"/>
    <col min="14564" max="14564" width="9.140625" style="52" customWidth="1"/>
    <col min="14565" max="14565" width="8.85546875" style="52" customWidth="1"/>
    <col min="14566" max="14566" width="8" style="52" customWidth="1"/>
    <col min="14567" max="14568" width="10.85546875" style="52" customWidth="1"/>
    <col min="14569" max="14569" width="8" style="52" customWidth="1"/>
    <col min="14570" max="14812" width="9.140625" style="52"/>
    <col min="14813" max="14813" width="20.28515625" style="52" customWidth="1"/>
    <col min="14814" max="14814" width="11.28515625" style="52" customWidth="1"/>
    <col min="14815" max="14815" width="11" style="52" customWidth="1"/>
    <col min="14816" max="14816" width="8.140625" style="52" customWidth="1"/>
    <col min="14817" max="14818" width="11.140625" style="52" customWidth="1"/>
    <col min="14819" max="14819" width="8.5703125" style="52" customWidth="1"/>
    <col min="14820" max="14820" width="9.140625" style="52" customWidth="1"/>
    <col min="14821" max="14821" width="8.85546875" style="52" customWidth="1"/>
    <col min="14822" max="14822" width="8" style="52" customWidth="1"/>
    <col min="14823" max="14824" width="10.85546875" style="52" customWidth="1"/>
    <col min="14825" max="14825" width="8" style="52" customWidth="1"/>
    <col min="14826" max="15068" width="9.140625" style="52"/>
    <col min="15069" max="15069" width="20.28515625" style="52" customWidth="1"/>
    <col min="15070" max="15070" width="11.28515625" style="52" customWidth="1"/>
    <col min="15071" max="15071" width="11" style="52" customWidth="1"/>
    <col min="15072" max="15072" width="8.140625" style="52" customWidth="1"/>
    <col min="15073" max="15074" width="11.140625" style="52" customWidth="1"/>
    <col min="15075" max="15075" width="8.5703125" style="52" customWidth="1"/>
    <col min="15076" max="15076" width="9.140625" style="52" customWidth="1"/>
    <col min="15077" max="15077" width="8.85546875" style="52" customWidth="1"/>
    <col min="15078" max="15078" width="8" style="52" customWidth="1"/>
    <col min="15079" max="15080" width="10.85546875" style="52" customWidth="1"/>
    <col min="15081" max="15081" width="8" style="52" customWidth="1"/>
    <col min="15082" max="15324" width="9.140625" style="52"/>
    <col min="15325" max="15325" width="20.28515625" style="52" customWidth="1"/>
    <col min="15326" max="15326" width="11.28515625" style="52" customWidth="1"/>
    <col min="15327" max="15327" width="11" style="52" customWidth="1"/>
    <col min="15328" max="15328" width="8.140625" style="52" customWidth="1"/>
    <col min="15329" max="15330" width="11.140625" style="52" customWidth="1"/>
    <col min="15331" max="15331" width="8.5703125" style="52" customWidth="1"/>
    <col min="15332" max="15332" width="9.140625" style="52" customWidth="1"/>
    <col min="15333" max="15333" width="8.85546875" style="52" customWidth="1"/>
    <col min="15334" max="15334" width="8" style="52" customWidth="1"/>
    <col min="15335" max="15336" width="10.85546875" style="52" customWidth="1"/>
    <col min="15337" max="15337" width="8" style="52" customWidth="1"/>
    <col min="15338" max="15580" width="9.140625" style="52"/>
    <col min="15581" max="15581" width="20.28515625" style="52" customWidth="1"/>
    <col min="15582" max="15582" width="11.28515625" style="52" customWidth="1"/>
    <col min="15583" max="15583" width="11" style="52" customWidth="1"/>
    <col min="15584" max="15584" width="8.140625" style="52" customWidth="1"/>
    <col min="15585" max="15586" width="11.140625" style="52" customWidth="1"/>
    <col min="15587" max="15587" width="8.5703125" style="52" customWidth="1"/>
    <col min="15588" max="15588" width="9.140625" style="52" customWidth="1"/>
    <col min="15589" max="15589" width="8.85546875" style="52" customWidth="1"/>
    <col min="15590" max="15590" width="8" style="52" customWidth="1"/>
    <col min="15591" max="15592" width="10.85546875" style="52" customWidth="1"/>
    <col min="15593" max="15593" width="8" style="52" customWidth="1"/>
    <col min="15594" max="15836" width="9.140625" style="52"/>
    <col min="15837" max="15837" width="20.28515625" style="52" customWidth="1"/>
    <col min="15838" max="15838" width="11.28515625" style="52" customWidth="1"/>
    <col min="15839" max="15839" width="11" style="52" customWidth="1"/>
    <col min="15840" max="15840" width="8.140625" style="52" customWidth="1"/>
    <col min="15841" max="15842" width="11.140625" style="52" customWidth="1"/>
    <col min="15843" max="15843" width="8.5703125" style="52" customWidth="1"/>
    <col min="15844" max="15844" width="9.140625" style="52" customWidth="1"/>
    <col min="15845" max="15845" width="8.85546875" style="52" customWidth="1"/>
    <col min="15846" max="15846" width="8" style="52" customWidth="1"/>
    <col min="15847" max="15848" width="10.85546875" style="52" customWidth="1"/>
    <col min="15849" max="15849" width="8" style="52" customWidth="1"/>
    <col min="15850" max="16092" width="9.140625" style="52"/>
    <col min="16093" max="16093" width="20.28515625" style="52" customWidth="1"/>
    <col min="16094" max="16094" width="11.28515625" style="52" customWidth="1"/>
    <col min="16095" max="16095" width="11" style="52" customWidth="1"/>
    <col min="16096" max="16096" width="8.140625" style="52" customWidth="1"/>
    <col min="16097" max="16098" width="11.140625" style="52" customWidth="1"/>
    <col min="16099" max="16099" width="8.5703125" style="52" customWidth="1"/>
    <col min="16100" max="16100" width="9.140625" style="52" customWidth="1"/>
    <col min="16101" max="16101" width="8.85546875" style="52" customWidth="1"/>
    <col min="16102" max="16102" width="8" style="52" customWidth="1"/>
    <col min="16103" max="16104" width="10.85546875" style="52" customWidth="1"/>
    <col min="16105" max="16105" width="8" style="52" customWidth="1"/>
    <col min="16106" max="16384" width="9.140625" style="52"/>
  </cols>
  <sheetData>
    <row r="1" spans="1:16" ht="18" customHeight="1">
      <c r="A1" s="429" t="s">
        <v>89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</row>
    <row r="2" spans="1:16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P2" s="54" t="s">
        <v>90</v>
      </c>
    </row>
    <row r="3" spans="1:16" ht="15" customHeight="1">
      <c r="A3" s="420"/>
      <c r="B3" s="410" t="s">
        <v>102</v>
      </c>
      <c r="C3" s="410"/>
      <c r="D3" s="410"/>
      <c r="E3" s="411" t="s">
        <v>52</v>
      </c>
      <c r="F3" s="412"/>
      <c r="G3" s="412"/>
      <c r="H3" s="412"/>
      <c r="I3" s="412"/>
      <c r="J3" s="412"/>
      <c r="K3" s="414" t="s">
        <v>107</v>
      </c>
      <c r="L3" s="415"/>
      <c r="M3" s="416"/>
      <c r="N3" s="410" t="s">
        <v>53</v>
      </c>
      <c r="O3" s="410"/>
      <c r="P3" s="411"/>
    </row>
    <row r="4" spans="1:16" ht="36" customHeight="1">
      <c r="A4" s="420"/>
      <c r="B4" s="410"/>
      <c r="C4" s="410"/>
      <c r="D4" s="410"/>
      <c r="E4" s="410" t="s">
        <v>51</v>
      </c>
      <c r="F4" s="410"/>
      <c r="G4" s="410"/>
      <c r="H4" s="410" t="s">
        <v>50</v>
      </c>
      <c r="I4" s="410"/>
      <c r="J4" s="410"/>
      <c r="K4" s="417"/>
      <c r="L4" s="418"/>
      <c r="M4" s="419"/>
      <c r="N4" s="410"/>
      <c r="O4" s="410"/>
      <c r="P4" s="411"/>
    </row>
    <row r="5" spans="1:16" ht="42.75" customHeight="1">
      <c r="A5" s="420"/>
      <c r="B5" s="210" t="s">
        <v>128</v>
      </c>
      <c r="C5" s="210" t="s">
        <v>120</v>
      </c>
      <c r="D5" s="210" t="s">
        <v>130</v>
      </c>
      <c r="E5" s="210" t="s">
        <v>128</v>
      </c>
      <c r="F5" s="210" t="s">
        <v>120</v>
      </c>
      <c r="G5" s="210" t="s">
        <v>130</v>
      </c>
      <c r="H5" s="210" t="s">
        <v>128</v>
      </c>
      <c r="I5" s="210" t="s">
        <v>120</v>
      </c>
      <c r="J5" s="210" t="s">
        <v>130</v>
      </c>
      <c r="K5" s="210" t="s">
        <v>128</v>
      </c>
      <c r="L5" s="210" t="s">
        <v>120</v>
      </c>
      <c r="M5" s="210" t="s">
        <v>130</v>
      </c>
      <c r="N5" s="210" t="s">
        <v>128</v>
      </c>
      <c r="O5" s="210" t="s">
        <v>120</v>
      </c>
      <c r="P5" s="211" t="s">
        <v>130</v>
      </c>
    </row>
    <row r="6" spans="1:16">
      <c r="A6" s="37" t="s">
        <v>57</v>
      </c>
      <c r="B6" s="38">
        <v>2058453.9</v>
      </c>
      <c r="C6" s="38">
        <v>1884256.3</v>
      </c>
      <c r="D6" s="38">
        <v>109.2</v>
      </c>
      <c r="E6" s="38">
        <v>2028608.2</v>
      </c>
      <c r="F6" s="38">
        <v>1866553.1</v>
      </c>
      <c r="G6" s="38">
        <v>108.7</v>
      </c>
      <c r="H6" s="38">
        <v>29845.7</v>
      </c>
      <c r="I6" s="38">
        <v>17703.2</v>
      </c>
      <c r="J6" s="38">
        <v>168.6</v>
      </c>
      <c r="K6" s="38">
        <v>319916.59999999998</v>
      </c>
      <c r="L6" s="38">
        <v>320509.7</v>
      </c>
      <c r="M6" s="314">
        <v>99.8</v>
      </c>
      <c r="N6" s="38">
        <v>2378370.5</v>
      </c>
      <c r="O6" s="38">
        <v>2204766</v>
      </c>
      <c r="P6" s="38">
        <v>107.9</v>
      </c>
    </row>
    <row r="7" spans="1:16" ht="13.5" customHeight="1">
      <c r="A7" s="46" t="s">
        <v>58</v>
      </c>
      <c r="B7" s="38">
        <v>1521.1</v>
      </c>
      <c r="C7" s="38">
        <v>3128.8</v>
      </c>
      <c r="D7" s="38">
        <v>48.6</v>
      </c>
      <c r="E7" s="138">
        <v>1116.5999999999999</v>
      </c>
      <c r="F7" s="138">
        <v>2726.8</v>
      </c>
      <c r="G7" s="38">
        <v>40.9</v>
      </c>
      <c r="H7" s="138">
        <v>404.5</v>
      </c>
      <c r="I7" s="138">
        <v>402</v>
      </c>
      <c r="J7" s="38">
        <v>100.6</v>
      </c>
      <c r="K7" s="138">
        <v>24726.6</v>
      </c>
      <c r="L7" s="138">
        <v>24283.8</v>
      </c>
      <c r="M7" s="38">
        <v>101.8</v>
      </c>
      <c r="N7" s="38">
        <v>26247.7</v>
      </c>
      <c r="O7" s="38">
        <v>27412.6</v>
      </c>
      <c r="P7" s="38">
        <v>95.8</v>
      </c>
    </row>
    <row r="8" spans="1:16" ht="13.5" customHeight="1">
      <c r="A8" s="41" t="s">
        <v>59</v>
      </c>
      <c r="B8" s="98">
        <v>327128.40000000002</v>
      </c>
      <c r="C8" s="98">
        <v>302954.8</v>
      </c>
      <c r="D8" s="38">
        <v>108</v>
      </c>
      <c r="E8" s="138">
        <v>327078.2</v>
      </c>
      <c r="F8" s="138">
        <v>302904</v>
      </c>
      <c r="G8" s="38">
        <v>108</v>
      </c>
      <c r="H8" s="138">
        <v>50.2</v>
      </c>
      <c r="I8" s="138">
        <v>50.8</v>
      </c>
      <c r="J8" s="38">
        <v>98.8</v>
      </c>
      <c r="K8" s="138">
        <v>35152.199999999997</v>
      </c>
      <c r="L8" s="138">
        <v>33998.300000000003</v>
      </c>
      <c r="M8" s="38">
        <v>103.4</v>
      </c>
      <c r="N8" s="38">
        <v>362280.6</v>
      </c>
      <c r="O8" s="38">
        <v>336953.1</v>
      </c>
      <c r="P8" s="38">
        <v>107.5</v>
      </c>
    </row>
    <row r="9" spans="1:16" ht="13.5" customHeight="1">
      <c r="A9" s="107" t="s">
        <v>60</v>
      </c>
      <c r="B9" s="98">
        <v>98938</v>
      </c>
      <c r="C9" s="98">
        <v>91072.8</v>
      </c>
      <c r="D9" s="38">
        <v>108.6</v>
      </c>
      <c r="E9" s="138">
        <v>98515</v>
      </c>
      <c r="F9" s="138">
        <v>90633</v>
      </c>
      <c r="G9" s="38">
        <v>108.7</v>
      </c>
      <c r="H9" s="138">
        <v>423</v>
      </c>
      <c r="I9" s="138">
        <v>439.8</v>
      </c>
      <c r="J9" s="38">
        <v>96.2</v>
      </c>
      <c r="K9" s="138">
        <v>25104.3</v>
      </c>
      <c r="L9" s="138">
        <v>24812.5</v>
      </c>
      <c r="M9" s="38">
        <v>101.2</v>
      </c>
      <c r="N9" s="38">
        <v>124042.3</v>
      </c>
      <c r="O9" s="38">
        <v>115885.3</v>
      </c>
      <c r="P9" s="38">
        <v>107</v>
      </c>
    </row>
    <row r="10" spans="1:16" ht="13.5" customHeight="1">
      <c r="A10" s="41" t="s">
        <v>61</v>
      </c>
      <c r="B10" s="98">
        <v>263355</v>
      </c>
      <c r="C10" s="98">
        <v>233390.5</v>
      </c>
      <c r="D10" s="38">
        <v>112.8</v>
      </c>
      <c r="E10" s="138">
        <v>261297.1</v>
      </c>
      <c r="F10" s="138">
        <v>231409.6</v>
      </c>
      <c r="G10" s="38">
        <v>112.9</v>
      </c>
      <c r="H10" s="138">
        <v>2057.9</v>
      </c>
      <c r="I10" s="138">
        <v>1980.9</v>
      </c>
      <c r="J10" s="38">
        <v>103.9</v>
      </c>
      <c r="K10" s="138">
        <v>9564.2999999999993</v>
      </c>
      <c r="L10" s="138">
        <v>9251.2000000000007</v>
      </c>
      <c r="M10" s="38">
        <v>103.4</v>
      </c>
      <c r="N10" s="38">
        <v>272919.3</v>
      </c>
      <c r="O10" s="38">
        <v>242641.7</v>
      </c>
      <c r="P10" s="38">
        <v>112.5</v>
      </c>
    </row>
    <row r="11" spans="1:16" ht="13.5" customHeight="1">
      <c r="A11" s="41" t="s">
        <v>62</v>
      </c>
      <c r="B11" s="98">
        <v>30202.400000000001</v>
      </c>
      <c r="C11" s="98">
        <v>26088.400000000001</v>
      </c>
      <c r="D11" s="38">
        <v>115.8</v>
      </c>
      <c r="E11" s="138">
        <v>30110.2</v>
      </c>
      <c r="F11" s="138">
        <v>25997.4</v>
      </c>
      <c r="G11" s="38">
        <v>115.8</v>
      </c>
      <c r="H11" s="138">
        <v>92.2</v>
      </c>
      <c r="I11" s="138">
        <v>91</v>
      </c>
      <c r="J11" s="38">
        <v>101.3</v>
      </c>
      <c r="K11" s="138">
        <v>721.5</v>
      </c>
      <c r="L11" s="138">
        <v>710.9</v>
      </c>
      <c r="M11" s="38">
        <v>101.5</v>
      </c>
      <c r="N11" s="38">
        <v>30923.9</v>
      </c>
      <c r="O11" s="38">
        <v>26799.3</v>
      </c>
      <c r="P11" s="38">
        <v>115.4</v>
      </c>
    </row>
    <row r="12" spans="1:16" ht="13.5" customHeight="1">
      <c r="A12" s="41" t="s">
        <v>63</v>
      </c>
      <c r="B12" s="98">
        <v>55675.5</v>
      </c>
      <c r="C12" s="98">
        <v>47733.7</v>
      </c>
      <c r="D12" s="38">
        <v>116.6</v>
      </c>
      <c r="E12" s="138">
        <v>55036.3</v>
      </c>
      <c r="F12" s="138">
        <v>47103.7</v>
      </c>
      <c r="G12" s="38">
        <v>116.8</v>
      </c>
      <c r="H12" s="138">
        <v>639.20000000000005</v>
      </c>
      <c r="I12" s="138">
        <v>630</v>
      </c>
      <c r="J12" s="38">
        <v>101.5</v>
      </c>
      <c r="K12" s="138">
        <v>17082.3</v>
      </c>
      <c r="L12" s="138">
        <v>16531.5</v>
      </c>
      <c r="M12" s="38">
        <v>103.3</v>
      </c>
      <c r="N12" s="38">
        <v>72757.8</v>
      </c>
      <c r="O12" s="38">
        <v>64265.2</v>
      </c>
      <c r="P12" s="38">
        <v>113.2</v>
      </c>
    </row>
    <row r="13" spans="1:16" ht="13.5" customHeight="1">
      <c r="A13" s="41" t="s">
        <v>64</v>
      </c>
      <c r="B13" s="98">
        <v>22182.7</v>
      </c>
      <c r="C13" s="98">
        <v>11552.8</v>
      </c>
      <c r="D13" s="38">
        <v>192</v>
      </c>
      <c r="E13" s="138">
        <v>20930</v>
      </c>
      <c r="F13" s="138">
        <v>10301.6</v>
      </c>
      <c r="G13" s="38">
        <v>203.2</v>
      </c>
      <c r="H13" s="138">
        <v>1252.7</v>
      </c>
      <c r="I13" s="138">
        <v>1251.2</v>
      </c>
      <c r="J13" s="38">
        <v>100.1</v>
      </c>
      <c r="K13" s="138">
        <v>27258.799999999999</v>
      </c>
      <c r="L13" s="138">
        <v>27913.200000000001</v>
      </c>
      <c r="M13" s="38">
        <v>97.7</v>
      </c>
      <c r="N13" s="38">
        <v>49441.5</v>
      </c>
      <c r="O13" s="38">
        <v>39466</v>
      </c>
      <c r="P13" s="38">
        <v>125.3</v>
      </c>
    </row>
    <row r="14" spans="1:16" ht="13.5" customHeight="1">
      <c r="A14" s="41" t="s">
        <v>65</v>
      </c>
      <c r="B14" s="98">
        <v>145875</v>
      </c>
      <c r="C14" s="98">
        <v>137835.9</v>
      </c>
      <c r="D14" s="38">
        <v>105.8</v>
      </c>
      <c r="E14" s="138">
        <v>145246</v>
      </c>
      <c r="F14" s="138">
        <v>137208</v>
      </c>
      <c r="G14" s="38">
        <v>105.9</v>
      </c>
      <c r="H14" s="138">
        <v>629</v>
      </c>
      <c r="I14" s="138">
        <v>627.9</v>
      </c>
      <c r="J14" s="38">
        <v>100.2</v>
      </c>
      <c r="K14" s="138">
        <v>27959.8</v>
      </c>
      <c r="L14" s="138">
        <v>27947.5</v>
      </c>
      <c r="M14" s="38">
        <v>100</v>
      </c>
      <c r="N14" s="38">
        <v>173834.8</v>
      </c>
      <c r="O14" s="38">
        <v>165783.4</v>
      </c>
      <c r="P14" s="38">
        <v>104.9</v>
      </c>
    </row>
    <row r="15" spans="1:16" ht="13.5" customHeight="1">
      <c r="A15" s="41" t="s">
        <v>66</v>
      </c>
      <c r="B15" s="98">
        <v>297168.7</v>
      </c>
      <c r="C15" s="98">
        <v>291149.90000000002</v>
      </c>
      <c r="D15" s="38">
        <v>102.1</v>
      </c>
      <c r="E15" s="138">
        <v>295945.7</v>
      </c>
      <c r="F15" s="138">
        <v>289869.40000000002</v>
      </c>
      <c r="G15" s="38">
        <v>102.1</v>
      </c>
      <c r="H15" s="138">
        <v>1223</v>
      </c>
      <c r="I15" s="138">
        <v>1280.5</v>
      </c>
      <c r="J15" s="38">
        <v>95.5</v>
      </c>
      <c r="K15" s="138">
        <v>12989.5</v>
      </c>
      <c r="L15" s="138">
        <v>12833</v>
      </c>
      <c r="M15" s="38">
        <v>101.2</v>
      </c>
      <c r="N15" s="38">
        <v>310158.2</v>
      </c>
      <c r="O15" s="38">
        <v>303982.90000000002</v>
      </c>
      <c r="P15" s="38">
        <v>102</v>
      </c>
    </row>
    <row r="16" spans="1:16" ht="13.5" customHeight="1">
      <c r="A16" s="41" t="s">
        <v>67</v>
      </c>
      <c r="B16" s="98">
        <v>187226.4</v>
      </c>
      <c r="C16" s="98">
        <v>177631.2</v>
      </c>
      <c r="D16" s="38">
        <v>105.4</v>
      </c>
      <c r="E16" s="138">
        <v>187212.79999999999</v>
      </c>
      <c r="F16" s="138">
        <v>177598.7</v>
      </c>
      <c r="G16" s="38">
        <v>105.4</v>
      </c>
      <c r="H16" s="138">
        <v>13.6</v>
      </c>
      <c r="I16" s="138">
        <v>32.5</v>
      </c>
      <c r="J16" s="38">
        <v>41.8</v>
      </c>
      <c r="K16" s="138">
        <v>11012</v>
      </c>
      <c r="L16" s="138">
        <v>12858.1</v>
      </c>
      <c r="M16" s="38">
        <v>85.6</v>
      </c>
      <c r="N16" s="38">
        <v>198238.4</v>
      </c>
      <c r="O16" s="38">
        <v>190489.3</v>
      </c>
      <c r="P16" s="38">
        <v>104.1</v>
      </c>
    </row>
    <row r="17" spans="1:16" ht="13.5" customHeight="1">
      <c r="A17" s="41" t="s">
        <v>68</v>
      </c>
      <c r="B17" s="98">
        <v>676.7</v>
      </c>
      <c r="C17" s="98">
        <v>387.7</v>
      </c>
      <c r="D17" s="38">
        <v>174.5</v>
      </c>
      <c r="E17" s="138" t="s">
        <v>126</v>
      </c>
      <c r="F17" s="138" t="s">
        <v>126</v>
      </c>
      <c r="G17" s="138" t="s">
        <v>126</v>
      </c>
      <c r="H17" s="138">
        <v>676.7</v>
      </c>
      <c r="I17" s="138">
        <v>387.7</v>
      </c>
      <c r="J17" s="38">
        <v>174.5</v>
      </c>
      <c r="K17" s="138">
        <v>2914.2</v>
      </c>
      <c r="L17" s="138">
        <v>2912.2</v>
      </c>
      <c r="M17" s="38">
        <v>100.1</v>
      </c>
      <c r="N17" s="38">
        <v>3590.9</v>
      </c>
      <c r="O17" s="38">
        <v>3299.9</v>
      </c>
      <c r="P17" s="38">
        <v>108.8</v>
      </c>
    </row>
    <row r="18" spans="1:16" ht="13.5" customHeight="1">
      <c r="A18" s="41" t="s">
        <v>69</v>
      </c>
      <c r="B18" s="98">
        <v>53.5</v>
      </c>
      <c r="C18" s="98">
        <v>46</v>
      </c>
      <c r="D18" s="38">
        <v>116.3</v>
      </c>
      <c r="E18" s="138" t="s">
        <v>126</v>
      </c>
      <c r="F18" s="138" t="s">
        <v>126</v>
      </c>
      <c r="G18" s="138" t="s">
        <v>126</v>
      </c>
      <c r="H18" s="138">
        <v>53.5</v>
      </c>
      <c r="I18" s="138">
        <v>46</v>
      </c>
      <c r="J18" s="38">
        <v>116.3</v>
      </c>
      <c r="K18" s="138">
        <v>220.1</v>
      </c>
      <c r="L18" s="138">
        <v>242.5</v>
      </c>
      <c r="M18" s="38">
        <v>90.8</v>
      </c>
      <c r="N18" s="38">
        <v>273.60000000000002</v>
      </c>
      <c r="O18" s="38">
        <v>288.5</v>
      </c>
      <c r="P18" s="38">
        <v>94.8</v>
      </c>
    </row>
    <row r="19" spans="1:16" ht="13.5" customHeight="1">
      <c r="A19" s="41" t="s">
        <v>70</v>
      </c>
      <c r="B19" s="98">
        <v>88442.4</v>
      </c>
      <c r="C19" s="98">
        <v>82159</v>
      </c>
      <c r="D19" s="38">
        <v>107.6</v>
      </c>
      <c r="E19" s="138">
        <v>88017</v>
      </c>
      <c r="F19" s="138">
        <v>81839</v>
      </c>
      <c r="G19" s="38">
        <v>107.5</v>
      </c>
      <c r="H19" s="138">
        <v>425.4</v>
      </c>
      <c r="I19" s="138">
        <v>320</v>
      </c>
      <c r="J19" s="38">
        <v>132.9</v>
      </c>
      <c r="K19" s="138">
        <v>10992.2</v>
      </c>
      <c r="L19" s="138">
        <v>10908.2</v>
      </c>
      <c r="M19" s="38">
        <v>100.8</v>
      </c>
      <c r="N19" s="38">
        <v>99434.6</v>
      </c>
      <c r="O19" s="38">
        <v>93067.199999999997</v>
      </c>
      <c r="P19" s="38">
        <v>106.8</v>
      </c>
    </row>
    <row r="20" spans="1:16" ht="13.5" customHeight="1">
      <c r="A20" s="41" t="s">
        <v>71</v>
      </c>
      <c r="B20" s="98">
        <v>299605.7</v>
      </c>
      <c r="C20" s="98">
        <v>283330.3</v>
      </c>
      <c r="D20" s="38">
        <v>105.7</v>
      </c>
      <c r="E20" s="138">
        <v>299551.5</v>
      </c>
      <c r="F20" s="138">
        <v>283293.3</v>
      </c>
      <c r="G20" s="38">
        <v>105.7</v>
      </c>
      <c r="H20" s="138">
        <v>54.2</v>
      </c>
      <c r="I20" s="138">
        <v>37</v>
      </c>
      <c r="J20" s="38">
        <v>146.5</v>
      </c>
      <c r="K20" s="138">
        <v>27850.3</v>
      </c>
      <c r="L20" s="138">
        <v>26686.5</v>
      </c>
      <c r="M20" s="38">
        <v>104.4</v>
      </c>
      <c r="N20" s="38">
        <v>327456</v>
      </c>
      <c r="O20" s="38">
        <v>310016.8</v>
      </c>
      <c r="P20" s="38">
        <v>105.6</v>
      </c>
    </row>
    <row r="21" spans="1:16" ht="13.5" customHeight="1">
      <c r="A21" s="41" t="s">
        <v>72</v>
      </c>
      <c r="B21" s="98">
        <v>111246.7</v>
      </c>
      <c r="C21" s="98">
        <v>73726.600000000006</v>
      </c>
      <c r="D21" s="38">
        <v>150.9</v>
      </c>
      <c r="E21" s="138">
        <v>93566.7</v>
      </c>
      <c r="F21" s="138">
        <v>66972.100000000006</v>
      </c>
      <c r="G21" s="38">
        <v>139.69999999999999</v>
      </c>
      <c r="H21" s="138">
        <v>17680</v>
      </c>
      <c r="I21" s="138">
        <v>6754.5</v>
      </c>
      <c r="J21" s="38">
        <v>261.8</v>
      </c>
      <c r="K21" s="138">
        <v>59508.4</v>
      </c>
      <c r="L21" s="138">
        <v>59350.400000000001</v>
      </c>
      <c r="M21" s="38">
        <v>100.3</v>
      </c>
      <c r="N21" s="38">
        <v>170755.1</v>
      </c>
      <c r="O21" s="38">
        <v>133077</v>
      </c>
      <c r="P21" s="38">
        <v>128.30000000000001</v>
      </c>
    </row>
    <row r="22" spans="1:16" ht="13.5" customHeight="1">
      <c r="A22" s="46" t="s">
        <v>73</v>
      </c>
      <c r="B22" s="98">
        <v>11571.9</v>
      </c>
      <c r="C22" s="98">
        <v>11478.6</v>
      </c>
      <c r="D22" s="38">
        <v>100.8</v>
      </c>
      <c r="E22" s="138">
        <v>7656.6</v>
      </c>
      <c r="F22" s="138">
        <v>8481.1</v>
      </c>
      <c r="G22" s="38">
        <v>90.3</v>
      </c>
      <c r="H22" s="138">
        <v>3915.3</v>
      </c>
      <c r="I22" s="138">
        <v>2997.5</v>
      </c>
      <c r="J22" s="38">
        <v>130.6</v>
      </c>
      <c r="K22" s="138">
        <v>3821.7</v>
      </c>
      <c r="L22" s="138">
        <v>3832.8</v>
      </c>
      <c r="M22" s="38">
        <v>99.7</v>
      </c>
      <c r="N22" s="38">
        <v>15393.6</v>
      </c>
      <c r="O22" s="38">
        <v>15311.4</v>
      </c>
      <c r="P22" s="38">
        <v>100.5</v>
      </c>
    </row>
    <row r="23" spans="1:16" ht="13.5" customHeight="1">
      <c r="A23" s="41" t="s">
        <v>74</v>
      </c>
      <c r="B23" s="98">
        <v>3709.4</v>
      </c>
      <c r="C23" s="98">
        <v>2914.9</v>
      </c>
      <c r="D23" s="38">
        <v>127.3</v>
      </c>
      <c r="E23" s="138">
        <v>3454.1</v>
      </c>
      <c r="F23" s="138">
        <v>2541</v>
      </c>
      <c r="G23" s="38">
        <v>135.9</v>
      </c>
      <c r="H23" s="138">
        <v>255.3</v>
      </c>
      <c r="I23" s="138">
        <v>373.9</v>
      </c>
      <c r="J23" s="38">
        <v>68.3</v>
      </c>
      <c r="K23" s="138">
        <v>20465.5</v>
      </c>
      <c r="L23" s="138">
        <v>22825.5</v>
      </c>
      <c r="M23" s="38">
        <v>89.7</v>
      </c>
      <c r="N23" s="38">
        <v>24174.9</v>
      </c>
      <c r="O23" s="38">
        <v>25740.400000000001</v>
      </c>
      <c r="P23" s="38">
        <v>93.9</v>
      </c>
    </row>
    <row r="24" spans="1:16" ht="13.5" customHeight="1">
      <c r="A24" s="41" t="s">
        <v>75</v>
      </c>
      <c r="B24" s="98" t="s">
        <v>126</v>
      </c>
      <c r="C24" s="98" t="s">
        <v>126</v>
      </c>
      <c r="D24" s="98" t="s">
        <v>126</v>
      </c>
      <c r="E24" s="138" t="s">
        <v>126</v>
      </c>
      <c r="F24" s="138" t="s">
        <v>126</v>
      </c>
      <c r="G24" s="138" t="s">
        <v>126</v>
      </c>
      <c r="H24" s="138" t="s">
        <v>126</v>
      </c>
      <c r="I24" s="138" t="s">
        <v>126</v>
      </c>
      <c r="J24" s="138" t="s">
        <v>126</v>
      </c>
      <c r="K24" s="138">
        <v>1.6</v>
      </c>
      <c r="L24" s="138">
        <v>1.1000000000000001</v>
      </c>
      <c r="M24" s="38">
        <v>145.5</v>
      </c>
      <c r="N24" s="38">
        <v>1.6</v>
      </c>
      <c r="O24" s="38">
        <v>1.1000000000000001</v>
      </c>
      <c r="P24" s="38">
        <v>145.5</v>
      </c>
    </row>
    <row r="25" spans="1:16" ht="13.5" customHeight="1">
      <c r="A25" s="114" t="s">
        <v>76</v>
      </c>
      <c r="B25" s="98">
        <v>1.7</v>
      </c>
      <c r="C25" s="98" t="s">
        <v>126</v>
      </c>
      <c r="D25" s="98" t="s">
        <v>126</v>
      </c>
      <c r="E25" s="138">
        <v>1.7</v>
      </c>
      <c r="F25" s="138" t="s">
        <v>126</v>
      </c>
      <c r="G25" s="138" t="s">
        <v>126</v>
      </c>
      <c r="H25" s="138" t="s">
        <v>126</v>
      </c>
      <c r="I25" s="138" t="s">
        <v>126</v>
      </c>
      <c r="J25" s="138" t="s">
        <v>126</v>
      </c>
      <c r="K25" s="138">
        <v>76.599999999999994</v>
      </c>
      <c r="L25" s="138">
        <v>87.5</v>
      </c>
      <c r="M25" s="38">
        <v>87.5</v>
      </c>
      <c r="N25" s="38">
        <v>78.3</v>
      </c>
      <c r="O25" s="38">
        <v>87.5</v>
      </c>
      <c r="P25" s="38">
        <v>89.5</v>
      </c>
    </row>
    <row r="26" spans="1:16" ht="13.5" customHeight="1">
      <c r="A26" s="115" t="s">
        <v>77</v>
      </c>
      <c r="B26" s="315">
        <v>113872.7</v>
      </c>
      <c r="C26" s="315">
        <v>107674.4</v>
      </c>
      <c r="D26" s="315">
        <v>105.8</v>
      </c>
      <c r="E26" s="316">
        <v>113872.7</v>
      </c>
      <c r="F26" s="316">
        <v>107674.4</v>
      </c>
      <c r="G26" s="315">
        <v>105.8</v>
      </c>
      <c r="H26" s="316" t="s">
        <v>126</v>
      </c>
      <c r="I26" s="316" t="s">
        <v>126</v>
      </c>
      <c r="J26" s="316" t="s">
        <v>126</v>
      </c>
      <c r="K26" s="316">
        <v>2494.6999999999998</v>
      </c>
      <c r="L26" s="316">
        <v>2523</v>
      </c>
      <c r="M26" s="315">
        <v>98.9</v>
      </c>
      <c r="N26" s="315">
        <v>116367.4</v>
      </c>
      <c r="O26" s="315">
        <v>110197.4</v>
      </c>
      <c r="P26" s="315">
        <v>105.6</v>
      </c>
    </row>
    <row r="27" spans="1:16">
      <c r="G27" s="137"/>
      <c r="O27" s="106"/>
      <c r="P27" s="106"/>
    </row>
    <row r="28" spans="1:16" ht="34.5" customHeight="1">
      <c r="A28" s="429" t="s">
        <v>136</v>
      </c>
      <c r="B28" s="429"/>
      <c r="C28" s="429"/>
      <c r="D28" s="429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6">
      <c r="A29" s="53"/>
      <c r="B29" s="53"/>
      <c r="D29" s="149" t="s">
        <v>90</v>
      </c>
      <c r="E29" s="143"/>
      <c r="F29" s="143"/>
      <c r="G29" s="143"/>
      <c r="H29" s="143"/>
      <c r="I29" s="143"/>
      <c r="J29" s="143"/>
      <c r="K29" s="143"/>
      <c r="L29" s="143"/>
      <c r="M29" s="145"/>
      <c r="N29" s="145"/>
      <c r="O29" s="145"/>
      <c r="P29" s="145"/>
    </row>
    <row r="30" spans="1:16" ht="45.75" customHeight="1">
      <c r="A30" s="161"/>
      <c r="B30" s="217" t="s">
        <v>128</v>
      </c>
      <c r="C30" s="217" t="s">
        <v>120</v>
      </c>
      <c r="D30" s="218" t="s">
        <v>130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16">
      <c r="A31" s="162" t="s">
        <v>57</v>
      </c>
      <c r="B31" s="318">
        <v>89362.9</v>
      </c>
      <c r="C31" s="318">
        <v>45665.7</v>
      </c>
      <c r="D31" s="152">
        <v>195.7</v>
      </c>
      <c r="E31" s="131"/>
      <c r="G31" s="131"/>
      <c r="H31" s="147"/>
      <c r="I31" s="147"/>
      <c r="J31" s="147"/>
      <c r="K31" s="147"/>
      <c r="L31" s="147"/>
      <c r="M31" s="147"/>
      <c r="N31" s="147"/>
      <c r="O31" s="147"/>
      <c r="P31" s="147"/>
    </row>
    <row r="32" spans="1:16">
      <c r="A32" s="317" t="s">
        <v>59</v>
      </c>
      <c r="B32" s="319" t="s">
        <v>126</v>
      </c>
      <c r="C32" s="319" t="s">
        <v>137</v>
      </c>
      <c r="D32" s="152" t="s">
        <v>126</v>
      </c>
      <c r="E32" s="131"/>
      <c r="G32" s="131"/>
      <c r="H32" s="147"/>
      <c r="I32" s="147"/>
      <c r="J32" s="147"/>
      <c r="K32" s="147"/>
      <c r="L32" s="147"/>
      <c r="M32" s="147"/>
      <c r="N32" s="147"/>
      <c r="O32" s="147"/>
      <c r="P32" s="147"/>
    </row>
    <row r="33" spans="1:16">
      <c r="A33" s="114" t="s">
        <v>61</v>
      </c>
      <c r="B33" s="319">
        <v>77455</v>
      </c>
      <c r="C33" s="319">
        <v>35788.5</v>
      </c>
      <c r="D33" s="152">
        <v>216.4</v>
      </c>
      <c r="E33" s="132"/>
      <c r="G33" s="131"/>
      <c r="H33" s="147"/>
      <c r="I33" s="147"/>
      <c r="J33" s="147"/>
      <c r="K33" s="147"/>
      <c r="L33" s="147"/>
      <c r="M33" s="147"/>
      <c r="N33" s="147"/>
      <c r="O33" s="147"/>
      <c r="P33" s="147"/>
    </row>
    <row r="34" spans="1:16">
      <c r="A34" s="109" t="s">
        <v>66</v>
      </c>
      <c r="B34" s="319">
        <v>6295.8</v>
      </c>
      <c r="C34" s="319">
        <v>5584</v>
      </c>
      <c r="D34" s="152">
        <v>112.7</v>
      </c>
      <c r="E34" s="131"/>
      <c r="G34" s="131"/>
      <c r="H34" s="147"/>
      <c r="I34" s="147"/>
      <c r="J34" s="147"/>
      <c r="K34" s="147"/>
      <c r="L34" s="147"/>
      <c r="M34" s="147"/>
      <c r="N34" s="147"/>
      <c r="O34" s="147"/>
      <c r="P34" s="147"/>
    </row>
    <row r="35" spans="1:16">
      <c r="A35" s="114" t="s">
        <v>71</v>
      </c>
      <c r="B35" s="319" t="s">
        <v>126</v>
      </c>
      <c r="C35" s="319">
        <v>21</v>
      </c>
      <c r="D35" s="152" t="s">
        <v>126</v>
      </c>
      <c r="E35" s="131"/>
      <c r="G35" s="131"/>
      <c r="H35" s="147"/>
      <c r="I35" s="147"/>
      <c r="J35" s="147"/>
      <c r="K35" s="147"/>
      <c r="L35" s="147"/>
      <c r="M35" s="147"/>
      <c r="N35" s="147"/>
      <c r="O35" s="147"/>
      <c r="P35" s="147"/>
    </row>
    <row r="36" spans="1:16">
      <c r="A36" s="114" t="s">
        <v>73</v>
      </c>
      <c r="B36" s="319">
        <v>2539.1</v>
      </c>
      <c r="C36" s="319">
        <v>1531.2</v>
      </c>
      <c r="D36" s="152">
        <v>165.8</v>
      </c>
      <c r="E36" s="131"/>
      <c r="G36" s="131"/>
      <c r="H36" s="147"/>
      <c r="I36" s="147"/>
      <c r="J36" s="147"/>
      <c r="K36" s="147"/>
      <c r="L36" s="147"/>
      <c r="M36" s="147"/>
      <c r="N36" s="147"/>
      <c r="O36" s="147"/>
      <c r="P36" s="147"/>
    </row>
    <row r="37" spans="1:16">
      <c r="A37" s="115" t="s">
        <v>74</v>
      </c>
      <c r="B37" s="320">
        <v>3073</v>
      </c>
      <c r="C37" s="320">
        <v>2346</v>
      </c>
      <c r="D37" s="312">
        <v>131</v>
      </c>
      <c r="E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>
      <c r="E39" s="55"/>
      <c r="F39" s="55"/>
    </row>
  </sheetData>
  <mergeCells count="9">
    <mergeCell ref="A28:D28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15" customHeight="1">
      <c r="A1" s="430" t="s">
        <v>122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2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8"/>
      <c r="N2" s="58"/>
      <c r="O2" s="58"/>
      <c r="P2" s="60" t="s">
        <v>91</v>
      </c>
    </row>
    <row r="3" spans="1:23" ht="15" customHeight="1">
      <c r="A3" s="420"/>
      <c r="B3" s="410" t="s">
        <v>102</v>
      </c>
      <c r="C3" s="410"/>
      <c r="D3" s="410"/>
      <c r="E3" s="411" t="s">
        <v>52</v>
      </c>
      <c r="F3" s="412"/>
      <c r="G3" s="412"/>
      <c r="H3" s="412"/>
      <c r="I3" s="412"/>
      <c r="J3" s="412"/>
      <c r="K3" s="414" t="s">
        <v>107</v>
      </c>
      <c r="L3" s="415"/>
      <c r="M3" s="416"/>
      <c r="N3" s="410" t="s">
        <v>53</v>
      </c>
      <c r="O3" s="410"/>
      <c r="P3" s="411"/>
      <c r="Q3" s="5"/>
    </row>
    <row r="4" spans="1:23" ht="34.5" customHeight="1">
      <c r="A4" s="420"/>
      <c r="B4" s="410"/>
      <c r="C4" s="410"/>
      <c r="D4" s="410"/>
      <c r="E4" s="410" t="s">
        <v>51</v>
      </c>
      <c r="F4" s="410"/>
      <c r="G4" s="410"/>
      <c r="H4" s="410" t="s">
        <v>50</v>
      </c>
      <c r="I4" s="410"/>
      <c r="J4" s="410"/>
      <c r="K4" s="417"/>
      <c r="L4" s="418"/>
      <c r="M4" s="419"/>
      <c r="N4" s="410"/>
      <c r="O4" s="410"/>
      <c r="P4" s="411"/>
      <c r="Q4" s="5"/>
    </row>
    <row r="5" spans="1:23" ht="36.75" customHeight="1">
      <c r="A5" s="420"/>
      <c r="B5" s="210" t="s">
        <v>128</v>
      </c>
      <c r="C5" s="210" t="s">
        <v>120</v>
      </c>
      <c r="D5" s="210" t="s">
        <v>130</v>
      </c>
      <c r="E5" s="210" t="s">
        <v>128</v>
      </c>
      <c r="F5" s="210" t="s">
        <v>120</v>
      </c>
      <c r="G5" s="210" t="s">
        <v>130</v>
      </c>
      <c r="H5" s="210" t="s">
        <v>128</v>
      </c>
      <c r="I5" s="210" t="s">
        <v>120</v>
      </c>
      <c r="J5" s="210" t="s">
        <v>130</v>
      </c>
      <c r="K5" s="210" t="s">
        <v>128</v>
      </c>
      <c r="L5" s="210" t="s">
        <v>120</v>
      </c>
      <c r="M5" s="210" t="s">
        <v>130</v>
      </c>
      <c r="N5" s="210" t="s">
        <v>128</v>
      </c>
      <c r="O5" s="210" t="s">
        <v>120</v>
      </c>
      <c r="P5" s="211" t="s">
        <v>130</v>
      </c>
      <c r="Q5" s="5"/>
    </row>
    <row r="6" spans="1:23" ht="12.75" customHeight="1">
      <c r="A6" s="37" t="s">
        <v>57</v>
      </c>
      <c r="B6" s="321">
        <v>490850</v>
      </c>
      <c r="C6" s="321">
        <v>434966</v>
      </c>
      <c r="D6" s="322">
        <v>112.8</v>
      </c>
      <c r="E6" s="321">
        <v>119023</v>
      </c>
      <c r="F6" s="321">
        <v>85726</v>
      </c>
      <c r="G6" s="322">
        <v>138.80000000000001</v>
      </c>
      <c r="H6" s="321">
        <v>371827</v>
      </c>
      <c r="I6" s="321">
        <v>349240</v>
      </c>
      <c r="J6" s="322">
        <v>106.5</v>
      </c>
      <c r="K6" s="321">
        <v>738934</v>
      </c>
      <c r="L6" s="321">
        <v>730191</v>
      </c>
      <c r="M6" s="322">
        <v>101.2</v>
      </c>
      <c r="N6" s="321">
        <v>1229784</v>
      </c>
      <c r="O6" s="321">
        <v>1165157</v>
      </c>
      <c r="P6" s="322">
        <v>105.5</v>
      </c>
      <c r="Q6" s="187"/>
      <c r="R6" s="188"/>
      <c r="S6" s="188"/>
      <c r="T6" s="183"/>
      <c r="U6" s="188"/>
      <c r="V6" s="188"/>
      <c r="W6" s="183"/>
    </row>
    <row r="7" spans="1:23" ht="12.75" customHeight="1">
      <c r="A7" s="109" t="s">
        <v>58</v>
      </c>
      <c r="B7" s="323">
        <v>74607</v>
      </c>
      <c r="C7" s="323">
        <v>59779</v>
      </c>
      <c r="D7" s="152">
        <v>124.8</v>
      </c>
      <c r="E7" s="324">
        <v>892</v>
      </c>
      <c r="F7" s="324">
        <v>805</v>
      </c>
      <c r="G7" s="152">
        <v>110.8</v>
      </c>
      <c r="H7" s="324">
        <v>73715</v>
      </c>
      <c r="I7" s="324">
        <v>58974</v>
      </c>
      <c r="J7" s="152">
        <v>125</v>
      </c>
      <c r="K7" s="324">
        <v>44130</v>
      </c>
      <c r="L7" s="324">
        <v>40058</v>
      </c>
      <c r="M7" s="152">
        <v>110.2</v>
      </c>
      <c r="N7" s="324">
        <v>118737</v>
      </c>
      <c r="O7" s="324">
        <v>99837</v>
      </c>
      <c r="P7" s="152">
        <v>118.9</v>
      </c>
      <c r="Q7" s="187"/>
      <c r="R7" s="188"/>
      <c r="S7" s="188"/>
      <c r="T7" s="183"/>
      <c r="U7" s="188"/>
      <c r="V7" s="188"/>
      <c r="W7" s="183"/>
    </row>
    <row r="8" spans="1:23">
      <c r="A8" s="114" t="s">
        <v>59</v>
      </c>
      <c r="B8" s="323">
        <v>11540</v>
      </c>
      <c r="C8" s="323">
        <v>12047</v>
      </c>
      <c r="D8" s="152">
        <v>95.8</v>
      </c>
      <c r="E8" s="324">
        <v>2636</v>
      </c>
      <c r="F8" s="324">
        <v>4065</v>
      </c>
      <c r="G8" s="152">
        <v>64.8</v>
      </c>
      <c r="H8" s="324">
        <v>8904</v>
      </c>
      <c r="I8" s="324">
        <v>7982</v>
      </c>
      <c r="J8" s="152">
        <v>111.6</v>
      </c>
      <c r="K8" s="324">
        <v>52053</v>
      </c>
      <c r="L8" s="324">
        <v>44667</v>
      </c>
      <c r="M8" s="152">
        <v>116.5</v>
      </c>
      <c r="N8" s="324">
        <v>63593</v>
      </c>
      <c r="O8" s="324">
        <v>56714</v>
      </c>
      <c r="P8" s="152">
        <v>112.1</v>
      </c>
      <c r="Q8" s="187"/>
      <c r="R8" s="188"/>
      <c r="S8" s="188"/>
      <c r="T8" s="183"/>
      <c r="U8" s="188"/>
      <c r="V8" s="188"/>
      <c r="W8" s="183"/>
    </row>
    <row r="9" spans="1:23">
      <c r="A9" s="114" t="s">
        <v>60</v>
      </c>
      <c r="B9" s="323">
        <v>45592</v>
      </c>
      <c r="C9" s="323">
        <v>44481</v>
      </c>
      <c r="D9" s="152">
        <v>102.5</v>
      </c>
      <c r="E9" s="324">
        <v>19818</v>
      </c>
      <c r="F9" s="324">
        <v>19928</v>
      </c>
      <c r="G9" s="152">
        <v>99.4</v>
      </c>
      <c r="H9" s="324">
        <v>25774</v>
      </c>
      <c r="I9" s="324">
        <v>24553</v>
      </c>
      <c r="J9" s="152">
        <v>105</v>
      </c>
      <c r="K9" s="324">
        <v>84581</v>
      </c>
      <c r="L9" s="324">
        <v>81340</v>
      </c>
      <c r="M9" s="152">
        <v>104</v>
      </c>
      <c r="N9" s="324">
        <v>130173</v>
      </c>
      <c r="O9" s="324">
        <v>125821</v>
      </c>
      <c r="P9" s="152">
        <v>103.5</v>
      </c>
      <c r="Q9" s="187"/>
      <c r="R9" s="188"/>
      <c r="S9" s="188"/>
      <c r="T9" s="183"/>
      <c r="U9" s="188"/>
      <c r="V9" s="188"/>
      <c r="W9" s="183"/>
    </row>
    <row r="10" spans="1:23">
      <c r="A10" s="114" t="s">
        <v>61</v>
      </c>
      <c r="B10" s="323">
        <v>30356</v>
      </c>
      <c r="C10" s="323">
        <v>30050</v>
      </c>
      <c r="D10" s="152">
        <v>101</v>
      </c>
      <c r="E10" s="324">
        <v>926</v>
      </c>
      <c r="F10" s="324">
        <v>1261</v>
      </c>
      <c r="G10" s="152">
        <v>73.400000000000006</v>
      </c>
      <c r="H10" s="324">
        <v>29430</v>
      </c>
      <c r="I10" s="324">
        <v>28789</v>
      </c>
      <c r="J10" s="152">
        <v>102.2</v>
      </c>
      <c r="K10" s="324">
        <v>53478</v>
      </c>
      <c r="L10" s="324">
        <v>56366</v>
      </c>
      <c r="M10" s="152">
        <v>94.9</v>
      </c>
      <c r="N10" s="324">
        <v>83834</v>
      </c>
      <c r="O10" s="324">
        <v>86416</v>
      </c>
      <c r="P10" s="152">
        <v>97</v>
      </c>
      <c r="Q10" s="187"/>
      <c r="R10" s="188"/>
      <c r="S10" s="188"/>
      <c r="T10" s="183"/>
      <c r="U10" s="188"/>
      <c r="V10" s="188"/>
      <c r="W10" s="183"/>
    </row>
    <row r="11" spans="1:23">
      <c r="A11" s="114" t="s">
        <v>62</v>
      </c>
      <c r="B11" s="323">
        <v>3612</v>
      </c>
      <c r="C11" s="323">
        <v>3903</v>
      </c>
      <c r="D11" s="152">
        <v>92.5</v>
      </c>
      <c r="E11" s="324" t="s">
        <v>126</v>
      </c>
      <c r="F11" s="324">
        <v>411</v>
      </c>
      <c r="G11" s="152" t="s">
        <v>126</v>
      </c>
      <c r="H11" s="324">
        <v>3612</v>
      </c>
      <c r="I11" s="324">
        <v>3492</v>
      </c>
      <c r="J11" s="152">
        <v>103.4</v>
      </c>
      <c r="K11" s="324">
        <v>6550</v>
      </c>
      <c r="L11" s="324">
        <v>6400</v>
      </c>
      <c r="M11" s="152">
        <v>102.3</v>
      </c>
      <c r="N11" s="324">
        <v>10162</v>
      </c>
      <c r="O11" s="324">
        <v>10303</v>
      </c>
      <c r="P11" s="152">
        <v>98.6</v>
      </c>
      <c r="Q11" s="187"/>
      <c r="R11" s="188"/>
      <c r="S11" s="188"/>
      <c r="T11" s="183"/>
      <c r="U11" s="188"/>
      <c r="V11" s="188"/>
      <c r="W11" s="183"/>
    </row>
    <row r="12" spans="1:23">
      <c r="A12" s="114" t="s">
        <v>63</v>
      </c>
      <c r="B12" s="323">
        <v>54520</v>
      </c>
      <c r="C12" s="323">
        <v>49182</v>
      </c>
      <c r="D12" s="152">
        <v>110.9</v>
      </c>
      <c r="E12" s="324">
        <v>9967</v>
      </c>
      <c r="F12" s="324">
        <v>5246</v>
      </c>
      <c r="G12" s="152">
        <v>190</v>
      </c>
      <c r="H12" s="324">
        <v>44553</v>
      </c>
      <c r="I12" s="324">
        <v>43936</v>
      </c>
      <c r="J12" s="152">
        <v>101.4</v>
      </c>
      <c r="K12" s="324">
        <v>48457</v>
      </c>
      <c r="L12" s="324">
        <v>47461</v>
      </c>
      <c r="M12" s="152">
        <v>102.1</v>
      </c>
      <c r="N12" s="324">
        <v>102977</v>
      </c>
      <c r="O12" s="324">
        <v>96643</v>
      </c>
      <c r="P12" s="152">
        <v>106.6</v>
      </c>
      <c r="Q12" s="187"/>
      <c r="R12" s="188"/>
      <c r="S12" s="188"/>
      <c r="T12" s="183"/>
      <c r="U12" s="188"/>
      <c r="V12" s="188"/>
      <c r="W12" s="183"/>
    </row>
    <row r="13" spans="1:23">
      <c r="A13" s="114" t="s">
        <v>64</v>
      </c>
      <c r="B13" s="323">
        <v>18752</v>
      </c>
      <c r="C13" s="323">
        <v>21857</v>
      </c>
      <c r="D13" s="152">
        <v>85.8</v>
      </c>
      <c r="E13" s="324">
        <v>41</v>
      </c>
      <c r="F13" s="324">
        <v>4043</v>
      </c>
      <c r="G13" s="152">
        <v>1</v>
      </c>
      <c r="H13" s="324">
        <v>18711</v>
      </c>
      <c r="I13" s="324">
        <v>17814</v>
      </c>
      <c r="J13" s="152">
        <v>105</v>
      </c>
      <c r="K13" s="324">
        <v>44337</v>
      </c>
      <c r="L13" s="324">
        <v>49112</v>
      </c>
      <c r="M13" s="152">
        <v>90.3</v>
      </c>
      <c r="N13" s="324">
        <v>63089</v>
      </c>
      <c r="O13" s="324">
        <v>70969</v>
      </c>
      <c r="P13" s="152">
        <v>88.9</v>
      </c>
      <c r="Q13" s="187"/>
      <c r="R13" s="188"/>
      <c r="S13" s="188"/>
      <c r="T13" s="183"/>
      <c r="U13" s="188"/>
      <c r="V13" s="188"/>
      <c r="W13" s="183"/>
    </row>
    <row r="14" spans="1:23">
      <c r="A14" s="114" t="s">
        <v>65</v>
      </c>
      <c r="B14" s="323">
        <v>36621</v>
      </c>
      <c r="C14" s="323">
        <v>36314</v>
      </c>
      <c r="D14" s="152">
        <v>100.8</v>
      </c>
      <c r="E14" s="324">
        <v>432</v>
      </c>
      <c r="F14" s="324">
        <v>1736</v>
      </c>
      <c r="G14" s="152">
        <v>24.9</v>
      </c>
      <c r="H14" s="324">
        <v>36189</v>
      </c>
      <c r="I14" s="324">
        <v>34578</v>
      </c>
      <c r="J14" s="152">
        <v>104.7</v>
      </c>
      <c r="K14" s="324">
        <v>57989</v>
      </c>
      <c r="L14" s="324">
        <v>55450</v>
      </c>
      <c r="M14" s="152">
        <v>104.6</v>
      </c>
      <c r="N14" s="324">
        <v>94610</v>
      </c>
      <c r="O14" s="324">
        <v>91764</v>
      </c>
      <c r="P14" s="152">
        <v>103.1</v>
      </c>
      <c r="Q14" s="187"/>
      <c r="R14" s="188"/>
      <c r="S14" s="188"/>
      <c r="T14" s="183"/>
      <c r="U14" s="188"/>
      <c r="V14" s="188"/>
      <c r="W14" s="183"/>
    </row>
    <row r="15" spans="1:23">
      <c r="A15" s="114" t="s">
        <v>66</v>
      </c>
      <c r="B15" s="323">
        <v>38565</v>
      </c>
      <c r="C15" s="323">
        <v>37839</v>
      </c>
      <c r="D15" s="152">
        <v>101.9</v>
      </c>
      <c r="E15" s="324">
        <v>2692</v>
      </c>
      <c r="F15" s="324">
        <v>4341</v>
      </c>
      <c r="G15" s="152">
        <v>62</v>
      </c>
      <c r="H15" s="324">
        <v>35873</v>
      </c>
      <c r="I15" s="324">
        <v>33498</v>
      </c>
      <c r="J15" s="152">
        <v>107.1</v>
      </c>
      <c r="K15" s="324">
        <v>45876</v>
      </c>
      <c r="L15" s="324">
        <v>45063</v>
      </c>
      <c r="M15" s="152">
        <v>101.8</v>
      </c>
      <c r="N15" s="324">
        <v>84441</v>
      </c>
      <c r="O15" s="324">
        <v>82902</v>
      </c>
      <c r="P15" s="152">
        <v>101.9</v>
      </c>
      <c r="Q15" s="187"/>
      <c r="R15" s="188"/>
      <c r="S15" s="188"/>
      <c r="T15" s="183"/>
      <c r="U15" s="188"/>
      <c r="V15" s="188"/>
      <c r="W15" s="183"/>
    </row>
    <row r="16" spans="1:23" ht="14.25" customHeight="1">
      <c r="A16" s="114" t="s">
        <v>67</v>
      </c>
      <c r="B16" s="323">
        <v>7527</v>
      </c>
      <c r="C16" s="323">
        <v>5158</v>
      </c>
      <c r="D16" s="152">
        <v>145.9</v>
      </c>
      <c r="E16" s="324">
        <v>7035</v>
      </c>
      <c r="F16" s="324">
        <v>4682</v>
      </c>
      <c r="G16" s="152">
        <v>150.30000000000001</v>
      </c>
      <c r="H16" s="324">
        <v>492</v>
      </c>
      <c r="I16" s="324">
        <v>476</v>
      </c>
      <c r="J16" s="152">
        <v>103.4</v>
      </c>
      <c r="K16" s="324">
        <v>18374</v>
      </c>
      <c r="L16" s="324">
        <v>19250</v>
      </c>
      <c r="M16" s="152">
        <v>95.4</v>
      </c>
      <c r="N16" s="324">
        <v>25901</v>
      </c>
      <c r="O16" s="324">
        <v>24408</v>
      </c>
      <c r="P16" s="152">
        <v>106.1</v>
      </c>
      <c r="Q16" s="187"/>
      <c r="R16" s="188"/>
      <c r="S16" s="188"/>
      <c r="T16" s="183"/>
      <c r="U16" s="188"/>
      <c r="V16" s="188"/>
      <c r="W16" s="183"/>
    </row>
    <row r="17" spans="1:23" ht="14.25" customHeight="1">
      <c r="A17" s="114" t="s">
        <v>68</v>
      </c>
      <c r="B17" s="323">
        <v>4941</v>
      </c>
      <c r="C17" s="323">
        <v>4075</v>
      </c>
      <c r="D17" s="152">
        <v>121.3</v>
      </c>
      <c r="E17" s="324">
        <v>1161</v>
      </c>
      <c r="F17" s="324">
        <v>255</v>
      </c>
      <c r="G17" s="152">
        <v>455.3</v>
      </c>
      <c r="H17" s="324">
        <v>3780</v>
      </c>
      <c r="I17" s="324">
        <v>3820</v>
      </c>
      <c r="J17" s="152">
        <v>99</v>
      </c>
      <c r="K17" s="324">
        <v>25961</v>
      </c>
      <c r="L17" s="324">
        <v>27515</v>
      </c>
      <c r="M17" s="152">
        <v>94.4</v>
      </c>
      <c r="N17" s="324">
        <v>30902</v>
      </c>
      <c r="O17" s="324">
        <v>31590</v>
      </c>
      <c r="P17" s="152">
        <v>97.8</v>
      </c>
      <c r="Q17" s="187"/>
      <c r="R17" s="188"/>
      <c r="S17" s="188"/>
      <c r="T17" s="183"/>
      <c r="U17" s="188"/>
      <c r="V17" s="188"/>
      <c r="W17" s="183"/>
    </row>
    <row r="18" spans="1:23" ht="14.25" customHeight="1">
      <c r="A18" s="114" t="s">
        <v>69</v>
      </c>
      <c r="B18" s="323">
        <v>2133</v>
      </c>
      <c r="C18" s="323">
        <v>1908</v>
      </c>
      <c r="D18" s="152">
        <v>111.8</v>
      </c>
      <c r="E18" s="324">
        <v>232</v>
      </c>
      <c r="F18" s="324">
        <v>115</v>
      </c>
      <c r="G18" s="152">
        <v>201.7</v>
      </c>
      <c r="H18" s="324">
        <v>1901</v>
      </c>
      <c r="I18" s="324">
        <v>1793</v>
      </c>
      <c r="J18" s="152">
        <v>106</v>
      </c>
      <c r="K18" s="324">
        <v>3500</v>
      </c>
      <c r="L18" s="324">
        <v>3469</v>
      </c>
      <c r="M18" s="152">
        <v>100.9</v>
      </c>
      <c r="N18" s="324">
        <v>5633</v>
      </c>
      <c r="O18" s="324">
        <v>5377</v>
      </c>
      <c r="P18" s="152">
        <v>104.8</v>
      </c>
      <c r="Q18" s="187"/>
      <c r="R18" s="188"/>
      <c r="S18" s="188"/>
      <c r="T18" s="183"/>
      <c r="U18" s="188"/>
      <c r="V18" s="188"/>
      <c r="W18" s="183"/>
    </row>
    <row r="19" spans="1:23" ht="14.25" customHeight="1">
      <c r="A19" s="114" t="s">
        <v>70</v>
      </c>
      <c r="B19" s="323">
        <v>34455</v>
      </c>
      <c r="C19" s="323">
        <v>34372</v>
      </c>
      <c r="D19" s="152">
        <v>100.2</v>
      </c>
      <c r="E19" s="324">
        <v>9897</v>
      </c>
      <c r="F19" s="324">
        <v>8267</v>
      </c>
      <c r="G19" s="152">
        <v>119.7</v>
      </c>
      <c r="H19" s="324">
        <v>24558</v>
      </c>
      <c r="I19" s="324">
        <v>26105</v>
      </c>
      <c r="J19" s="152">
        <v>94.1</v>
      </c>
      <c r="K19" s="324">
        <v>31478</v>
      </c>
      <c r="L19" s="324">
        <v>34431</v>
      </c>
      <c r="M19" s="152">
        <v>91.4</v>
      </c>
      <c r="N19" s="324">
        <v>65933</v>
      </c>
      <c r="O19" s="324">
        <v>68803</v>
      </c>
      <c r="P19" s="152">
        <v>95.8</v>
      </c>
      <c r="Q19" s="187"/>
      <c r="R19" s="188"/>
      <c r="S19" s="188"/>
      <c r="T19" s="183"/>
      <c r="U19" s="188"/>
      <c r="V19" s="188"/>
      <c r="W19" s="183"/>
    </row>
    <row r="20" spans="1:23" ht="14.25" customHeight="1">
      <c r="A20" s="114" t="s">
        <v>71</v>
      </c>
      <c r="B20" s="323">
        <v>9971</v>
      </c>
      <c r="C20" s="323">
        <v>9893</v>
      </c>
      <c r="D20" s="152">
        <v>100.8</v>
      </c>
      <c r="E20" s="324">
        <v>1033</v>
      </c>
      <c r="F20" s="324">
        <v>1120</v>
      </c>
      <c r="G20" s="152">
        <v>92.2</v>
      </c>
      <c r="H20" s="324">
        <v>8938</v>
      </c>
      <c r="I20" s="324">
        <v>8773</v>
      </c>
      <c r="J20" s="152">
        <v>101.9</v>
      </c>
      <c r="K20" s="324">
        <v>24754</v>
      </c>
      <c r="L20" s="324">
        <v>23779</v>
      </c>
      <c r="M20" s="152">
        <v>104.1</v>
      </c>
      <c r="N20" s="324">
        <v>34725</v>
      </c>
      <c r="O20" s="324">
        <v>33672</v>
      </c>
      <c r="P20" s="152">
        <v>103.1</v>
      </c>
      <c r="Q20" s="187"/>
      <c r="R20" s="188"/>
      <c r="S20" s="188"/>
      <c r="T20" s="183"/>
      <c r="U20" s="188"/>
      <c r="V20" s="188"/>
      <c r="W20" s="183"/>
    </row>
    <row r="21" spans="1:23" ht="14.25" customHeight="1">
      <c r="A21" s="114" t="s">
        <v>72</v>
      </c>
      <c r="B21" s="323">
        <v>71908</v>
      </c>
      <c r="C21" s="323">
        <v>39949</v>
      </c>
      <c r="D21" s="152">
        <v>180</v>
      </c>
      <c r="E21" s="160">
        <v>61550</v>
      </c>
      <c r="F21" s="160">
        <v>28853</v>
      </c>
      <c r="G21" s="152">
        <v>213.3</v>
      </c>
      <c r="H21" s="324">
        <v>10358</v>
      </c>
      <c r="I21" s="324">
        <v>11096</v>
      </c>
      <c r="J21" s="152">
        <v>93.3</v>
      </c>
      <c r="K21" s="324">
        <v>132954</v>
      </c>
      <c r="L21" s="324">
        <v>129472</v>
      </c>
      <c r="M21" s="152">
        <v>102.7</v>
      </c>
      <c r="N21" s="324">
        <v>204862</v>
      </c>
      <c r="O21" s="324">
        <v>169421</v>
      </c>
      <c r="P21" s="152">
        <v>120.9</v>
      </c>
      <c r="Q21" s="187"/>
      <c r="R21" s="188"/>
      <c r="S21" s="188"/>
      <c r="T21" s="183"/>
      <c r="U21" s="188"/>
      <c r="V21" s="188"/>
      <c r="W21" s="183"/>
    </row>
    <row r="22" spans="1:23" ht="14.25" customHeight="1">
      <c r="A22" s="109" t="s">
        <v>73</v>
      </c>
      <c r="B22" s="323">
        <v>10870</v>
      </c>
      <c r="C22" s="323">
        <v>10747</v>
      </c>
      <c r="D22" s="152">
        <v>101.1</v>
      </c>
      <c r="E22" s="324" t="s">
        <v>126</v>
      </c>
      <c r="F22" s="324">
        <v>31</v>
      </c>
      <c r="G22" s="152" t="s">
        <v>126</v>
      </c>
      <c r="H22" s="324">
        <v>10870</v>
      </c>
      <c r="I22" s="324">
        <v>10716</v>
      </c>
      <c r="J22" s="152">
        <v>101.4</v>
      </c>
      <c r="K22" s="324">
        <v>18484</v>
      </c>
      <c r="L22" s="324">
        <v>18552</v>
      </c>
      <c r="M22" s="152">
        <v>99.6</v>
      </c>
      <c r="N22" s="324">
        <v>29354</v>
      </c>
      <c r="O22" s="324">
        <v>29299</v>
      </c>
      <c r="P22" s="152">
        <v>100.2</v>
      </c>
      <c r="Q22" s="187"/>
      <c r="R22" s="188"/>
      <c r="S22" s="188"/>
      <c r="T22" s="183"/>
      <c r="U22" s="188"/>
      <c r="V22" s="188"/>
      <c r="W22" s="183"/>
    </row>
    <row r="23" spans="1:23" ht="14.25" customHeight="1">
      <c r="A23" s="114" t="s">
        <v>74</v>
      </c>
      <c r="B23" s="323">
        <v>33333</v>
      </c>
      <c r="C23" s="323">
        <v>31662</v>
      </c>
      <c r="D23" s="152">
        <v>105.3</v>
      </c>
      <c r="E23" s="324">
        <v>711</v>
      </c>
      <c r="F23" s="324">
        <v>567</v>
      </c>
      <c r="G23" s="152">
        <v>125.4</v>
      </c>
      <c r="H23" s="324">
        <v>32622</v>
      </c>
      <c r="I23" s="324">
        <v>31095</v>
      </c>
      <c r="J23" s="152">
        <v>104.9</v>
      </c>
      <c r="K23" s="324">
        <v>40729</v>
      </c>
      <c r="L23" s="324">
        <v>40573</v>
      </c>
      <c r="M23" s="152">
        <v>100.4</v>
      </c>
      <c r="N23" s="324">
        <v>74062</v>
      </c>
      <c r="O23" s="324">
        <v>72235</v>
      </c>
      <c r="P23" s="152">
        <v>102.5</v>
      </c>
      <c r="Q23" s="187"/>
      <c r="R23" s="188"/>
      <c r="S23" s="188"/>
      <c r="T23" s="183"/>
      <c r="U23" s="188"/>
      <c r="V23" s="188"/>
      <c r="W23" s="183"/>
    </row>
    <row r="24" spans="1:23">
      <c r="A24" s="114" t="s">
        <v>75</v>
      </c>
      <c r="B24" s="323" t="s">
        <v>126</v>
      </c>
      <c r="C24" s="323" t="s">
        <v>126</v>
      </c>
      <c r="D24" s="152" t="s">
        <v>126</v>
      </c>
      <c r="E24" s="325" t="s">
        <v>126</v>
      </c>
      <c r="F24" s="325" t="s">
        <v>126</v>
      </c>
      <c r="G24" s="152" t="s">
        <v>126</v>
      </c>
      <c r="H24" s="325" t="s">
        <v>126</v>
      </c>
      <c r="I24" s="325" t="s">
        <v>126</v>
      </c>
      <c r="J24" s="152" t="s">
        <v>126</v>
      </c>
      <c r="K24" s="324">
        <v>51</v>
      </c>
      <c r="L24" s="324">
        <v>52</v>
      </c>
      <c r="M24" s="152">
        <v>98.1</v>
      </c>
      <c r="N24" s="324">
        <v>51</v>
      </c>
      <c r="O24" s="324">
        <v>52</v>
      </c>
      <c r="P24" s="152">
        <v>98.1</v>
      </c>
      <c r="Q24" s="187"/>
      <c r="R24" s="188"/>
      <c r="S24" s="188"/>
      <c r="T24" s="183"/>
      <c r="U24" s="188"/>
      <c r="V24" s="188"/>
      <c r="W24" s="183"/>
    </row>
    <row r="25" spans="1:23">
      <c r="A25" s="114" t="s">
        <v>76</v>
      </c>
      <c r="B25" s="323" t="s">
        <v>126</v>
      </c>
      <c r="C25" s="323" t="s">
        <v>126</v>
      </c>
      <c r="D25" s="152" t="s">
        <v>126</v>
      </c>
      <c r="E25" s="325" t="s">
        <v>126</v>
      </c>
      <c r="F25" s="325" t="s">
        <v>126</v>
      </c>
      <c r="G25" s="152" t="s">
        <v>126</v>
      </c>
      <c r="H25" s="325" t="s">
        <v>126</v>
      </c>
      <c r="I25" s="325" t="s">
        <v>126</v>
      </c>
      <c r="J25" s="152" t="s">
        <v>126</v>
      </c>
      <c r="K25" s="324">
        <v>120</v>
      </c>
      <c r="L25" s="324">
        <v>151</v>
      </c>
      <c r="M25" s="152">
        <v>79.5</v>
      </c>
      <c r="N25" s="324">
        <v>120</v>
      </c>
      <c r="O25" s="324">
        <v>151</v>
      </c>
      <c r="P25" s="152">
        <v>79.5</v>
      </c>
      <c r="Q25" s="187"/>
      <c r="R25" s="188"/>
      <c r="S25" s="188"/>
      <c r="T25" s="183"/>
      <c r="U25" s="188"/>
      <c r="V25" s="188"/>
      <c r="W25" s="183"/>
    </row>
    <row r="26" spans="1:23">
      <c r="A26" s="115" t="s">
        <v>77</v>
      </c>
      <c r="B26" s="326">
        <v>1547</v>
      </c>
      <c r="C26" s="326">
        <v>1750</v>
      </c>
      <c r="D26" s="312">
        <v>88.4</v>
      </c>
      <c r="E26" s="327" t="s">
        <v>126</v>
      </c>
      <c r="F26" s="327" t="s">
        <v>126</v>
      </c>
      <c r="G26" s="312" t="s">
        <v>126</v>
      </c>
      <c r="H26" s="328">
        <v>1547</v>
      </c>
      <c r="I26" s="328">
        <v>1750</v>
      </c>
      <c r="J26" s="312">
        <v>88.4</v>
      </c>
      <c r="K26" s="328">
        <v>5078</v>
      </c>
      <c r="L26" s="328">
        <v>7030</v>
      </c>
      <c r="M26" s="312">
        <v>72.2</v>
      </c>
      <c r="N26" s="328">
        <v>6625</v>
      </c>
      <c r="O26" s="328">
        <v>8780</v>
      </c>
      <c r="P26" s="312">
        <v>75.5</v>
      </c>
      <c r="Q26" s="187"/>
      <c r="R26" s="188"/>
      <c r="S26" s="188"/>
      <c r="T26" s="183"/>
      <c r="U26" s="188"/>
      <c r="V26" s="188"/>
      <c r="W26" s="183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61" customWidth="1"/>
    <col min="2" max="2" width="9.7109375" style="61" customWidth="1"/>
    <col min="3" max="3" width="9.5703125" style="61" customWidth="1"/>
    <col min="4" max="7" width="8.85546875" style="61" customWidth="1"/>
    <col min="8" max="8" width="9.85546875" style="61" customWidth="1"/>
    <col min="9" max="9" width="9.7109375" style="61" customWidth="1"/>
    <col min="10" max="10" width="9.42578125" style="61" customWidth="1"/>
    <col min="11" max="12" width="9.7109375" style="61" customWidth="1"/>
    <col min="13" max="13" width="8.7109375" style="61" customWidth="1"/>
    <col min="14" max="247" width="9.140625" style="61"/>
    <col min="248" max="248" width="21.7109375" style="61" customWidth="1"/>
    <col min="249" max="249" width="9.7109375" style="61" customWidth="1"/>
    <col min="250" max="250" width="9.5703125" style="61" customWidth="1"/>
    <col min="251" max="253" width="8.85546875" style="61" customWidth="1"/>
    <col min="254" max="254" width="10.140625" style="61" customWidth="1"/>
    <col min="255" max="255" width="9.85546875" style="61" customWidth="1"/>
    <col min="256" max="256" width="9.7109375" style="61" customWidth="1"/>
    <col min="257" max="257" width="10.5703125" style="61" customWidth="1"/>
    <col min="258" max="259" width="9.7109375" style="61" customWidth="1"/>
    <col min="260" max="260" width="8.7109375" style="61" customWidth="1"/>
    <col min="261" max="503" width="9.140625" style="61"/>
    <col min="504" max="504" width="21.7109375" style="61" customWidth="1"/>
    <col min="505" max="505" width="9.7109375" style="61" customWidth="1"/>
    <col min="506" max="506" width="9.5703125" style="61" customWidth="1"/>
    <col min="507" max="509" width="8.85546875" style="61" customWidth="1"/>
    <col min="510" max="510" width="10.140625" style="61" customWidth="1"/>
    <col min="511" max="511" width="9.85546875" style="61" customWidth="1"/>
    <col min="512" max="512" width="9.7109375" style="61" customWidth="1"/>
    <col min="513" max="513" width="10.5703125" style="61" customWidth="1"/>
    <col min="514" max="515" width="9.7109375" style="61" customWidth="1"/>
    <col min="516" max="516" width="8.7109375" style="61" customWidth="1"/>
    <col min="517" max="759" width="9.140625" style="61"/>
    <col min="760" max="760" width="21.7109375" style="61" customWidth="1"/>
    <col min="761" max="761" width="9.7109375" style="61" customWidth="1"/>
    <col min="762" max="762" width="9.5703125" style="61" customWidth="1"/>
    <col min="763" max="765" width="8.85546875" style="61" customWidth="1"/>
    <col min="766" max="766" width="10.140625" style="61" customWidth="1"/>
    <col min="767" max="767" width="9.85546875" style="61" customWidth="1"/>
    <col min="768" max="768" width="9.7109375" style="61" customWidth="1"/>
    <col min="769" max="769" width="10.5703125" style="61" customWidth="1"/>
    <col min="770" max="771" width="9.7109375" style="61" customWidth="1"/>
    <col min="772" max="772" width="8.7109375" style="61" customWidth="1"/>
    <col min="773" max="1015" width="9.140625" style="61"/>
    <col min="1016" max="1016" width="21.7109375" style="61" customWidth="1"/>
    <col min="1017" max="1017" width="9.7109375" style="61" customWidth="1"/>
    <col min="1018" max="1018" width="9.5703125" style="61" customWidth="1"/>
    <col min="1019" max="1021" width="8.85546875" style="61" customWidth="1"/>
    <col min="1022" max="1022" width="10.140625" style="61" customWidth="1"/>
    <col min="1023" max="1023" width="9.85546875" style="61" customWidth="1"/>
    <col min="1024" max="1024" width="9.7109375" style="61" customWidth="1"/>
    <col min="1025" max="1025" width="10.5703125" style="61" customWidth="1"/>
    <col min="1026" max="1027" width="9.7109375" style="61" customWidth="1"/>
    <col min="1028" max="1028" width="8.7109375" style="61" customWidth="1"/>
    <col min="1029" max="1271" width="9.140625" style="61"/>
    <col min="1272" max="1272" width="21.7109375" style="61" customWidth="1"/>
    <col min="1273" max="1273" width="9.7109375" style="61" customWidth="1"/>
    <col min="1274" max="1274" width="9.5703125" style="61" customWidth="1"/>
    <col min="1275" max="1277" width="8.85546875" style="61" customWidth="1"/>
    <col min="1278" max="1278" width="10.140625" style="61" customWidth="1"/>
    <col min="1279" max="1279" width="9.85546875" style="61" customWidth="1"/>
    <col min="1280" max="1280" width="9.7109375" style="61" customWidth="1"/>
    <col min="1281" max="1281" width="10.5703125" style="61" customWidth="1"/>
    <col min="1282" max="1283" width="9.7109375" style="61" customWidth="1"/>
    <col min="1284" max="1284" width="8.7109375" style="61" customWidth="1"/>
    <col min="1285" max="1527" width="9.140625" style="61"/>
    <col min="1528" max="1528" width="21.7109375" style="61" customWidth="1"/>
    <col min="1529" max="1529" width="9.7109375" style="61" customWidth="1"/>
    <col min="1530" max="1530" width="9.5703125" style="61" customWidth="1"/>
    <col min="1531" max="1533" width="8.85546875" style="61" customWidth="1"/>
    <col min="1534" max="1534" width="10.140625" style="61" customWidth="1"/>
    <col min="1535" max="1535" width="9.85546875" style="61" customWidth="1"/>
    <col min="1536" max="1536" width="9.7109375" style="61" customWidth="1"/>
    <col min="1537" max="1537" width="10.5703125" style="61" customWidth="1"/>
    <col min="1538" max="1539" width="9.7109375" style="61" customWidth="1"/>
    <col min="1540" max="1540" width="8.7109375" style="61" customWidth="1"/>
    <col min="1541" max="1783" width="9.140625" style="61"/>
    <col min="1784" max="1784" width="21.7109375" style="61" customWidth="1"/>
    <col min="1785" max="1785" width="9.7109375" style="61" customWidth="1"/>
    <col min="1786" max="1786" width="9.5703125" style="61" customWidth="1"/>
    <col min="1787" max="1789" width="8.85546875" style="61" customWidth="1"/>
    <col min="1790" max="1790" width="10.140625" style="61" customWidth="1"/>
    <col min="1791" max="1791" width="9.85546875" style="61" customWidth="1"/>
    <col min="1792" max="1792" width="9.7109375" style="61" customWidth="1"/>
    <col min="1793" max="1793" width="10.5703125" style="61" customWidth="1"/>
    <col min="1794" max="1795" width="9.7109375" style="61" customWidth="1"/>
    <col min="1796" max="1796" width="8.7109375" style="61" customWidth="1"/>
    <col min="1797" max="2039" width="9.140625" style="61"/>
    <col min="2040" max="2040" width="21.7109375" style="61" customWidth="1"/>
    <col min="2041" max="2041" width="9.7109375" style="61" customWidth="1"/>
    <col min="2042" max="2042" width="9.5703125" style="61" customWidth="1"/>
    <col min="2043" max="2045" width="8.85546875" style="61" customWidth="1"/>
    <col min="2046" max="2046" width="10.140625" style="61" customWidth="1"/>
    <col min="2047" max="2047" width="9.85546875" style="61" customWidth="1"/>
    <col min="2048" max="2048" width="9.7109375" style="61" customWidth="1"/>
    <col min="2049" max="2049" width="10.5703125" style="61" customWidth="1"/>
    <col min="2050" max="2051" width="9.7109375" style="61" customWidth="1"/>
    <col min="2052" max="2052" width="8.7109375" style="61" customWidth="1"/>
    <col min="2053" max="2295" width="9.140625" style="61"/>
    <col min="2296" max="2296" width="21.7109375" style="61" customWidth="1"/>
    <col min="2297" max="2297" width="9.7109375" style="61" customWidth="1"/>
    <col min="2298" max="2298" width="9.5703125" style="61" customWidth="1"/>
    <col min="2299" max="2301" width="8.85546875" style="61" customWidth="1"/>
    <col min="2302" max="2302" width="10.140625" style="61" customWidth="1"/>
    <col min="2303" max="2303" width="9.85546875" style="61" customWidth="1"/>
    <col min="2304" max="2304" width="9.7109375" style="61" customWidth="1"/>
    <col min="2305" max="2305" width="10.5703125" style="61" customWidth="1"/>
    <col min="2306" max="2307" width="9.7109375" style="61" customWidth="1"/>
    <col min="2308" max="2308" width="8.7109375" style="61" customWidth="1"/>
    <col min="2309" max="2551" width="9.140625" style="61"/>
    <col min="2552" max="2552" width="21.7109375" style="61" customWidth="1"/>
    <col min="2553" max="2553" width="9.7109375" style="61" customWidth="1"/>
    <col min="2554" max="2554" width="9.5703125" style="61" customWidth="1"/>
    <col min="2555" max="2557" width="8.85546875" style="61" customWidth="1"/>
    <col min="2558" max="2558" width="10.140625" style="61" customWidth="1"/>
    <col min="2559" max="2559" width="9.85546875" style="61" customWidth="1"/>
    <col min="2560" max="2560" width="9.7109375" style="61" customWidth="1"/>
    <col min="2561" max="2561" width="10.5703125" style="61" customWidth="1"/>
    <col min="2562" max="2563" width="9.7109375" style="61" customWidth="1"/>
    <col min="2564" max="2564" width="8.7109375" style="61" customWidth="1"/>
    <col min="2565" max="2807" width="9.140625" style="61"/>
    <col min="2808" max="2808" width="21.7109375" style="61" customWidth="1"/>
    <col min="2809" max="2809" width="9.7109375" style="61" customWidth="1"/>
    <col min="2810" max="2810" width="9.5703125" style="61" customWidth="1"/>
    <col min="2811" max="2813" width="8.85546875" style="61" customWidth="1"/>
    <col min="2814" max="2814" width="10.140625" style="61" customWidth="1"/>
    <col min="2815" max="2815" width="9.85546875" style="61" customWidth="1"/>
    <col min="2816" max="2816" width="9.7109375" style="61" customWidth="1"/>
    <col min="2817" max="2817" width="10.5703125" style="61" customWidth="1"/>
    <col min="2818" max="2819" width="9.7109375" style="61" customWidth="1"/>
    <col min="2820" max="2820" width="8.7109375" style="61" customWidth="1"/>
    <col min="2821" max="3063" width="9.140625" style="61"/>
    <col min="3064" max="3064" width="21.7109375" style="61" customWidth="1"/>
    <col min="3065" max="3065" width="9.7109375" style="61" customWidth="1"/>
    <col min="3066" max="3066" width="9.5703125" style="61" customWidth="1"/>
    <col min="3067" max="3069" width="8.85546875" style="61" customWidth="1"/>
    <col min="3070" max="3070" width="10.140625" style="61" customWidth="1"/>
    <col min="3071" max="3071" width="9.85546875" style="61" customWidth="1"/>
    <col min="3072" max="3072" width="9.7109375" style="61" customWidth="1"/>
    <col min="3073" max="3073" width="10.5703125" style="61" customWidth="1"/>
    <col min="3074" max="3075" width="9.7109375" style="61" customWidth="1"/>
    <col min="3076" max="3076" width="8.7109375" style="61" customWidth="1"/>
    <col min="3077" max="3319" width="9.140625" style="61"/>
    <col min="3320" max="3320" width="21.7109375" style="61" customWidth="1"/>
    <col min="3321" max="3321" width="9.7109375" style="61" customWidth="1"/>
    <col min="3322" max="3322" width="9.5703125" style="61" customWidth="1"/>
    <col min="3323" max="3325" width="8.85546875" style="61" customWidth="1"/>
    <col min="3326" max="3326" width="10.140625" style="61" customWidth="1"/>
    <col min="3327" max="3327" width="9.85546875" style="61" customWidth="1"/>
    <col min="3328" max="3328" width="9.7109375" style="61" customWidth="1"/>
    <col min="3329" max="3329" width="10.5703125" style="61" customWidth="1"/>
    <col min="3330" max="3331" width="9.7109375" style="61" customWidth="1"/>
    <col min="3332" max="3332" width="8.7109375" style="61" customWidth="1"/>
    <col min="3333" max="3575" width="9.140625" style="61"/>
    <col min="3576" max="3576" width="21.7109375" style="61" customWidth="1"/>
    <col min="3577" max="3577" width="9.7109375" style="61" customWidth="1"/>
    <col min="3578" max="3578" width="9.5703125" style="61" customWidth="1"/>
    <col min="3579" max="3581" width="8.85546875" style="61" customWidth="1"/>
    <col min="3582" max="3582" width="10.140625" style="61" customWidth="1"/>
    <col min="3583" max="3583" width="9.85546875" style="61" customWidth="1"/>
    <col min="3584" max="3584" width="9.7109375" style="61" customWidth="1"/>
    <col min="3585" max="3585" width="10.5703125" style="61" customWidth="1"/>
    <col min="3586" max="3587" width="9.7109375" style="61" customWidth="1"/>
    <col min="3588" max="3588" width="8.7109375" style="61" customWidth="1"/>
    <col min="3589" max="3831" width="9.140625" style="61"/>
    <col min="3832" max="3832" width="21.7109375" style="61" customWidth="1"/>
    <col min="3833" max="3833" width="9.7109375" style="61" customWidth="1"/>
    <col min="3834" max="3834" width="9.5703125" style="61" customWidth="1"/>
    <col min="3835" max="3837" width="8.85546875" style="61" customWidth="1"/>
    <col min="3838" max="3838" width="10.140625" style="61" customWidth="1"/>
    <col min="3839" max="3839" width="9.85546875" style="61" customWidth="1"/>
    <col min="3840" max="3840" width="9.7109375" style="61" customWidth="1"/>
    <col min="3841" max="3841" width="10.5703125" style="61" customWidth="1"/>
    <col min="3842" max="3843" width="9.7109375" style="61" customWidth="1"/>
    <col min="3844" max="3844" width="8.7109375" style="61" customWidth="1"/>
    <col min="3845" max="4087" width="9.140625" style="61"/>
    <col min="4088" max="4088" width="21.7109375" style="61" customWidth="1"/>
    <col min="4089" max="4089" width="9.7109375" style="61" customWidth="1"/>
    <col min="4090" max="4090" width="9.5703125" style="61" customWidth="1"/>
    <col min="4091" max="4093" width="8.85546875" style="61" customWidth="1"/>
    <col min="4094" max="4094" width="10.140625" style="61" customWidth="1"/>
    <col min="4095" max="4095" width="9.85546875" style="61" customWidth="1"/>
    <col min="4096" max="4096" width="9.7109375" style="61" customWidth="1"/>
    <col min="4097" max="4097" width="10.5703125" style="61" customWidth="1"/>
    <col min="4098" max="4099" width="9.7109375" style="61" customWidth="1"/>
    <col min="4100" max="4100" width="8.7109375" style="61" customWidth="1"/>
    <col min="4101" max="4343" width="9.140625" style="61"/>
    <col min="4344" max="4344" width="21.7109375" style="61" customWidth="1"/>
    <col min="4345" max="4345" width="9.7109375" style="61" customWidth="1"/>
    <col min="4346" max="4346" width="9.5703125" style="61" customWidth="1"/>
    <col min="4347" max="4349" width="8.85546875" style="61" customWidth="1"/>
    <col min="4350" max="4350" width="10.140625" style="61" customWidth="1"/>
    <col min="4351" max="4351" width="9.85546875" style="61" customWidth="1"/>
    <col min="4352" max="4352" width="9.7109375" style="61" customWidth="1"/>
    <col min="4353" max="4353" width="10.5703125" style="61" customWidth="1"/>
    <col min="4354" max="4355" width="9.7109375" style="61" customWidth="1"/>
    <col min="4356" max="4356" width="8.7109375" style="61" customWidth="1"/>
    <col min="4357" max="4599" width="9.140625" style="61"/>
    <col min="4600" max="4600" width="21.7109375" style="61" customWidth="1"/>
    <col min="4601" max="4601" width="9.7109375" style="61" customWidth="1"/>
    <col min="4602" max="4602" width="9.5703125" style="61" customWidth="1"/>
    <col min="4603" max="4605" width="8.85546875" style="61" customWidth="1"/>
    <col min="4606" max="4606" width="10.140625" style="61" customWidth="1"/>
    <col min="4607" max="4607" width="9.85546875" style="61" customWidth="1"/>
    <col min="4608" max="4608" width="9.7109375" style="61" customWidth="1"/>
    <col min="4609" max="4609" width="10.5703125" style="61" customWidth="1"/>
    <col min="4610" max="4611" width="9.7109375" style="61" customWidth="1"/>
    <col min="4612" max="4612" width="8.7109375" style="61" customWidth="1"/>
    <col min="4613" max="4855" width="9.140625" style="61"/>
    <col min="4856" max="4856" width="21.7109375" style="61" customWidth="1"/>
    <col min="4857" max="4857" width="9.7109375" style="61" customWidth="1"/>
    <col min="4858" max="4858" width="9.5703125" style="61" customWidth="1"/>
    <col min="4859" max="4861" width="8.85546875" style="61" customWidth="1"/>
    <col min="4862" max="4862" width="10.140625" style="61" customWidth="1"/>
    <col min="4863" max="4863" width="9.85546875" style="61" customWidth="1"/>
    <col min="4864" max="4864" width="9.7109375" style="61" customWidth="1"/>
    <col min="4865" max="4865" width="10.5703125" style="61" customWidth="1"/>
    <col min="4866" max="4867" width="9.7109375" style="61" customWidth="1"/>
    <col min="4868" max="4868" width="8.7109375" style="61" customWidth="1"/>
    <col min="4869" max="5111" width="9.140625" style="61"/>
    <col min="5112" max="5112" width="21.7109375" style="61" customWidth="1"/>
    <col min="5113" max="5113" width="9.7109375" style="61" customWidth="1"/>
    <col min="5114" max="5114" width="9.5703125" style="61" customWidth="1"/>
    <col min="5115" max="5117" width="8.85546875" style="61" customWidth="1"/>
    <col min="5118" max="5118" width="10.140625" style="61" customWidth="1"/>
    <col min="5119" max="5119" width="9.85546875" style="61" customWidth="1"/>
    <col min="5120" max="5120" width="9.7109375" style="61" customWidth="1"/>
    <col min="5121" max="5121" width="10.5703125" style="61" customWidth="1"/>
    <col min="5122" max="5123" width="9.7109375" style="61" customWidth="1"/>
    <col min="5124" max="5124" width="8.7109375" style="61" customWidth="1"/>
    <col min="5125" max="5367" width="9.140625" style="61"/>
    <col min="5368" max="5368" width="21.7109375" style="61" customWidth="1"/>
    <col min="5369" max="5369" width="9.7109375" style="61" customWidth="1"/>
    <col min="5370" max="5370" width="9.5703125" style="61" customWidth="1"/>
    <col min="5371" max="5373" width="8.85546875" style="61" customWidth="1"/>
    <col min="5374" max="5374" width="10.140625" style="61" customWidth="1"/>
    <col min="5375" max="5375" width="9.85546875" style="61" customWidth="1"/>
    <col min="5376" max="5376" width="9.7109375" style="61" customWidth="1"/>
    <col min="5377" max="5377" width="10.5703125" style="61" customWidth="1"/>
    <col min="5378" max="5379" width="9.7109375" style="61" customWidth="1"/>
    <col min="5380" max="5380" width="8.7109375" style="61" customWidth="1"/>
    <col min="5381" max="5623" width="9.140625" style="61"/>
    <col min="5624" max="5624" width="21.7109375" style="61" customWidth="1"/>
    <col min="5625" max="5625" width="9.7109375" style="61" customWidth="1"/>
    <col min="5626" max="5626" width="9.5703125" style="61" customWidth="1"/>
    <col min="5627" max="5629" width="8.85546875" style="61" customWidth="1"/>
    <col min="5630" max="5630" width="10.140625" style="61" customWidth="1"/>
    <col min="5631" max="5631" width="9.85546875" style="61" customWidth="1"/>
    <col min="5632" max="5632" width="9.7109375" style="61" customWidth="1"/>
    <col min="5633" max="5633" width="10.5703125" style="61" customWidth="1"/>
    <col min="5634" max="5635" width="9.7109375" style="61" customWidth="1"/>
    <col min="5636" max="5636" width="8.7109375" style="61" customWidth="1"/>
    <col min="5637" max="5879" width="9.140625" style="61"/>
    <col min="5880" max="5880" width="21.7109375" style="61" customWidth="1"/>
    <col min="5881" max="5881" width="9.7109375" style="61" customWidth="1"/>
    <col min="5882" max="5882" width="9.5703125" style="61" customWidth="1"/>
    <col min="5883" max="5885" width="8.85546875" style="61" customWidth="1"/>
    <col min="5886" max="5886" width="10.140625" style="61" customWidth="1"/>
    <col min="5887" max="5887" width="9.85546875" style="61" customWidth="1"/>
    <col min="5888" max="5888" width="9.7109375" style="61" customWidth="1"/>
    <col min="5889" max="5889" width="10.5703125" style="61" customWidth="1"/>
    <col min="5890" max="5891" width="9.7109375" style="61" customWidth="1"/>
    <col min="5892" max="5892" width="8.7109375" style="61" customWidth="1"/>
    <col min="5893" max="6135" width="9.140625" style="61"/>
    <col min="6136" max="6136" width="21.7109375" style="61" customWidth="1"/>
    <col min="6137" max="6137" width="9.7109375" style="61" customWidth="1"/>
    <col min="6138" max="6138" width="9.5703125" style="61" customWidth="1"/>
    <col min="6139" max="6141" width="8.85546875" style="61" customWidth="1"/>
    <col min="6142" max="6142" width="10.140625" style="61" customWidth="1"/>
    <col min="6143" max="6143" width="9.85546875" style="61" customWidth="1"/>
    <col min="6144" max="6144" width="9.7109375" style="61" customWidth="1"/>
    <col min="6145" max="6145" width="10.5703125" style="61" customWidth="1"/>
    <col min="6146" max="6147" width="9.7109375" style="61" customWidth="1"/>
    <col min="6148" max="6148" width="8.7109375" style="61" customWidth="1"/>
    <col min="6149" max="6391" width="9.140625" style="61"/>
    <col min="6392" max="6392" width="21.7109375" style="61" customWidth="1"/>
    <col min="6393" max="6393" width="9.7109375" style="61" customWidth="1"/>
    <col min="6394" max="6394" width="9.5703125" style="61" customWidth="1"/>
    <col min="6395" max="6397" width="8.85546875" style="61" customWidth="1"/>
    <col min="6398" max="6398" width="10.140625" style="61" customWidth="1"/>
    <col min="6399" max="6399" width="9.85546875" style="61" customWidth="1"/>
    <col min="6400" max="6400" width="9.7109375" style="61" customWidth="1"/>
    <col min="6401" max="6401" width="10.5703125" style="61" customWidth="1"/>
    <col min="6402" max="6403" width="9.7109375" style="61" customWidth="1"/>
    <col min="6404" max="6404" width="8.7109375" style="61" customWidth="1"/>
    <col min="6405" max="6647" width="9.140625" style="61"/>
    <col min="6648" max="6648" width="21.7109375" style="61" customWidth="1"/>
    <col min="6649" max="6649" width="9.7109375" style="61" customWidth="1"/>
    <col min="6650" max="6650" width="9.5703125" style="61" customWidth="1"/>
    <col min="6651" max="6653" width="8.85546875" style="61" customWidth="1"/>
    <col min="6654" max="6654" width="10.140625" style="61" customWidth="1"/>
    <col min="6655" max="6655" width="9.85546875" style="61" customWidth="1"/>
    <col min="6656" max="6656" width="9.7109375" style="61" customWidth="1"/>
    <col min="6657" max="6657" width="10.5703125" style="61" customWidth="1"/>
    <col min="6658" max="6659" width="9.7109375" style="61" customWidth="1"/>
    <col min="6660" max="6660" width="8.7109375" style="61" customWidth="1"/>
    <col min="6661" max="6903" width="9.140625" style="61"/>
    <col min="6904" max="6904" width="21.7109375" style="61" customWidth="1"/>
    <col min="6905" max="6905" width="9.7109375" style="61" customWidth="1"/>
    <col min="6906" max="6906" width="9.5703125" style="61" customWidth="1"/>
    <col min="6907" max="6909" width="8.85546875" style="61" customWidth="1"/>
    <col min="6910" max="6910" width="10.140625" style="61" customWidth="1"/>
    <col min="6911" max="6911" width="9.85546875" style="61" customWidth="1"/>
    <col min="6912" max="6912" width="9.7109375" style="61" customWidth="1"/>
    <col min="6913" max="6913" width="10.5703125" style="61" customWidth="1"/>
    <col min="6914" max="6915" width="9.7109375" style="61" customWidth="1"/>
    <col min="6916" max="6916" width="8.7109375" style="61" customWidth="1"/>
    <col min="6917" max="7159" width="9.140625" style="61"/>
    <col min="7160" max="7160" width="21.7109375" style="61" customWidth="1"/>
    <col min="7161" max="7161" width="9.7109375" style="61" customWidth="1"/>
    <col min="7162" max="7162" width="9.5703125" style="61" customWidth="1"/>
    <col min="7163" max="7165" width="8.85546875" style="61" customWidth="1"/>
    <col min="7166" max="7166" width="10.140625" style="61" customWidth="1"/>
    <col min="7167" max="7167" width="9.85546875" style="61" customWidth="1"/>
    <col min="7168" max="7168" width="9.7109375" style="61" customWidth="1"/>
    <col min="7169" max="7169" width="10.5703125" style="61" customWidth="1"/>
    <col min="7170" max="7171" width="9.7109375" style="61" customWidth="1"/>
    <col min="7172" max="7172" width="8.7109375" style="61" customWidth="1"/>
    <col min="7173" max="7415" width="9.140625" style="61"/>
    <col min="7416" max="7416" width="21.7109375" style="61" customWidth="1"/>
    <col min="7417" max="7417" width="9.7109375" style="61" customWidth="1"/>
    <col min="7418" max="7418" width="9.5703125" style="61" customWidth="1"/>
    <col min="7419" max="7421" width="8.85546875" style="61" customWidth="1"/>
    <col min="7422" max="7422" width="10.140625" style="61" customWidth="1"/>
    <col min="7423" max="7423" width="9.85546875" style="61" customWidth="1"/>
    <col min="7424" max="7424" width="9.7109375" style="61" customWidth="1"/>
    <col min="7425" max="7425" width="10.5703125" style="61" customWidth="1"/>
    <col min="7426" max="7427" width="9.7109375" style="61" customWidth="1"/>
    <col min="7428" max="7428" width="8.7109375" style="61" customWidth="1"/>
    <col min="7429" max="7671" width="9.140625" style="61"/>
    <col min="7672" max="7672" width="21.7109375" style="61" customWidth="1"/>
    <col min="7673" max="7673" width="9.7109375" style="61" customWidth="1"/>
    <col min="7674" max="7674" width="9.5703125" style="61" customWidth="1"/>
    <col min="7675" max="7677" width="8.85546875" style="61" customWidth="1"/>
    <col min="7678" max="7678" width="10.140625" style="61" customWidth="1"/>
    <col min="7679" max="7679" width="9.85546875" style="61" customWidth="1"/>
    <col min="7680" max="7680" width="9.7109375" style="61" customWidth="1"/>
    <col min="7681" max="7681" width="10.5703125" style="61" customWidth="1"/>
    <col min="7682" max="7683" width="9.7109375" style="61" customWidth="1"/>
    <col min="7684" max="7684" width="8.7109375" style="61" customWidth="1"/>
    <col min="7685" max="7927" width="9.140625" style="61"/>
    <col min="7928" max="7928" width="21.7109375" style="61" customWidth="1"/>
    <col min="7929" max="7929" width="9.7109375" style="61" customWidth="1"/>
    <col min="7930" max="7930" width="9.5703125" style="61" customWidth="1"/>
    <col min="7931" max="7933" width="8.85546875" style="61" customWidth="1"/>
    <col min="7934" max="7934" width="10.140625" style="61" customWidth="1"/>
    <col min="7935" max="7935" width="9.85546875" style="61" customWidth="1"/>
    <col min="7936" max="7936" width="9.7109375" style="61" customWidth="1"/>
    <col min="7937" max="7937" width="10.5703125" style="61" customWidth="1"/>
    <col min="7938" max="7939" width="9.7109375" style="61" customWidth="1"/>
    <col min="7940" max="7940" width="8.7109375" style="61" customWidth="1"/>
    <col min="7941" max="8183" width="9.140625" style="61"/>
    <col min="8184" max="8184" width="21.7109375" style="61" customWidth="1"/>
    <col min="8185" max="8185" width="9.7109375" style="61" customWidth="1"/>
    <col min="8186" max="8186" width="9.5703125" style="61" customWidth="1"/>
    <col min="8187" max="8189" width="8.85546875" style="61" customWidth="1"/>
    <col min="8190" max="8190" width="10.140625" style="61" customWidth="1"/>
    <col min="8191" max="8191" width="9.85546875" style="61" customWidth="1"/>
    <col min="8192" max="8192" width="9.7109375" style="61" customWidth="1"/>
    <col min="8193" max="8193" width="10.5703125" style="61" customWidth="1"/>
    <col min="8194" max="8195" width="9.7109375" style="61" customWidth="1"/>
    <col min="8196" max="8196" width="8.7109375" style="61" customWidth="1"/>
    <col min="8197" max="8439" width="9.140625" style="61"/>
    <col min="8440" max="8440" width="21.7109375" style="61" customWidth="1"/>
    <col min="8441" max="8441" width="9.7109375" style="61" customWidth="1"/>
    <col min="8442" max="8442" width="9.5703125" style="61" customWidth="1"/>
    <col min="8443" max="8445" width="8.85546875" style="61" customWidth="1"/>
    <col min="8446" max="8446" width="10.140625" style="61" customWidth="1"/>
    <col min="8447" max="8447" width="9.85546875" style="61" customWidth="1"/>
    <col min="8448" max="8448" width="9.7109375" style="61" customWidth="1"/>
    <col min="8449" max="8449" width="10.5703125" style="61" customWidth="1"/>
    <col min="8450" max="8451" width="9.7109375" style="61" customWidth="1"/>
    <col min="8452" max="8452" width="8.7109375" style="61" customWidth="1"/>
    <col min="8453" max="8695" width="9.140625" style="61"/>
    <col min="8696" max="8696" width="21.7109375" style="61" customWidth="1"/>
    <col min="8697" max="8697" width="9.7109375" style="61" customWidth="1"/>
    <col min="8698" max="8698" width="9.5703125" style="61" customWidth="1"/>
    <col min="8699" max="8701" width="8.85546875" style="61" customWidth="1"/>
    <col min="8702" max="8702" width="10.140625" style="61" customWidth="1"/>
    <col min="8703" max="8703" width="9.85546875" style="61" customWidth="1"/>
    <col min="8704" max="8704" width="9.7109375" style="61" customWidth="1"/>
    <col min="8705" max="8705" width="10.5703125" style="61" customWidth="1"/>
    <col min="8706" max="8707" width="9.7109375" style="61" customWidth="1"/>
    <col min="8708" max="8708" width="8.7109375" style="61" customWidth="1"/>
    <col min="8709" max="8951" width="9.140625" style="61"/>
    <col min="8952" max="8952" width="21.7109375" style="61" customWidth="1"/>
    <col min="8953" max="8953" width="9.7109375" style="61" customWidth="1"/>
    <col min="8954" max="8954" width="9.5703125" style="61" customWidth="1"/>
    <col min="8955" max="8957" width="8.85546875" style="61" customWidth="1"/>
    <col min="8958" max="8958" width="10.140625" style="61" customWidth="1"/>
    <col min="8959" max="8959" width="9.85546875" style="61" customWidth="1"/>
    <col min="8960" max="8960" width="9.7109375" style="61" customWidth="1"/>
    <col min="8961" max="8961" width="10.5703125" style="61" customWidth="1"/>
    <col min="8962" max="8963" width="9.7109375" style="61" customWidth="1"/>
    <col min="8964" max="8964" width="8.7109375" style="61" customWidth="1"/>
    <col min="8965" max="9207" width="9.140625" style="61"/>
    <col min="9208" max="9208" width="21.7109375" style="61" customWidth="1"/>
    <col min="9209" max="9209" width="9.7109375" style="61" customWidth="1"/>
    <col min="9210" max="9210" width="9.5703125" style="61" customWidth="1"/>
    <col min="9211" max="9213" width="8.85546875" style="61" customWidth="1"/>
    <col min="9214" max="9214" width="10.140625" style="61" customWidth="1"/>
    <col min="9215" max="9215" width="9.85546875" style="61" customWidth="1"/>
    <col min="9216" max="9216" width="9.7109375" style="61" customWidth="1"/>
    <col min="9217" max="9217" width="10.5703125" style="61" customWidth="1"/>
    <col min="9218" max="9219" width="9.7109375" style="61" customWidth="1"/>
    <col min="9220" max="9220" width="8.7109375" style="61" customWidth="1"/>
    <col min="9221" max="9463" width="9.140625" style="61"/>
    <col min="9464" max="9464" width="21.7109375" style="61" customWidth="1"/>
    <col min="9465" max="9465" width="9.7109375" style="61" customWidth="1"/>
    <col min="9466" max="9466" width="9.5703125" style="61" customWidth="1"/>
    <col min="9467" max="9469" width="8.85546875" style="61" customWidth="1"/>
    <col min="9470" max="9470" width="10.140625" style="61" customWidth="1"/>
    <col min="9471" max="9471" width="9.85546875" style="61" customWidth="1"/>
    <col min="9472" max="9472" width="9.7109375" style="61" customWidth="1"/>
    <col min="9473" max="9473" width="10.5703125" style="61" customWidth="1"/>
    <col min="9474" max="9475" width="9.7109375" style="61" customWidth="1"/>
    <col min="9476" max="9476" width="8.7109375" style="61" customWidth="1"/>
    <col min="9477" max="9719" width="9.140625" style="61"/>
    <col min="9720" max="9720" width="21.7109375" style="61" customWidth="1"/>
    <col min="9721" max="9721" width="9.7109375" style="61" customWidth="1"/>
    <col min="9722" max="9722" width="9.5703125" style="61" customWidth="1"/>
    <col min="9723" max="9725" width="8.85546875" style="61" customWidth="1"/>
    <col min="9726" max="9726" width="10.140625" style="61" customWidth="1"/>
    <col min="9727" max="9727" width="9.85546875" style="61" customWidth="1"/>
    <col min="9728" max="9728" width="9.7109375" style="61" customWidth="1"/>
    <col min="9729" max="9729" width="10.5703125" style="61" customWidth="1"/>
    <col min="9730" max="9731" width="9.7109375" style="61" customWidth="1"/>
    <col min="9732" max="9732" width="8.7109375" style="61" customWidth="1"/>
    <col min="9733" max="9975" width="9.140625" style="61"/>
    <col min="9976" max="9976" width="21.7109375" style="61" customWidth="1"/>
    <col min="9977" max="9977" width="9.7109375" style="61" customWidth="1"/>
    <col min="9978" max="9978" width="9.5703125" style="61" customWidth="1"/>
    <col min="9979" max="9981" width="8.85546875" style="61" customWidth="1"/>
    <col min="9982" max="9982" width="10.140625" style="61" customWidth="1"/>
    <col min="9983" max="9983" width="9.85546875" style="61" customWidth="1"/>
    <col min="9984" max="9984" width="9.7109375" style="61" customWidth="1"/>
    <col min="9985" max="9985" width="10.5703125" style="61" customWidth="1"/>
    <col min="9986" max="9987" width="9.7109375" style="61" customWidth="1"/>
    <col min="9988" max="9988" width="8.7109375" style="61" customWidth="1"/>
    <col min="9989" max="10231" width="9.140625" style="61"/>
    <col min="10232" max="10232" width="21.7109375" style="61" customWidth="1"/>
    <col min="10233" max="10233" width="9.7109375" style="61" customWidth="1"/>
    <col min="10234" max="10234" width="9.5703125" style="61" customWidth="1"/>
    <col min="10235" max="10237" width="8.85546875" style="61" customWidth="1"/>
    <col min="10238" max="10238" width="10.140625" style="61" customWidth="1"/>
    <col min="10239" max="10239" width="9.85546875" style="61" customWidth="1"/>
    <col min="10240" max="10240" width="9.7109375" style="61" customWidth="1"/>
    <col min="10241" max="10241" width="10.5703125" style="61" customWidth="1"/>
    <col min="10242" max="10243" width="9.7109375" style="61" customWidth="1"/>
    <col min="10244" max="10244" width="8.7109375" style="61" customWidth="1"/>
    <col min="10245" max="10487" width="9.140625" style="61"/>
    <col min="10488" max="10488" width="21.7109375" style="61" customWidth="1"/>
    <col min="10489" max="10489" width="9.7109375" style="61" customWidth="1"/>
    <col min="10490" max="10490" width="9.5703125" style="61" customWidth="1"/>
    <col min="10491" max="10493" width="8.85546875" style="61" customWidth="1"/>
    <col min="10494" max="10494" width="10.140625" style="61" customWidth="1"/>
    <col min="10495" max="10495" width="9.85546875" style="61" customWidth="1"/>
    <col min="10496" max="10496" width="9.7109375" style="61" customWidth="1"/>
    <col min="10497" max="10497" width="10.5703125" style="61" customWidth="1"/>
    <col min="10498" max="10499" width="9.7109375" style="61" customWidth="1"/>
    <col min="10500" max="10500" width="8.7109375" style="61" customWidth="1"/>
    <col min="10501" max="10743" width="9.140625" style="61"/>
    <col min="10744" max="10744" width="21.7109375" style="61" customWidth="1"/>
    <col min="10745" max="10745" width="9.7109375" style="61" customWidth="1"/>
    <col min="10746" max="10746" width="9.5703125" style="61" customWidth="1"/>
    <col min="10747" max="10749" width="8.85546875" style="61" customWidth="1"/>
    <col min="10750" max="10750" width="10.140625" style="61" customWidth="1"/>
    <col min="10751" max="10751" width="9.85546875" style="61" customWidth="1"/>
    <col min="10752" max="10752" width="9.7109375" style="61" customWidth="1"/>
    <col min="10753" max="10753" width="10.5703125" style="61" customWidth="1"/>
    <col min="10754" max="10755" width="9.7109375" style="61" customWidth="1"/>
    <col min="10756" max="10756" width="8.7109375" style="61" customWidth="1"/>
    <col min="10757" max="10999" width="9.140625" style="61"/>
    <col min="11000" max="11000" width="21.7109375" style="61" customWidth="1"/>
    <col min="11001" max="11001" width="9.7109375" style="61" customWidth="1"/>
    <col min="11002" max="11002" width="9.5703125" style="61" customWidth="1"/>
    <col min="11003" max="11005" width="8.85546875" style="61" customWidth="1"/>
    <col min="11006" max="11006" width="10.140625" style="61" customWidth="1"/>
    <col min="11007" max="11007" width="9.85546875" style="61" customWidth="1"/>
    <col min="11008" max="11008" width="9.7109375" style="61" customWidth="1"/>
    <col min="11009" max="11009" width="10.5703125" style="61" customWidth="1"/>
    <col min="11010" max="11011" width="9.7109375" style="61" customWidth="1"/>
    <col min="11012" max="11012" width="8.7109375" style="61" customWidth="1"/>
    <col min="11013" max="11255" width="9.140625" style="61"/>
    <col min="11256" max="11256" width="21.7109375" style="61" customWidth="1"/>
    <col min="11257" max="11257" width="9.7109375" style="61" customWidth="1"/>
    <col min="11258" max="11258" width="9.5703125" style="61" customWidth="1"/>
    <col min="11259" max="11261" width="8.85546875" style="61" customWidth="1"/>
    <col min="11262" max="11262" width="10.140625" style="61" customWidth="1"/>
    <col min="11263" max="11263" width="9.85546875" style="61" customWidth="1"/>
    <col min="11264" max="11264" width="9.7109375" style="61" customWidth="1"/>
    <col min="11265" max="11265" width="10.5703125" style="61" customWidth="1"/>
    <col min="11266" max="11267" width="9.7109375" style="61" customWidth="1"/>
    <col min="11268" max="11268" width="8.7109375" style="61" customWidth="1"/>
    <col min="11269" max="11511" width="9.140625" style="61"/>
    <col min="11512" max="11512" width="21.7109375" style="61" customWidth="1"/>
    <col min="11513" max="11513" width="9.7109375" style="61" customWidth="1"/>
    <col min="11514" max="11514" width="9.5703125" style="61" customWidth="1"/>
    <col min="11515" max="11517" width="8.85546875" style="61" customWidth="1"/>
    <col min="11518" max="11518" width="10.140625" style="61" customWidth="1"/>
    <col min="11519" max="11519" width="9.85546875" style="61" customWidth="1"/>
    <col min="11520" max="11520" width="9.7109375" style="61" customWidth="1"/>
    <col min="11521" max="11521" width="10.5703125" style="61" customWidth="1"/>
    <col min="11522" max="11523" width="9.7109375" style="61" customWidth="1"/>
    <col min="11524" max="11524" width="8.7109375" style="61" customWidth="1"/>
    <col min="11525" max="11767" width="9.140625" style="61"/>
    <col min="11768" max="11768" width="21.7109375" style="61" customWidth="1"/>
    <col min="11769" max="11769" width="9.7109375" style="61" customWidth="1"/>
    <col min="11770" max="11770" width="9.5703125" style="61" customWidth="1"/>
    <col min="11771" max="11773" width="8.85546875" style="61" customWidth="1"/>
    <col min="11774" max="11774" width="10.140625" style="61" customWidth="1"/>
    <col min="11775" max="11775" width="9.85546875" style="61" customWidth="1"/>
    <col min="11776" max="11776" width="9.7109375" style="61" customWidth="1"/>
    <col min="11777" max="11777" width="10.5703125" style="61" customWidth="1"/>
    <col min="11778" max="11779" width="9.7109375" style="61" customWidth="1"/>
    <col min="11780" max="11780" width="8.7109375" style="61" customWidth="1"/>
    <col min="11781" max="12023" width="9.140625" style="61"/>
    <col min="12024" max="12024" width="21.7109375" style="61" customWidth="1"/>
    <col min="12025" max="12025" width="9.7109375" style="61" customWidth="1"/>
    <col min="12026" max="12026" width="9.5703125" style="61" customWidth="1"/>
    <col min="12027" max="12029" width="8.85546875" style="61" customWidth="1"/>
    <col min="12030" max="12030" width="10.140625" style="61" customWidth="1"/>
    <col min="12031" max="12031" width="9.85546875" style="61" customWidth="1"/>
    <col min="12032" max="12032" width="9.7109375" style="61" customWidth="1"/>
    <col min="12033" max="12033" width="10.5703125" style="61" customWidth="1"/>
    <col min="12034" max="12035" width="9.7109375" style="61" customWidth="1"/>
    <col min="12036" max="12036" width="8.7109375" style="61" customWidth="1"/>
    <col min="12037" max="12279" width="9.140625" style="61"/>
    <col min="12280" max="12280" width="21.7109375" style="61" customWidth="1"/>
    <col min="12281" max="12281" width="9.7109375" style="61" customWidth="1"/>
    <col min="12282" max="12282" width="9.5703125" style="61" customWidth="1"/>
    <col min="12283" max="12285" width="8.85546875" style="61" customWidth="1"/>
    <col min="12286" max="12286" width="10.140625" style="61" customWidth="1"/>
    <col min="12287" max="12287" width="9.85546875" style="61" customWidth="1"/>
    <col min="12288" max="12288" width="9.7109375" style="61" customWidth="1"/>
    <col min="12289" max="12289" width="10.5703125" style="61" customWidth="1"/>
    <col min="12290" max="12291" width="9.7109375" style="61" customWidth="1"/>
    <col min="12292" max="12292" width="8.7109375" style="61" customWidth="1"/>
    <col min="12293" max="12535" width="9.140625" style="61"/>
    <col min="12536" max="12536" width="21.7109375" style="61" customWidth="1"/>
    <col min="12537" max="12537" width="9.7109375" style="61" customWidth="1"/>
    <col min="12538" max="12538" width="9.5703125" style="61" customWidth="1"/>
    <col min="12539" max="12541" width="8.85546875" style="61" customWidth="1"/>
    <col min="12542" max="12542" width="10.140625" style="61" customWidth="1"/>
    <col min="12543" max="12543" width="9.85546875" style="61" customWidth="1"/>
    <col min="12544" max="12544" width="9.7109375" style="61" customWidth="1"/>
    <col min="12545" max="12545" width="10.5703125" style="61" customWidth="1"/>
    <col min="12546" max="12547" width="9.7109375" style="61" customWidth="1"/>
    <col min="12548" max="12548" width="8.7109375" style="61" customWidth="1"/>
    <col min="12549" max="12791" width="9.140625" style="61"/>
    <col min="12792" max="12792" width="21.7109375" style="61" customWidth="1"/>
    <col min="12793" max="12793" width="9.7109375" style="61" customWidth="1"/>
    <col min="12794" max="12794" width="9.5703125" style="61" customWidth="1"/>
    <col min="12795" max="12797" width="8.85546875" style="61" customWidth="1"/>
    <col min="12798" max="12798" width="10.140625" style="61" customWidth="1"/>
    <col min="12799" max="12799" width="9.85546875" style="61" customWidth="1"/>
    <col min="12800" max="12800" width="9.7109375" style="61" customWidth="1"/>
    <col min="12801" max="12801" width="10.5703125" style="61" customWidth="1"/>
    <col min="12802" max="12803" width="9.7109375" style="61" customWidth="1"/>
    <col min="12804" max="12804" width="8.7109375" style="61" customWidth="1"/>
    <col min="12805" max="13047" width="9.140625" style="61"/>
    <col min="13048" max="13048" width="21.7109375" style="61" customWidth="1"/>
    <col min="13049" max="13049" width="9.7109375" style="61" customWidth="1"/>
    <col min="13050" max="13050" width="9.5703125" style="61" customWidth="1"/>
    <col min="13051" max="13053" width="8.85546875" style="61" customWidth="1"/>
    <col min="13054" max="13054" width="10.140625" style="61" customWidth="1"/>
    <col min="13055" max="13055" width="9.85546875" style="61" customWidth="1"/>
    <col min="13056" max="13056" width="9.7109375" style="61" customWidth="1"/>
    <col min="13057" max="13057" width="10.5703125" style="61" customWidth="1"/>
    <col min="13058" max="13059" width="9.7109375" style="61" customWidth="1"/>
    <col min="13060" max="13060" width="8.7109375" style="61" customWidth="1"/>
    <col min="13061" max="13303" width="9.140625" style="61"/>
    <col min="13304" max="13304" width="21.7109375" style="61" customWidth="1"/>
    <col min="13305" max="13305" width="9.7109375" style="61" customWidth="1"/>
    <col min="13306" max="13306" width="9.5703125" style="61" customWidth="1"/>
    <col min="13307" max="13309" width="8.85546875" style="61" customWidth="1"/>
    <col min="13310" max="13310" width="10.140625" style="61" customWidth="1"/>
    <col min="13311" max="13311" width="9.85546875" style="61" customWidth="1"/>
    <col min="13312" max="13312" width="9.7109375" style="61" customWidth="1"/>
    <col min="13313" max="13313" width="10.5703125" style="61" customWidth="1"/>
    <col min="13314" max="13315" width="9.7109375" style="61" customWidth="1"/>
    <col min="13316" max="13316" width="8.7109375" style="61" customWidth="1"/>
    <col min="13317" max="13559" width="9.140625" style="61"/>
    <col min="13560" max="13560" width="21.7109375" style="61" customWidth="1"/>
    <col min="13561" max="13561" width="9.7109375" style="61" customWidth="1"/>
    <col min="13562" max="13562" width="9.5703125" style="61" customWidth="1"/>
    <col min="13563" max="13565" width="8.85546875" style="61" customWidth="1"/>
    <col min="13566" max="13566" width="10.140625" style="61" customWidth="1"/>
    <col min="13567" max="13567" width="9.85546875" style="61" customWidth="1"/>
    <col min="13568" max="13568" width="9.7109375" style="61" customWidth="1"/>
    <col min="13569" max="13569" width="10.5703125" style="61" customWidth="1"/>
    <col min="13570" max="13571" width="9.7109375" style="61" customWidth="1"/>
    <col min="13572" max="13572" width="8.7109375" style="61" customWidth="1"/>
    <col min="13573" max="13815" width="9.140625" style="61"/>
    <col min="13816" max="13816" width="21.7109375" style="61" customWidth="1"/>
    <col min="13817" max="13817" width="9.7109375" style="61" customWidth="1"/>
    <col min="13818" max="13818" width="9.5703125" style="61" customWidth="1"/>
    <col min="13819" max="13821" width="8.85546875" style="61" customWidth="1"/>
    <col min="13822" max="13822" width="10.140625" style="61" customWidth="1"/>
    <col min="13823" max="13823" width="9.85546875" style="61" customWidth="1"/>
    <col min="13824" max="13824" width="9.7109375" style="61" customWidth="1"/>
    <col min="13825" max="13825" width="10.5703125" style="61" customWidth="1"/>
    <col min="13826" max="13827" width="9.7109375" style="61" customWidth="1"/>
    <col min="13828" max="13828" width="8.7109375" style="61" customWidth="1"/>
    <col min="13829" max="14071" width="9.140625" style="61"/>
    <col min="14072" max="14072" width="21.7109375" style="61" customWidth="1"/>
    <col min="14073" max="14073" width="9.7109375" style="61" customWidth="1"/>
    <col min="14074" max="14074" width="9.5703125" style="61" customWidth="1"/>
    <col min="14075" max="14077" width="8.85546875" style="61" customWidth="1"/>
    <col min="14078" max="14078" width="10.140625" style="61" customWidth="1"/>
    <col min="14079" max="14079" width="9.85546875" style="61" customWidth="1"/>
    <col min="14080" max="14080" width="9.7109375" style="61" customWidth="1"/>
    <col min="14081" max="14081" width="10.5703125" style="61" customWidth="1"/>
    <col min="14082" max="14083" width="9.7109375" style="61" customWidth="1"/>
    <col min="14084" max="14084" width="8.7109375" style="61" customWidth="1"/>
    <col min="14085" max="14327" width="9.140625" style="61"/>
    <col min="14328" max="14328" width="21.7109375" style="61" customWidth="1"/>
    <col min="14329" max="14329" width="9.7109375" style="61" customWidth="1"/>
    <col min="14330" max="14330" width="9.5703125" style="61" customWidth="1"/>
    <col min="14331" max="14333" width="8.85546875" style="61" customWidth="1"/>
    <col min="14334" max="14334" width="10.140625" style="61" customWidth="1"/>
    <col min="14335" max="14335" width="9.85546875" style="61" customWidth="1"/>
    <col min="14336" max="14336" width="9.7109375" style="61" customWidth="1"/>
    <col min="14337" max="14337" width="10.5703125" style="61" customWidth="1"/>
    <col min="14338" max="14339" width="9.7109375" style="61" customWidth="1"/>
    <col min="14340" max="14340" width="8.7109375" style="61" customWidth="1"/>
    <col min="14341" max="14583" width="9.140625" style="61"/>
    <col min="14584" max="14584" width="21.7109375" style="61" customWidth="1"/>
    <col min="14585" max="14585" width="9.7109375" style="61" customWidth="1"/>
    <col min="14586" max="14586" width="9.5703125" style="61" customWidth="1"/>
    <col min="14587" max="14589" width="8.85546875" style="61" customWidth="1"/>
    <col min="14590" max="14590" width="10.140625" style="61" customWidth="1"/>
    <col min="14591" max="14591" width="9.85546875" style="61" customWidth="1"/>
    <col min="14592" max="14592" width="9.7109375" style="61" customWidth="1"/>
    <col min="14593" max="14593" width="10.5703125" style="61" customWidth="1"/>
    <col min="14594" max="14595" width="9.7109375" style="61" customWidth="1"/>
    <col min="14596" max="14596" width="8.7109375" style="61" customWidth="1"/>
    <col min="14597" max="14839" width="9.140625" style="61"/>
    <col min="14840" max="14840" width="21.7109375" style="61" customWidth="1"/>
    <col min="14841" max="14841" width="9.7109375" style="61" customWidth="1"/>
    <col min="14842" max="14842" width="9.5703125" style="61" customWidth="1"/>
    <col min="14843" max="14845" width="8.85546875" style="61" customWidth="1"/>
    <col min="14846" max="14846" width="10.140625" style="61" customWidth="1"/>
    <col min="14847" max="14847" width="9.85546875" style="61" customWidth="1"/>
    <col min="14848" max="14848" width="9.7109375" style="61" customWidth="1"/>
    <col min="14849" max="14849" width="10.5703125" style="61" customWidth="1"/>
    <col min="14850" max="14851" width="9.7109375" style="61" customWidth="1"/>
    <col min="14852" max="14852" width="8.7109375" style="61" customWidth="1"/>
    <col min="14853" max="15095" width="9.140625" style="61"/>
    <col min="15096" max="15096" width="21.7109375" style="61" customWidth="1"/>
    <col min="15097" max="15097" width="9.7109375" style="61" customWidth="1"/>
    <col min="15098" max="15098" width="9.5703125" style="61" customWidth="1"/>
    <col min="15099" max="15101" width="8.85546875" style="61" customWidth="1"/>
    <col min="15102" max="15102" width="10.140625" style="61" customWidth="1"/>
    <col min="15103" max="15103" width="9.85546875" style="61" customWidth="1"/>
    <col min="15104" max="15104" width="9.7109375" style="61" customWidth="1"/>
    <col min="15105" max="15105" width="10.5703125" style="61" customWidth="1"/>
    <col min="15106" max="15107" width="9.7109375" style="61" customWidth="1"/>
    <col min="15108" max="15108" width="8.7109375" style="61" customWidth="1"/>
    <col min="15109" max="15351" width="9.140625" style="61"/>
    <col min="15352" max="15352" width="21.7109375" style="61" customWidth="1"/>
    <col min="15353" max="15353" width="9.7109375" style="61" customWidth="1"/>
    <col min="15354" max="15354" width="9.5703125" style="61" customWidth="1"/>
    <col min="15355" max="15357" width="8.85546875" style="61" customWidth="1"/>
    <col min="15358" max="15358" width="10.140625" style="61" customWidth="1"/>
    <col min="15359" max="15359" width="9.85546875" style="61" customWidth="1"/>
    <col min="15360" max="15360" width="9.7109375" style="61" customWidth="1"/>
    <col min="15361" max="15361" width="10.5703125" style="61" customWidth="1"/>
    <col min="15362" max="15363" width="9.7109375" style="61" customWidth="1"/>
    <col min="15364" max="15364" width="8.7109375" style="61" customWidth="1"/>
    <col min="15365" max="15607" width="9.140625" style="61"/>
    <col min="15608" max="15608" width="21.7109375" style="61" customWidth="1"/>
    <col min="15609" max="15609" width="9.7109375" style="61" customWidth="1"/>
    <col min="15610" max="15610" width="9.5703125" style="61" customWidth="1"/>
    <col min="15611" max="15613" width="8.85546875" style="61" customWidth="1"/>
    <col min="15614" max="15614" width="10.140625" style="61" customWidth="1"/>
    <col min="15615" max="15615" width="9.85546875" style="61" customWidth="1"/>
    <col min="15616" max="15616" width="9.7109375" style="61" customWidth="1"/>
    <col min="15617" max="15617" width="10.5703125" style="61" customWidth="1"/>
    <col min="15618" max="15619" width="9.7109375" style="61" customWidth="1"/>
    <col min="15620" max="15620" width="8.7109375" style="61" customWidth="1"/>
    <col min="15621" max="15863" width="9.140625" style="61"/>
    <col min="15864" max="15864" width="21.7109375" style="61" customWidth="1"/>
    <col min="15865" max="15865" width="9.7109375" style="61" customWidth="1"/>
    <col min="15866" max="15866" width="9.5703125" style="61" customWidth="1"/>
    <col min="15867" max="15869" width="8.85546875" style="61" customWidth="1"/>
    <col min="15870" max="15870" width="10.140625" style="61" customWidth="1"/>
    <col min="15871" max="15871" width="9.85546875" style="61" customWidth="1"/>
    <col min="15872" max="15872" width="9.7109375" style="61" customWidth="1"/>
    <col min="15873" max="15873" width="10.5703125" style="61" customWidth="1"/>
    <col min="15874" max="15875" width="9.7109375" style="61" customWidth="1"/>
    <col min="15876" max="15876" width="8.7109375" style="61" customWidth="1"/>
    <col min="15877" max="16119" width="9.140625" style="61"/>
    <col min="16120" max="16120" width="21.7109375" style="61" customWidth="1"/>
    <col min="16121" max="16121" width="9.7109375" style="61" customWidth="1"/>
    <col min="16122" max="16122" width="9.5703125" style="61" customWidth="1"/>
    <col min="16123" max="16125" width="8.85546875" style="61" customWidth="1"/>
    <col min="16126" max="16126" width="10.140625" style="61" customWidth="1"/>
    <col min="16127" max="16127" width="9.85546875" style="61" customWidth="1"/>
    <col min="16128" max="16128" width="9.7109375" style="61" customWidth="1"/>
    <col min="16129" max="16129" width="10.5703125" style="61" customWidth="1"/>
    <col min="16130" max="16131" width="9.7109375" style="61" customWidth="1"/>
    <col min="16132" max="16132" width="8.7109375" style="61" customWidth="1"/>
    <col min="16133" max="16384" width="9.140625" style="61"/>
  </cols>
  <sheetData>
    <row r="1" spans="1:22" ht="20.25" customHeight="1">
      <c r="A1" s="431" t="s">
        <v>123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63" t="s">
        <v>91</v>
      </c>
    </row>
    <row r="3" spans="1:22" ht="14.25" customHeight="1">
      <c r="A3" s="408"/>
      <c r="B3" s="406" t="s">
        <v>102</v>
      </c>
      <c r="C3" s="406"/>
      <c r="D3" s="406"/>
      <c r="E3" s="407" t="s">
        <v>52</v>
      </c>
      <c r="F3" s="409"/>
      <c r="G3" s="409"/>
      <c r="H3" s="409"/>
      <c r="I3" s="409"/>
      <c r="J3" s="409"/>
      <c r="K3" s="400" t="s">
        <v>107</v>
      </c>
      <c r="L3" s="401"/>
      <c r="M3" s="402"/>
      <c r="N3" s="406" t="s">
        <v>53</v>
      </c>
      <c r="O3" s="406"/>
      <c r="P3" s="407"/>
      <c r="Q3" s="64"/>
    </row>
    <row r="4" spans="1:22" ht="35.25" customHeight="1">
      <c r="A4" s="408"/>
      <c r="B4" s="406"/>
      <c r="C4" s="406"/>
      <c r="D4" s="406"/>
      <c r="E4" s="406" t="s">
        <v>51</v>
      </c>
      <c r="F4" s="406"/>
      <c r="G4" s="406"/>
      <c r="H4" s="406" t="s">
        <v>50</v>
      </c>
      <c r="I4" s="406"/>
      <c r="J4" s="406"/>
      <c r="K4" s="403"/>
      <c r="L4" s="404"/>
      <c r="M4" s="405"/>
      <c r="N4" s="406"/>
      <c r="O4" s="406"/>
      <c r="P4" s="407"/>
      <c r="Q4" s="64"/>
    </row>
    <row r="5" spans="1:22" ht="36" customHeight="1">
      <c r="A5" s="408"/>
      <c r="B5" s="210" t="s">
        <v>128</v>
      </c>
      <c r="C5" s="210" t="s">
        <v>120</v>
      </c>
      <c r="D5" s="210" t="s">
        <v>130</v>
      </c>
      <c r="E5" s="210" t="s">
        <v>128</v>
      </c>
      <c r="F5" s="210" t="s">
        <v>120</v>
      </c>
      <c r="G5" s="210" t="s">
        <v>130</v>
      </c>
      <c r="H5" s="210" t="s">
        <v>128</v>
      </c>
      <c r="I5" s="210" t="s">
        <v>120</v>
      </c>
      <c r="J5" s="210" t="s">
        <v>130</v>
      </c>
      <c r="K5" s="210" t="s">
        <v>128</v>
      </c>
      <c r="L5" s="210" t="s">
        <v>120</v>
      </c>
      <c r="M5" s="210" t="s">
        <v>130</v>
      </c>
      <c r="N5" s="210" t="s">
        <v>128</v>
      </c>
      <c r="O5" s="210" t="s">
        <v>120</v>
      </c>
      <c r="P5" s="211" t="s">
        <v>130</v>
      </c>
      <c r="Q5" s="64"/>
    </row>
    <row r="6" spans="1:22">
      <c r="A6" s="37" t="s">
        <v>57</v>
      </c>
      <c r="B6" s="321">
        <v>915098</v>
      </c>
      <c r="C6" s="321">
        <v>815828</v>
      </c>
      <c r="D6" s="322">
        <v>112.2</v>
      </c>
      <c r="E6" s="321">
        <v>103419</v>
      </c>
      <c r="F6" s="321">
        <v>60248</v>
      </c>
      <c r="G6" s="322">
        <v>171.7</v>
      </c>
      <c r="H6" s="321">
        <v>811679</v>
      </c>
      <c r="I6" s="321">
        <v>755580</v>
      </c>
      <c r="J6" s="322">
        <v>107.4</v>
      </c>
      <c r="K6" s="321">
        <v>1906851</v>
      </c>
      <c r="L6" s="321">
        <v>1858757</v>
      </c>
      <c r="M6" s="322">
        <v>102.6</v>
      </c>
      <c r="N6" s="321">
        <v>2821949</v>
      </c>
      <c r="O6" s="321">
        <v>2674585</v>
      </c>
      <c r="P6" s="322">
        <v>105.5</v>
      </c>
      <c r="Q6" s="134"/>
      <c r="R6" s="134"/>
      <c r="S6" s="131"/>
      <c r="T6" s="134"/>
      <c r="U6" s="134"/>
      <c r="V6" s="131"/>
    </row>
    <row r="7" spans="1:22">
      <c r="A7" s="40" t="s">
        <v>58</v>
      </c>
      <c r="B7" s="323">
        <v>175650</v>
      </c>
      <c r="C7" s="323">
        <v>154992</v>
      </c>
      <c r="D7" s="152">
        <v>113.3</v>
      </c>
      <c r="E7" s="324">
        <v>431</v>
      </c>
      <c r="F7" s="324">
        <v>642</v>
      </c>
      <c r="G7" s="152">
        <v>67.099999999999994</v>
      </c>
      <c r="H7" s="324">
        <v>175219</v>
      </c>
      <c r="I7" s="324">
        <v>154350</v>
      </c>
      <c r="J7" s="152">
        <v>113.5</v>
      </c>
      <c r="K7" s="324">
        <v>103495</v>
      </c>
      <c r="L7" s="324">
        <v>92401</v>
      </c>
      <c r="M7" s="152">
        <v>112</v>
      </c>
      <c r="N7" s="324">
        <v>279145</v>
      </c>
      <c r="O7" s="324">
        <v>247393</v>
      </c>
      <c r="P7" s="152">
        <v>112.8</v>
      </c>
      <c r="Q7" s="134"/>
      <c r="R7" s="134"/>
      <c r="S7" s="131"/>
      <c r="T7" s="134"/>
      <c r="U7" s="134"/>
      <c r="V7" s="131"/>
    </row>
    <row r="8" spans="1:22">
      <c r="A8" s="41" t="s">
        <v>59</v>
      </c>
      <c r="B8" s="323">
        <v>8943</v>
      </c>
      <c r="C8" s="323">
        <v>8052</v>
      </c>
      <c r="D8" s="152">
        <v>111.1</v>
      </c>
      <c r="E8" s="324">
        <v>1028</v>
      </c>
      <c r="F8" s="324">
        <v>1684</v>
      </c>
      <c r="G8" s="152">
        <v>61</v>
      </c>
      <c r="H8" s="324">
        <v>7915</v>
      </c>
      <c r="I8" s="324">
        <v>6368</v>
      </c>
      <c r="J8" s="152">
        <v>124.3</v>
      </c>
      <c r="K8" s="324">
        <v>76970</v>
      </c>
      <c r="L8" s="324">
        <v>66508</v>
      </c>
      <c r="M8" s="152">
        <v>115.7</v>
      </c>
      <c r="N8" s="324">
        <v>85913</v>
      </c>
      <c r="O8" s="324">
        <v>74560</v>
      </c>
      <c r="P8" s="152">
        <v>115.2</v>
      </c>
      <c r="Q8" s="134"/>
      <c r="R8" s="134"/>
      <c r="S8" s="131"/>
      <c r="T8" s="134"/>
      <c r="U8" s="134"/>
      <c r="V8" s="131"/>
    </row>
    <row r="9" spans="1:22">
      <c r="A9" s="41" t="s">
        <v>60</v>
      </c>
      <c r="B9" s="323">
        <v>73673</v>
      </c>
      <c r="C9" s="323">
        <v>72224</v>
      </c>
      <c r="D9" s="152">
        <v>102</v>
      </c>
      <c r="E9" s="324">
        <v>10208</v>
      </c>
      <c r="F9" s="324">
        <v>11314</v>
      </c>
      <c r="G9" s="152">
        <v>90.2</v>
      </c>
      <c r="H9" s="324">
        <v>63465</v>
      </c>
      <c r="I9" s="324">
        <v>60910</v>
      </c>
      <c r="J9" s="152">
        <v>104.2</v>
      </c>
      <c r="K9" s="324">
        <v>156086</v>
      </c>
      <c r="L9" s="324">
        <v>152342</v>
      </c>
      <c r="M9" s="152">
        <v>102.5</v>
      </c>
      <c r="N9" s="324">
        <v>229759</v>
      </c>
      <c r="O9" s="324">
        <v>224566</v>
      </c>
      <c r="P9" s="152">
        <v>102.3</v>
      </c>
      <c r="Q9" s="134"/>
      <c r="R9" s="134"/>
      <c r="S9" s="131"/>
      <c r="T9" s="134"/>
      <c r="U9" s="134"/>
      <c r="V9" s="131"/>
    </row>
    <row r="10" spans="1:22">
      <c r="A10" s="41" t="s">
        <v>61</v>
      </c>
      <c r="B10" s="323">
        <v>88060</v>
      </c>
      <c r="C10" s="323">
        <v>65239</v>
      </c>
      <c r="D10" s="152">
        <v>135</v>
      </c>
      <c r="E10" s="324">
        <v>77</v>
      </c>
      <c r="F10" s="324">
        <v>338</v>
      </c>
      <c r="G10" s="152">
        <v>22.8</v>
      </c>
      <c r="H10" s="324">
        <v>87983</v>
      </c>
      <c r="I10" s="324">
        <v>64901</v>
      </c>
      <c r="J10" s="152">
        <v>135.6</v>
      </c>
      <c r="K10" s="324">
        <v>121210</v>
      </c>
      <c r="L10" s="324">
        <v>118126</v>
      </c>
      <c r="M10" s="152">
        <v>102.6</v>
      </c>
      <c r="N10" s="324">
        <v>209270</v>
      </c>
      <c r="O10" s="324">
        <v>183365</v>
      </c>
      <c r="P10" s="152">
        <v>114.1</v>
      </c>
      <c r="Q10" s="134"/>
      <c r="R10" s="134"/>
      <c r="S10" s="131"/>
      <c r="T10" s="134"/>
      <c r="U10" s="134"/>
      <c r="V10" s="131"/>
    </row>
    <row r="11" spans="1:22">
      <c r="A11" s="41" t="s">
        <v>62</v>
      </c>
      <c r="B11" s="323">
        <v>12277</v>
      </c>
      <c r="C11" s="323">
        <v>11875</v>
      </c>
      <c r="D11" s="152">
        <v>103.4</v>
      </c>
      <c r="E11" s="324">
        <v>327</v>
      </c>
      <c r="F11" s="324">
        <v>1437</v>
      </c>
      <c r="G11" s="152">
        <v>22.8</v>
      </c>
      <c r="H11" s="324">
        <v>11950</v>
      </c>
      <c r="I11" s="324">
        <v>10438</v>
      </c>
      <c r="J11" s="152">
        <v>114.5</v>
      </c>
      <c r="K11" s="324">
        <v>19585</v>
      </c>
      <c r="L11" s="324">
        <v>18165</v>
      </c>
      <c r="M11" s="152">
        <v>107.8</v>
      </c>
      <c r="N11" s="324">
        <v>31862</v>
      </c>
      <c r="O11" s="324">
        <v>30040</v>
      </c>
      <c r="P11" s="152">
        <v>106.1</v>
      </c>
      <c r="Q11" s="134"/>
      <c r="R11" s="134"/>
      <c r="S11" s="131"/>
      <c r="T11" s="134"/>
      <c r="U11" s="134"/>
      <c r="V11" s="131"/>
    </row>
    <row r="12" spans="1:22">
      <c r="A12" s="41" t="s">
        <v>63</v>
      </c>
      <c r="B12" s="323">
        <v>79857</v>
      </c>
      <c r="C12" s="323">
        <v>78669</v>
      </c>
      <c r="D12" s="152">
        <v>101.5</v>
      </c>
      <c r="E12" s="324">
        <v>1127</v>
      </c>
      <c r="F12" s="324">
        <v>1965</v>
      </c>
      <c r="G12" s="152">
        <v>57.4</v>
      </c>
      <c r="H12" s="324">
        <v>78730</v>
      </c>
      <c r="I12" s="324">
        <v>76704</v>
      </c>
      <c r="J12" s="152">
        <v>102.6</v>
      </c>
      <c r="K12" s="324">
        <v>101445</v>
      </c>
      <c r="L12" s="324">
        <v>99667</v>
      </c>
      <c r="M12" s="152">
        <v>101.8</v>
      </c>
      <c r="N12" s="324">
        <v>181302</v>
      </c>
      <c r="O12" s="324">
        <v>178336</v>
      </c>
      <c r="P12" s="152">
        <v>101.7</v>
      </c>
      <c r="Q12" s="134"/>
      <c r="R12" s="134"/>
      <c r="S12" s="131"/>
      <c r="T12" s="134"/>
      <c r="U12" s="134"/>
      <c r="V12" s="131"/>
    </row>
    <row r="13" spans="1:22">
      <c r="A13" s="41" t="s">
        <v>64</v>
      </c>
      <c r="B13" s="323">
        <v>102470</v>
      </c>
      <c r="C13" s="323">
        <v>106407</v>
      </c>
      <c r="D13" s="152">
        <v>96.3</v>
      </c>
      <c r="E13" s="324">
        <v>30</v>
      </c>
      <c r="F13" s="324">
        <v>218</v>
      </c>
      <c r="G13" s="152">
        <v>13.8</v>
      </c>
      <c r="H13" s="324">
        <v>102440</v>
      </c>
      <c r="I13" s="324">
        <v>106189</v>
      </c>
      <c r="J13" s="152">
        <v>96.5</v>
      </c>
      <c r="K13" s="324">
        <v>256105</v>
      </c>
      <c r="L13" s="324">
        <v>254691</v>
      </c>
      <c r="M13" s="152">
        <v>100.6</v>
      </c>
      <c r="N13" s="324">
        <v>358575</v>
      </c>
      <c r="O13" s="324">
        <v>361098</v>
      </c>
      <c r="P13" s="152">
        <v>99.3</v>
      </c>
      <c r="Q13" s="134"/>
      <c r="R13" s="134"/>
      <c r="S13" s="131"/>
      <c r="T13" s="134"/>
      <c r="U13" s="134"/>
      <c r="V13" s="131"/>
    </row>
    <row r="14" spans="1:22">
      <c r="A14" s="41" t="s">
        <v>65</v>
      </c>
      <c r="B14" s="323">
        <v>57008</v>
      </c>
      <c r="C14" s="323">
        <v>56028</v>
      </c>
      <c r="D14" s="152">
        <v>101.7</v>
      </c>
      <c r="E14" s="324">
        <v>942</v>
      </c>
      <c r="F14" s="324">
        <v>5007</v>
      </c>
      <c r="G14" s="152">
        <v>18.8</v>
      </c>
      <c r="H14" s="324">
        <v>56066</v>
      </c>
      <c r="I14" s="324">
        <v>51021</v>
      </c>
      <c r="J14" s="152">
        <v>109.9</v>
      </c>
      <c r="K14" s="324">
        <v>189488</v>
      </c>
      <c r="L14" s="324">
        <v>183973</v>
      </c>
      <c r="M14" s="152">
        <v>103</v>
      </c>
      <c r="N14" s="324">
        <v>246496</v>
      </c>
      <c r="O14" s="324">
        <v>240001</v>
      </c>
      <c r="P14" s="152">
        <v>102.7</v>
      </c>
      <c r="Q14" s="134"/>
      <c r="R14" s="134"/>
      <c r="S14" s="131"/>
      <c r="T14" s="134"/>
      <c r="U14" s="134"/>
      <c r="V14" s="131"/>
    </row>
    <row r="15" spans="1:22">
      <c r="A15" s="41" t="s">
        <v>66</v>
      </c>
      <c r="B15" s="323">
        <v>42620</v>
      </c>
      <c r="C15" s="323">
        <v>37054</v>
      </c>
      <c r="D15" s="152">
        <v>115</v>
      </c>
      <c r="E15" s="324">
        <v>493</v>
      </c>
      <c r="F15" s="324">
        <v>1574</v>
      </c>
      <c r="G15" s="152">
        <v>31.3</v>
      </c>
      <c r="H15" s="324">
        <v>42127</v>
      </c>
      <c r="I15" s="324">
        <v>35480</v>
      </c>
      <c r="J15" s="152">
        <v>118.7</v>
      </c>
      <c r="K15" s="324">
        <v>76330</v>
      </c>
      <c r="L15" s="324">
        <v>75634</v>
      </c>
      <c r="M15" s="152">
        <v>100.9</v>
      </c>
      <c r="N15" s="324">
        <v>118950</v>
      </c>
      <c r="O15" s="324">
        <v>112688</v>
      </c>
      <c r="P15" s="152">
        <v>105.6</v>
      </c>
      <c r="Q15" s="134"/>
      <c r="R15" s="134"/>
      <c r="S15" s="131"/>
      <c r="T15" s="134"/>
      <c r="U15" s="134"/>
      <c r="V15" s="131"/>
    </row>
    <row r="16" spans="1:22" ht="14.25" customHeight="1">
      <c r="A16" s="41" t="s">
        <v>67</v>
      </c>
      <c r="B16" s="323">
        <v>893</v>
      </c>
      <c r="C16" s="323">
        <v>1028</v>
      </c>
      <c r="D16" s="152">
        <v>86.9</v>
      </c>
      <c r="E16" s="324">
        <v>29</v>
      </c>
      <c r="F16" s="324">
        <v>66</v>
      </c>
      <c r="G16" s="152">
        <v>43.9</v>
      </c>
      <c r="H16" s="324">
        <v>864</v>
      </c>
      <c r="I16" s="324">
        <v>962</v>
      </c>
      <c r="J16" s="152">
        <v>89.8</v>
      </c>
      <c r="K16" s="324">
        <v>15291</v>
      </c>
      <c r="L16" s="324">
        <v>15227</v>
      </c>
      <c r="M16" s="152">
        <v>100.4</v>
      </c>
      <c r="N16" s="324">
        <v>16184</v>
      </c>
      <c r="O16" s="324">
        <v>16255</v>
      </c>
      <c r="P16" s="152">
        <v>99.6</v>
      </c>
      <c r="Q16" s="134"/>
      <c r="R16" s="134"/>
      <c r="S16" s="131"/>
      <c r="T16" s="134"/>
      <c r="U16" s="134"/>
      <c r="V16" s="131"/>
    </row>
    <row r="17" spans="1:22" ht="14.25" customHeight="1">
      <c r="A17" s="41" t="s">
        <v>68</v>
      </c>
      <c r="B17" s="323">
        <v>9993</v>
      </c>
      <c r="C17" s="323">
        <v>8232</v>
      </c>
      <c r="D17" s="152">
        <v>121.4</v>
      </c>
      <c r="E17" s="324" t="s">
        <v>126</v>
      </c>
      <c r="F17" s="324">
        <v>6</v>
      </c>
      <c r="G17" s="152" t="s">
        <v>126</v>
      </c>
      <c r="H17" s="324">
        <v>9993</v>
      </c>
      <c r="I17" s="324">
        <v>8226</v>
      </c>
      <c r="J17" s="152">
        <v>121.5</v>
      </c>
      <c r="K17" s="324">
        <v>43149</v>
      </c>
      <c r="L17" s="324">
        <v>45369</v>
      </c>
      <c r="M17" s="152">
        <v>95.1</v>
      </c>
      <c r="N17" s="324">
        <v>53142</v>
      </c>
      <c r="O17" s="324">
        <v>53601</v>
      </c>
      <c r="P17" s="152">
        <v>99.1</v>
      </c>
      <c r="Q17" s="134"/>
      <c r="R17" s="134"/>
      <c r="S17" s="131"/>
      <c r="T17" s="134"/>
      <c r="U17" s="134"/>
      <c r="V17" s="131"/>
    </row>
    <row r="18" spans="1:22" s="66" customFormat="1" ht="12">
      <c r="A18" s="41" t="s">
        <v>69</v>
      </c>
      <c r="B18" s="323">
        <v>5866</v>
      </c>
      <c r="C18" s="323">
        <v>5607</v>
      </c>
      <c r="D18" s="152">
        <v>104.6</v>
      </c>
      <c r="E18" s="324">
        <v>116</v>
      </c>
      <c r="F18" s="324">
        <v>115</v>
      </c>
      <c r="G18" s="152">
        <v>100.9</v>
      </c>
      <c r="H18" s="324">
        <v>5750</v>
      </c>
      <c r="I18" s="324">
        <v>5492</v>
      </c>
      <c r="J18" s="152">
        <v>104.7</v>
      </c>
      <c r="K18" s="324">
        <v>12239</v>
      </c>
      <c r="L18" s="324">
        <v>14309</v>
      </c>
      <c r="M18" s="152">
        <v>85.5</v>
      </c>
      <c r="N18" s="324">
        <v>18105</v>
      </c>
      <c r="O18" s="324">
        <v>19916</v>
      </c>
      <c r="P18" s="152">
        <v>90.9</v>
      </c>
      <c r="Q18" s="134"/>
      <c r="R18" s="134"/>
      <c r="S18" s="131"/>
      <c r="T18" s="134"/>
      <c r="U18" s="134"/>
      <c r="V18" s="131"/>
    </row>
    <row r="19" spans="1:22" ht="14.25" customHeight="1">
      <c r="A19" s="41" t="s">
        <v>70</v>
      </c>
      <c r="B19" s="323">
        <v>32531</v>
      </c>
      <c r="C19" s="323">
        <v>39244</v>
      </c>
      <c r="D19" s="152">
        <v>82.9</v>
      </c>
      <c r="E19" s="324">
        <v>644</v>
      </c>
      <c r="F19" s="324">
        <v>686</v>
      </c>
      <c r="G19" s="152">
        <v>93.9</v>
      </c>
      <c r="H19" s="324">
        <v>31887</v>
      </c>
      <c r="I19" s="324">
        <v>38558</v>
      </c>
      <c r="J19" s="152">
        <v>82.7</v>
      </c>
      <c r="K19" s="324">
        <v>49886</v>
      </c>
      <c r="L19" s="324">
        <v>56733</v>
      </c>
      <c r="M19" s="152">
        <v>87.9</v>
      </c>
      <c r="N19" s="324">
        <v>82417</v>
      </c>
      <c r="O19" s="324">
        <v>95977</v>
      </c>
      <c r="P19" s="152">
        <v>85.9</v>
      </c>
      <c r="Q19" s="134"/>
      <c r="R19" s="134"/>
      <c r="S19" s="131"/>
      <c r="T19" s="134"/>
      <c r="U19" s="134"/>
      <c r="V19" s="131"/>
    </row>
    <row r="20" spans="1:22" ht="14.25" customHeight="1">
      <c r="A20" s="41" t="s">
        <v>71</v>
      </c>
      <c r="B20" s="323">
        <v>6656</v>
      </c>
      <c r="C20" s="323">
        <v>6542</v>
      </c>
      <c r="D20" s="152">
        <v>101.7</v>
      </c>
      <c r="E20" s="324">
        <v>205</v>
      </c>
      <c r="F20" s="324">
        <v>605</v>
      </c>
      <c r="G20" s="152">
        <v>33.9</v>
      </c>
      <c r="H20" s="324">
        <v>6451</v>
      </c>
      <c r="I20" s="324">
        <v>5937</v>
      </c>
      <c r="J20" s="152">
        <v>108.7</v>
      </c>
      <c r="K20" s="324">
        <v>35886</v>
      </c>
      <c r="L20" s="324">
        <v>33305</v>
      </c>
      <c r="M20" s="152">
        <v>107.7</v>
      </c>
      <c r="N20" s="324">
        <v>42542</v>
      </c>
      <c r="O20" s="324">
        <v>39847</v>
      </c>
      <c r="P20" s="152">
        <v>106.8</v>
      </c>
      <c r="Q20" s="134"/>
      <c r="R20" s="134"/>
      <c r="S20" s="131"/>
      <c r="T20" s="134"/>
      <c r="U20" s="134"/>
      <c r="V20" s="131"/>
    </row>
    <row r="21" spans="1:22" ht="14.25" customHeight="1">
      <c r="A21" s="41" t="s">
        <v>72</v>
      </c>
      <c r="B21" s="323">
        <v>138109</v>
      </c>
      <c r="C21" s="323">
        <v>89710</v>
      </c>
      <c r="D21" s="152">
        <v>154</v>
      </c>
      <c r="E21" s="324">
        <v>87762</v>
      </c>
      <c r="F21" s="324">
        <v>34516</v>
      </c>
      <c r="G21" s="152">
        <v>254.3</v>
      </c>
      <c r="H21" s="324">
        <v>50347</v>
      </c>
      <c r="I21" s="324">
        <v>55194</v>
      </c>
      <c r="J21" s="152">
        <v>91.2</v>
      </c>
      <c r="K21" s="324">
        <v>517204</v>
      </c>
      <c r="L21" s="324">
        <v>497389</v>
      </c>
      <c r="M21" s="152">
        <v>104</v>
      </c>
      <c r="N21" s="324">
        <v>655313</v>
      </c>
      <c r="O21" s="324">
        <v>587099</v>
      </c>
      <c r="P21" s="152">
        <v>111.6</v>
      </c>
      <c r="Q21" s="134"/>
      <c r="R21" s="134"/>
      <c r="S21" s="131"/>
      <c r="T21" s="134"/>
      <c r="U21" s="134"/>
      <c r="V21" s="131"/>
    </row>
    <row r="22" spans="1:22" ht="14.25" customHeight="1">
      <c r="A22" s="40" t="s">
        <v>73</v>
      </c>
      <c r="B22" s="323">
        <v>25465</v>
      </c>
      <c r="C22" s="323">
        <v>21737</v>
      </c>
      <c r="D22" s="152">
        <v>117.2</v>
      </c>
      <c r="E22" s="325" t="s">
        <v>126</v>
      </c>
      <c r="F22" s="325">
        <v>75</v>
      </c>
      <c r="G22" s="152" t="s">
        <v>126</v>
      </c>
      <c r="H22" s="324">
        <v>25465</v>
      </c>
      <c r="I22" s="324">
        <v>21662</v>
      </c>
      <c r="J22" s="152">
        <v>117.6</v>
      </c>
      <c r="K22" s="324">
        <v>37353</v>
      </c>
      <c r="L22" s="324">
        <v>37260</v>
      </c>
      <c r="M22" s="152">
        <v>100.2</v>
      </c>
      <c r="N22" s="324">
        <v>62818</v>
      </c>
      <c r="O22" s="324">
        <v>58997</v>
      </c>
      <c r="P22" s="152">
        <v>106.5</v>
      </c>
      <c r="Q22" s="134"/>
      <c r="R22" s="134"/>
      <c r="S22" s="131"/>
      <c r="T22" s="134"/>
      <c r="U22" s="134"/>
      <c r="V22" s="131"/>
    </row>
    <row r="23" spans="1:22" ht="14.25" customHeight="1">
      <c r="A23" s="41" t="s">
        <v>74</v>
      </c>
      <c r="B23" s="323">
        <v>54220</v>
      </c>
      <c r="C23" s="323">
        <v>52169</v>
      </c>
      <c r="D23" s="152">
        <v>103.9</v>
      </c>
      <c r="E23" s="325" t="s">
        <v>126</v>
      </c>
      <c r="F23" s="325" t="s">
        <v>126</v>
      </c>
      <c r="G23" s="152" t="s">
        <v>126</v>
      </c>
      <c r="H23" s="324">
        <v>54220</v>
      </c>
      <c r="I23" s="324">
        <v>52169</v>
      </c>
      <c r="J23" s="152">
        <v>103.9</v>
      </c>
      <c r="K23" s="324">
        <v>88366</v>
      </c>
      <c r="L23" s="324">
        <v>86556</v>
      </c>
      <c r="M23" s="152">
        <v>102.1</v>
      </c>
      <c r="N23" s="324">
        <v>142586</v>
      </c>
      <c r="O23" s="324">
        <v>138725</v>
      </c>
      <c r="P23" s="152">
        <v>102.8</v>
      </c>
      <c r="Q23" s="134"/>
      <c r="R23" s="134"/>
      <c r="S23" s="131"/>
      <c r="T23" s="134"/>
      <c r="U23" s="134"/>
      <c r="V23" s="131"/>
    </row>
    <row r="24" spans="1:22">
      <c r="A24" s="41" t="s">
        <v>75</v>
      </c>
      <c r="B24" s="323" t="s">
        <v>126</v>
      </c>
      <c r="C24" s="323" t="s">
        <v>126</v>
      </c>
      <c r="D24" s="152" t="s">
        <v>126</v>
      </c>
      <c r="E24" s="325" t="s">
        <v>126</v>
      </c>
      <c r="F24" s="325" t="s">
        <v>126</v>
      </c>
      <c r="G24" s="152" t="s">
        <v>126</v>
      </c>
      <c r="H24" s="325" t="s">
        <v>126</v>
      </c>
      <c r="I24" s="325" t="s">
        <v>126</v>
      </c>
      <c r="J24" s="152" t="s">
        <v>126</v>
      </c>
      <c r="K24" s="324">
        <v>81</v>
      </c>
      <c r="L24" s="324">
        <v>89</v>
      </c>
      <c r="M24" s="152">
        <v>91</v>
      </c>
      <c r="N24" s="324">
        <v>81</v>
      </c>
      <c r="O24" s="324">
        <v>89</v>
      </c>
      <c r="P24" s="152">
        <v>91</v>
      </c>
      <c r="Q24" s="132"/>
      <c r="R24" s="132"/>
      <c r="S24" s="132"/>
      <c r="T24" s="134"/>
      <c r="U24" s="134"/>
      <c r="V24" s="131"/>
    </row>
    <row r="25" spans="1:22">
      <c r="A25" s="41" t="s">
        <v>76</v>
      </c>
      <c r="B25" s="323" t="s">
        <v>126</v>
      </c>
      <c r="C25" s="323" t="s">
        <v>126</v>
      </c>
      <c r="D25" s="152" t="s">
        <v>126</v>
      </c>
      <c r="E25" s="325" t="s">
        <v>126</v>
      </c>
      <c r="F25" s="325" t="s">
        <v>126</v>
      </c>
      <c r="G25" s="152" t="s">
        <v>126</v>
      </c>
      <c r="H25" s="325" t="s">
        <v>126</v>
      </c>
      <c r="I25" s="325" t="s">
        <v>126</v>
      </c>
      <c r="J25" s="152" t="s">
        <v>126</v>
      </c>
      <c r="K25" s="324">
        <v>43</v>
      </c>
      <c r="L25" s="325">
        <v>128</v>
      </c>
      <c r="M25" s="152">
        <v>33.6</v>
      </c>
      <c r="N25" s="324">
        <v>43</v>
      </c>
      <c r="O25" s="324">
        <v>128</v>
      </c>
      <c r="P25" s="152">
        <v>33.6</v>
      </c>
      <c r="Q25" s="132"/>
      <c r="R25" s="132"/>
      <c r="S25" s="132"/>
      <c r="T25" s="134"/>
      <c r="U25" s="132"/>
      <c r="V25" s="132"/>
    </row>
    <row r="26" spans="1:22">
      <c r="A26" s="43" t="s">
        <v>77</v>
      </c>
      <c r="B26" s="326">
        <v>807</v>
      </c>
      <c r="C26" s="326">
        <v>1019</v>
      </c>
      <c r="D26" s="312">
        <v>79.2</v>
      </c>
      <c r="E26" s="327" t="s">
        <v>126</v>
      </c>
      <c r="F26" s="327" t="s">
        <v>126</v>
      </c>
      <c r="G26" s="312" t="s">
        <v>126</v>
      </c>
      <c r="H26" s="328">
        <v>807</v>
      </c>
      <c r="I26" s="328">
        <v>1019</v>
      </c>
      <c r="J26" s="312">
        <v>79.2</v>
      </c>
      <c r="K26" s="328">
        <v>6639</v>
      </c>
      <c r="L26" s="328">
        <v>10885</v>
      </c>
      <c r="M26" s="312">
        <v>61</v>
      </c>
      <c r="N26" s="328">
        <v>7446</v>
      </c>
      <c r="O26" s="328">
        <v>11904</v>
      </c>
      <c r="P26" s="312">
        <v>62.6</v>
      </c>
      <c r="Q26" s="134"/>
      <c r="R26" s="134"/>
      <c r="S26" s="131"/>
      <c r="T26" s="134"/>
      <c r="U26" s="134"/>
      <c r="V26" s="131"/>
    </row>
    <row r="27" spans="1:22">
      <c r="A27" s="56"/>
      <c r="B27" s="42"/>
      <c r="C27" s="65"/>
      <c r="D27" s="65"/>
      <c r="E27" s="39"/>
      <c r="F27" s="65"/>
      <c r="G27" s="65"/>
      <c r="H27" s="39"/>
    </row>
    <row r="28" spans="1:22">
      <c r="A28" s="9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22" ht="18.75" customHeight="1">
      <c r="G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P1"/>
    </sheetView>
  </sheetViews>
  <sheetFormatPr defaultRowHeight="15"/>
  <cols>
    <col min="1" max="1" width="20" customWidth="1"/>
  </cols>
  <sheetData>
    <row r="1" spans="1:16">
      <c r="A1" s="430" t="s">
        <v>173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</row>
    <row r="2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8"/>
      <c r="N2" s="58"/>
      <c r="O2" s="58"/>
      <c r="P2" s="60" t="s">
        <v>56</v>
      </c>
    </row>
    <row r="3" spans="1:16">
      <c r="A3" s="408"/>
      <c r="B3" s="406" t="s">
        <v>102</v>
      </c>
      <c r="C3" s="406"/>
      <c r="D3" s="406"/>
      <c r="E3" s="407" t="s">
        <v>52</v>
      </c>
      <c r="F3" s="409"/>
      <c r="G3" s="409"/>
      <c r="H3" s="409"/>
      <c r="I3" s="409"/>
      <c r="J3" s="409"/>
      <c r="K3" s="400" t="s">
        <v>107</v>
      </c>
      <c r="L3" s="432"/>
      <c r="M3" s="402"/>
      <c r="N3" s="406" t="s">
        <v>53</v>
      </c>
      <c r="O3" s="406"/>
      <c r="P3" s="407"/>
    </row>
    <row r="4" spans="1:16" ht="37.5" customHeight="1">
      <c r="A4" s="408"/>
      <c r="B4" s="406"/>
      <c r="C4" s="406"/>
      <c r="D4" s="406"/>
      <c r="E4" s="406" t="s">
        <v>51</v>
      </c>
      <c r="F4" s="406"/>
      <c r="G4" s="406"/>
      <c r="H4" s="406" t="s">
        <v>50</v>
      </c>
      <c r="I4" s="406"/>
      <c r="J4" s="406"/>
      <c r="K4" s="403"/>
      <c r="L4" s="404"/>
      <c r="M4" s="405"/>
      <c r="N4" s="406"/>
      <c r="O4" s="406"/>
      <c r="P4" s="407"/>
    </row>
    <row r="5" spans="1:16" ht="33.75">
      <c r="A5" s="408"/>
      <c r="B5" s="301" t="s">
        <v>120</v>
      </c>
      <c r="C5" s="301" t="s">
        <v>174</v>
      </c>
      <c r="D5" s="301" t="s">
        <v>175</v>
      </c>
      <c r="E5" s="301" t="s">
        <v>120</v>
      </c>
      <c r="F5" s="301" t="s">
        <v>174</v>
      </c>
      <c r="G5" s="301" t="s">
        <v>175</v>
      </c>
      <c r="H5" s="301" t="s">
        <v>120</v>
      </c>
      <c r="I5" s="301" t="s">
        <v>174</v>
      </c>
      <c r="J5" s="301" t="s">
        <v>175</v>
      </c>
      <c r="K5" s="301" t="s">
        <v>120</v>
      </c>
      <c r="L5" s="301" t="s">
        <v>174</v>
      </c>
      <c r="M5" s="301" t="s">
        <v>175</v>
      </c>
      <c r="N5" s="301" t="s">
        <v>120</v>
      </c>
      <c r="O5" s="301" t="s">
        <v>174</v>
      </c>
      <c r="P5" s="302" t="s">
        <v>175</v>
      </c>
    </row>
    <row r="6" spans="1:16">
      <c r="A6" s="113" t="s">
        <v>57</v>
      </c>
      <c r="B6" s="96">
        <f>SUM(B7:B26)</f>
        <v>15200.399999999998</v>
      </c>
      <c r="C6" s="96">
        <f>SUM(C7:C26)</f>
        <v>15283.300000000003</v>
      </c>
      <c r="D6" s="96">
        <f>B6/C6*100</f>
        <v>99.457577879122923</v>
      </c>
      <c r="E6" s="96">
        <f>SUM(E7:E26)</f>
        <v>1253.3</v>
      </c>
      <c r="F6" s="96">
        <f>SUM(F7:F26)</f>
        <v>1404.8</v>
      </c>
      <c r="G6" s="96">
        <f>E6/F6%</f>
        <v>89.215546697038718</v>
      </c>
      <c r="H6" s="96">
        <f>SUM(H7:H26)</f>
        <v>13947.099999999999</v>
      </c>
      <c r="I6" s="96">
        <f>SUM(I7:I26)</f>
        <v>13878.500000000002</v>
      </c>
      <c r="J6" s="96">
        <f>H6/I6*100</f>
        <v>100.49428972871706</v>
      </c>
      <c r="K6" s="96">
        <f>SUM(K7:K26)</f>
        <v>15287.600000000004</v>
      </c>
      <c r="L6" s="96">
        <f>SUM(L7:L26)</f>
        <v>15076.999999999998</v>
      </c>
      <c r="M6" s="96">
        <f>K6/L6*100</f>
        <v>101.39682960801224</v>
      </c>
      <c r="N6" s="152">
        <f>SUM(N7:N26)</f>
        <v>30488</v>
      </c>
      <c r="O6" s="152">
        <f>SUM(O7:O26)</f>
        <v>30360.300000000003</v>
      </c>
      <c r="P6" s="96">
        <f>N6/O6*100</f>
        <v>100.42061507956113</v>
      </c>
    </row>
    <row r="7" spans="1:16">
      <c r="A7" s="40" t="s">
        <v>58</v>
      </c>
      <c r="B7" s="96">
        <v>663.5</v>
      </c>
      <c r="C7" s="96">
        <v>650.20000000000005</v>
      </c>
      <c r="D7" s="96">
        <v>102</v>
      </c>
      <c r="E7" s="96">
        <v>0.5</v>
      </c>
      <c r="F7" s="96">
        <v>0.6</v>
      </c>
      <c r="G7" s="96">
        <v>84.5</v>
      </c>
      <c r="H7" s="96">
        <v>663</v>
      </c>
      <c r="I7" s="96">
        <v>649.6</v>
      </c>
      <c r="J7" s="96">
        <v>102.1</v>
      </c>
      <c r="K7" s="96">
        <v>421</v>
      </c>
      <c r="L7" s="96">
        <v>410.2</v>
      </c>
      <c r="M7" s="96">
        <v>102.6</v>
      </c>
      <c r="N7" s="152">
        <v>1084.5</v>
      </c>
      <c r="O7" s="152">
        <v>1060.4000000000001</v>
      </c>
      <c r="P7" s="96">
        <v>102.3</v>
      </c>
    </row>
    <row r="8" spans="1:16">
      <c r="A8" s="114" t="s">
        <v>59</v>
      </c>
      <c r="B8" s="96">
        <v>195</v>
      </c>
      <c r="C8" s="96">
        <v>179.8</v>
      </c>
      <c r="D8" s="96">
        <v>108.4</v>
      </c>
      <c r="E8" s="96">
        <v>51.4</v>
      </c>
      <c r="F8" s="96">
        <v>42.3</v>
      </c>
      <c r="G8" s="96">
        <v>121.4</v>
      </c>
      <c r="H8" s="96">
        <v>143.6</v>
      </c>
      <c r="I8" s="96">
        <v>137.5</v>
      </c>
      <c r="J8" s="96">
        <v>104.4</v>
      </c>
      <c r="K8" s="96">
        <v>413.2</v>
      </c>
      <c r="L8" s="96">
        <v>398.6</v>
      </c>
      <c r="M8" s="96">
        <v>103.7</v>
      </c>
      <c r="N8" s="152">
        <v>608.20000000000005</v>
      </c>
      <c r="O8" s="152">
        <v>578.4</v>
      </c>
      <c r="P8" s="96">
        <v>105.1</v>
      </c>
    </row>
    <row r="9" spans="1:16">
      <c r="A9" s="114" t="s">
        <v>60</v>
      </c>
      <c r="B9" s="96">
        <v>1031.5</v>
      </c>
      <c r="C9" s="96">
        <v>1025</v>
      </c>
      <c r="D9" s="96">
        <v>100.6</v>
      </c>
      <c r="E9" s="96">
        <v>115.3</v>
      </c>
      <c r="F9" s="96">
        <v>111.2</v>
      </c>
      <c r="G9" s="96">
        <v>103.7</v>
      </c>
      <c r="H9" s="96">
        <v>916.2</v>
      </c>
      <c r="I9" s="96">
        <v>913.8</v>
      </c>
      <c r="J9" s="96">
        <v>100.3</v>
      </c>
      <c r="K9" s="96">
        <v>738.3</v>
      </c>
      <c r="L9" s="96">
        <v>720.4</v>
      </c>
      <c r="M9" s="96">
        <v>102.5</v>
      </c>
      <c r="N9" s="152">
        <v>1769.8</v>
      </c>
      <c r="O9" s="152">
        <v>1745.4</v>
      </c>
      <c r="P9" s="96">
        <v>101.4</v>
      </c>
    </row>
    <row r="10" spans="1:16">
      <c r="A10" s="114" t="s">
        <v>61</v>
      </c>
      <c r="B10" s="96">
        <v>2818.5</v>
      </c>
      <c r="C10" s="96">
        <v>2739.6</v>
      </c>
      <c r="D10" s="96">
        <v>102.9</v>
      </c>
      <c r="E10" s="96">
        <v>73.400000000000006</v>
      </c>
      <c r="F10" s="96">
        <v>43.3</v>
      </c>
      <c r="G10" s="96">
        <v>169.4</v>
      </c>
      <c r="H10" s="96">
        <v>2745.1</v>
      </c>
      <c r="I10" s="96">
        <v>2696.3</v>
      </c>
      <c r="J10" s="96">
        <v>101.8</v>
      </c>
      <c r="K10" s="96">
        <v>1510.8</v>
      </c>
      <c r="L10" s="96">
        <v>1471.7</v>
      </c>
      <c r="M10" s="96">
        <v>102.7</v>
      </c>
      <c r="N10" s="152">
        <v>4329.3</v>
      </c>
      <c r="O10" s="152">
        <v>4211.3</v>
      </c>
      <c r="P10" s="96">
        <v>102.8</v>
      </c>
    </row>
    <row r="11" spans="1:16">
      <c r="A11" s="114" t="s">
        <v>62</v>
      </c>
      <c r="B11" s="96">
        <v>178.8</v>
      </c>
      <c r="C11" s="96">
        <v>162.6</v>
      </c>
      <c r="D11" s="96">
        <v>110</v>
      </c>
      <c r="E11" s="96">
        <v>25.1</v>
      </c>
      <c r="F11" s="96">
        <v>5.5</v>
      </c>
      <c r="G11" s="96">
        <v>461</v>
      </c>
      <c r="H11" s="96">
        <v>153.69999999999999</v>
      </c>
      <c r="I11" s="96">
        <v>157.1</v>
      </c>
      <c r="J11" s="96">
        <v>97.8</v>
      </c>
      <c r="K11" s="96">
        <v>166.2</v>
      </c>
      <c r="L11" s="96">
        <v>149</v>
      </c>
      <c r="M11" s="96">
        <v>111.5</v>
      </c>
      <c r="N11" s="152">
        <v>345</v>
      </c>
      <c r="O11" s="152">
        <v>311.60000000000002</v>
      </c>
      <c r="P11" s="96">
        <v>110.7</v>
      </c>
    </row>
    <row r="12" spans="1:16">
      <c r="A12" s="114" t="s">
        <v>63</v>
      </c>
      <c r="B12" s="96">
        <v>945</v>
      </c>
      <c r="C12" s="96">
        <v>970.5</v>
      </c>
      <c r="D12" s="96">
        <v>97.4</v>
      </c>
      <c r="E12" s="96">
        <v>73.099999999999994</v>
      </c>
      <c r="F12" s="96">
        <v>121.8</v>
      </c>
      <c r="G12" s="96">
        <v>60</v>
      </c>
      <c r="H12" s="96">
        <v>871.9</v>
      </c>
      <c r="I12" s="96">
        <v>848.7</v>
      </c>
      <c r="J12" s="96">
        <v>102.7</v>
      </c>
      <c r="K12" s="96">
        <v>849.4</v>
      </c>
      <c r="L12" s="96">
        <v>827.7</v>
      </c>
      <c r="M12" s="96">
        <v>102.6</v>
      </c>
      <c r="N12" s="152">
        <v>1794.4</v>
      </c>
      <c r="O12" s="152">
        <v>1798.2</v>
      </c>
      <c r="P12" s="96">
        <v>99.8</v>
      </c>
    </row>
    <row r="13" spans="1:16">
      <c r="A13" s="114" t="s">
        <v>64</v>
      </c>
      <c r="B13" s="96">
        <v>1745.7</v>
      </c>
      <c r="C13" s="96">
        <v>1721.4</v>
      </c>
      <c r="D13" s="96">
        <v>101.4</v>
      </c>
      <c r="E13" s="96">
        <v>14.8</v>
      </c>
      <c r="F13" s="96">
        <v>15.9</v>
      </c>
      <c r="G13" s="96">
        <v>93.5</v>
      </c>
      <c r="H13" s="96">
        <v>1730.9</v>
      </c>
      <c r="I13" s="96">
        <v>1705.5</v>
      </c>
      <c r="J13" s="96">
        <v>101.5</v>
      </c>
      <c r="K13" s="96">
        <v>2417.8000000000002</v>
      </c>
      <c r="L13" s="96">
        <v>2381.3000000000002</v>
      </c>
      <c r="M13" s="96">
        <v>101.5</v>
      </c>
      <c r="N13" s="152">
        <v>4163.5</v>
      </c>
      <c r="O13" s="152">
        <v>4102.7</v>
      </c>
      <c r="P13" s="96">
        <v>101.5</v>
      </c>
    </row>
    <row r="14" spans="1:16">
      <c r="A14" s="114" t="s">
        <v>65</v>
      </c>
      <c r="B14" s="96">
        <v>1821.4</v>
      </c>
      <c r="C14" s="96">
        <v>1898.8</v>
      </c>
      <c r="D14" s="96">
        <v>95.9</v>
      </c>
      <c r="E14" s="96">
        <v>174</v>
      </c>
      <c r="F14" s="96">
        <v>263.7</v>
      </c>
      <c r="G14" s="96">
        <v>66</v>
      </c>
      <c r="H14" s="96">
        <v>1647.4</v>
      </c>
      <c r="I14" s="96">
        <v>1635.1</v>
      </c>
      <c r="J14" s="96">
        <v>100.8</v>
      </c>
      <c r="K14" s="96">
        <v>1689.9</v>
      </c>
      <c r="L14" s="96">
        <v>1689.2</v>
      </c>
      <c r="M14" s="96">
        <v>100</v>
      </c>
      <c r="N14" s="152">
        <v>3511.3</v>
      </c>
      <c r="O14" s="152">
        <v>3588</v>
      </c>
      <c r="P14" s="96">
        <v>97.9</v>
      </c>
    </row>
    <row r="15" spans="1:16">
      <c r="A15" s="114" t="s">
        <v>66</v>
      </c>
      <c r="B15" s="96">
        <v>458.5</v>
      </c>
      <c r="C15" s="96">
        <v>465.7</v>
      </c>
      <c r="D15" s="96">
        <v>98.4</v>
      </c>
      <c r="E15" s="96">
        <v>29.8</v>
      </c>
      <c r="F15" s="96">
        <v>39.6</v>
      </c>
      <c r="G15" s="96">
        <v>75.099999999999994</v>
      </c>
      <c r="H15" s="96">
        <v>428.7</v>
      </c>
      <c r="I15" s="96">
        <v>426.1</v>
      </c>
      <c r="J15" s="96">
        <v>100.6</v>
      </c>
      <c r="K15" s="96">
        <v>327.5</v>
      </c>
      <c r="L15" s="96">
        <v>325.3</v>
      </c>
      <c r="M15" s="96">
        <v>100.7</v>
      </c>
      <c r="N15" s="152">
        <v>786</v>
      </c>
      <c r="O15" s="152">
        <v>791</v>
      </c>
      <c r="P15" s="96">
        <v>99.4</v>
      </c>
    </row>
    <row r="16" spans="1:16">
      <c r="A16" s="114" t="s">
        <v>67</v>
      </c>
      <c r="B16" s="96">
        <v>115.6</v>
      </c>
      <c r="C16" s="96">
        <v>121.1</v>
      </c>
      <c r="D16" s="96">
        <v>95.5</v>
      </c>
      <c r="E16" s="96">
        <v>5.5</v>
      </c>
      <c r="F16" s="96">
        <v>8.4</v>
      </c>
      <c r="G16" s="96">
        <v>65.5</v>
      </c>
      <c r="H16" s="96">
        <v>110.1</v>
      </c>
      <c r="I16" s="96">
        <v>112.7</v>
      </c>
      <c r="J16" s="96">
        <v>97.7</v>
      </c>
      <c r="K16" s="96">
        <v>302.10000000000002</v>
      </c>
      <c r="L16" s="96">
        <v>300.60000000000002</v>
      </c>
      <c r="M16" s="96">
        <v>100.5</v>
      </c>
      <c r="N16" s="152">
        <v>417.7</v>
      </c>
      <c r="O16" s="152">
        <v>421.7</v>
      </c>
      <c r="P16" s="96">
        <v>99.1</v>
      </c>
    </row>
    <row r="17" spans="1:16">
      <c r="A17" s="114" t="s">
        <v>68</v>
      </c>
      <c r="B17" s="96">
        <v>120.1</v>
      </c>
      <c r="C17" s="96">
        <v>102.8</v>
      </c>
      <c r="D17" s="96">
        <v>116.8</v>
      </c>
      <c r="E17" s="96">
        <v>4.2</v>
      </c>
      <c r="F17" s="96">
        <v>5.6</v>
      </c>
      <c r="G17" s="96">
        <v>74.3</v>
      </c>
      <c r="H17" s="96">
        <v>115.9</v>
      </c>
      <c r="I17" s="96">
        <v>97.2</v>
      </c>
      <c r="J17" s="96">
        <v>119.2</v>
      </c>
      <c r="K17" s="96">
        <v>245.2</v>
      </c>
      <c r="L17" s="96">
        <v>228.4</v>
      </c>
      <c r="M17" s="96">
        <v>107.4</v>
      </c>
      <c r="N17" s="152">
        <v>365.3</v>
      </c>
      <c r="O17" s="152">
        <v>331.2</v>
      </c>
      <c r="P17" s="96">
        <v>110.3</v>
      </c>
    </row>
    <row r="18" spans="1:16">
      <c r="A18" s="114" t="s">
        <v>69</v>
      </c>
      <c r="B18" s="96">
        <v>295.10000000000002</v>
      </c>
      <c r="C18" s="96">
        <v>277.60000000000002</v>
      </c>
      <c r="D18" s="96">
        <v>106.3</v>
      </c>
      <c r="E18" s="96">
        <v>4.0999999999999996</v>
      </c>
      <c r="F18" s="96">
        <v>0.5</v>
      </c>
      <c r="G18" s="96">
        <v>785.1</v>
      </c>
      <c r="H18" s="96">
        <v>291</v>
      </c>
      <c r="I18" s="96">
        <v>277.10000000000002</v>
      </c>
      <c r="J18" s="96">
        <v>105</v>
      </c>
      <c r="K18" s="96">
        <v>223</v>
      </c>
      <c r="L18" s="96">
        <v>258.39999999999998</v>
      </c>
      <c r="M18" s="96">
        <v>86.3</v>
      </c>
      <c r="N18" s="152">
        <v>518.1</v>
      </c>
      <c r="O18" s="152">
        <v>536</v>
      </c>
      <c r="P18" s="96">
        <v>96.7</v>
      </c>
    </row>
    <row r="19" spans="1:16">
      <c r="A19" s="114" t="s">
        <v>70</v>
      </c>
      <c r="B19" s="96">
        <v>418.8</v>
      </c>
      <c r="C19" s="96">
        <v>397.6</v>
      </c>
      <c r="D19" s="96">
        <v>105.3</v>
      </c>
      <c r="E19" s="96">
        <v>72.3</v>
      </c>
      <c r="F19" s="96">
        <v>42.4</v>
      </c>
      <c r="G19" s="96">
        <v>170.5</v>
      </c>
      <c r="H19" s="96">
        <v>346.5</v>
      </c>
      <c r="I19" s="96">
        <v>355.2</v>
      </c>
      <c r="J19" s="96">
        <v>97.6</v>
      </c>
      <c r="K19" s="96">
        <v>510.7</v>
      </c>
      <c r="L19" s="96">
        <v>519.29999999999995</v>
      </c>
      <c r="M19" s="96">
        <v>98.3</v>
      </c>
      <c r="N19" s="152">
        <v>929.5</v>
      </c>
      <c r="O19" s="152">
        <v>916.9</v>
      </c>
      <c r="P19" s="96">
        <v>101.4</v>
      </c>
    </row>
    <row r="20" spans="1:16">
      <c r="A20" s="114" t="s">
        <v>71</v>
      </c>
      <c r="B20" s="96">
        <v>137.1</v>
      </c>
      <c r="C20" s="96">
        <v>130.69999999999999</v>
      </c>
      <c r="D20" s="96">
        <v>104.9</v>
      </c>
      <c r="E20" s="96">
        <v>41.8</v>
      </c>
      <c r="F20" s="96">
        <v>48.5</v>
      </c>
      <c r="G20" s="96">
        <v>86.1</v>
      </c>
      <c r="H20" s="96">
        <v>95.3</v>
      </c>
      <c r="I20" s="96">
        <v>82.2</v>
      </c>
      <c r="J20" s="96">
        <v>115.9</v>
      </c>
      <c r="K20" s="96">
        <v>588</v>
      </c>
      <c r="L20" s="96">
        <v>582.29999999999995</v>
      </c>
      <c r="M20" s="96">
        <v>101</v>
      </c>
      <c r="N20" s="152">
        <v>725.1</v>
      </c>
      <c r="O20" s="152">
        <v>713</v>
      </c>
      <c r="P20" s="96">
        <v>101.7</v>
      </c>
    </row>
    <row r="21" spans="1:16">
      <c r="A21" s="114" t="s">
        <v>72</v>
      </c>
      <c r="B21" s="96">
        <v>3440.2</v>
      </c>
      <c r="C21" s="96">
        <v>3640.4</v>
      </c>
      <c r="D21" s="96">
        <v>94.5</v>
      </c>
      <c r="E21" s="96">
        <v>547.79999999999995</v>
      </c>
      <c r="F21" s="96">
        <v>646.70000000000005</v>
      </c>
      <c r="G21" s="96">
        <v>84.7</v>
      </c>
      <c r="H21" s="96">
        <v>2892.4</v>
      </c>
      <c r="I21" s="96">
        <v>2993.7</v>
      </c>
      <c r="J21" s="96">
        <v>96.6</v>
      </c>
      <c r="K21" s="96">
        <v>3981.6</v>
      </c>
      <c r="L21" s="96">
        <v>3900.3</v>
      </c>
      <c r="M21" s="96">
        <v>102.1</v>
      </c>
      <c r="N21" s="152">
        <v>7421.8</v>
      </c>
      <c r="O21" s="152">
        <v>7540.7</v>
      </c>
      <c r="P21" s="96">
        <v>98.4</v>
      </c>
    </row>
    <row r="22" spans="1:16">
      <c r="A22" s="40" t="s">
        <v>73</v>
      </c>
      <c r="B22" s="96">
        <v>317.39999999999998</v>
      </c>
      <c r="C22" s="96">
        <v>302.10000000000002</v>
      </c>
      <c r="D22" s="96">
        <v>105</v>
      </c>
      <c r="E22" s="96">
        <v>16.7</v>
      </c>
      <c r="F22" s="96">
        <v>0.1</v>
      </c>
      <c r="G22" s="96">
        <v>12835.4</v>
      </c>
      <c r="H22" s="96">
        <v>300.7</v>
      </c>
      <c r="I22" s="96">
        <v>302</v>
      </c>
      <c r="J22" s="96">
        <v>99.6</v>
      </c>
      <c r="K22" s="96">
        <v>127.1</v>
      </c>
      <c r="L22" s="96">
        <v>127.2</v>
      </c>
      <c r="M22" s="96">
        <v>99.9</v>
      </c>
      <c r="N22" s="152">
        <v>444.5</v>
      </c>
      <c r="O22" s="152">
        <v>429.3</v>
      </c>
      <c r="P22" s="96">
        <v>103.5</v>
      </c>
    </row>
    <row r="23" spans="1:16">
      <c r="A23" s="114" t="s">
        <v>74</v>
      </c>
      <c r="B23" s="96">
        <v>490.4</v>
      </c>
      <c r="C23" s="96">
        <v>488.7</v>
      </c>
      <c r="D23" s="96">
        <v>100.3</v>
      </c>
      <c r="E23" s="96" t="s">
        <v>126</v>
      </c>
      <c r="F23" s="96">
        <v>4.3</v>
      </c>
      <c r="G23" s="96" t="s">
        <v>126</v>
      </c>
      <c r="H23" s="96">
        <v>490.4</v>
      </c>
      <c r="I23" s="96">
        <v>484.4</v>
      </c>
      <c r="J23" s="96">
        <v>101.2</v>
      </c>
      <c r="K23" s="96">
        <v>619.5</v>
      </c>
      <c r="L23" s="96">
        <v>631.20000000000005</v>
      </c>
      <c r="M23" s="96">
        <v>98.1</v>
      </c>
      <c r="N23" s="152">
        <v>1109.9000000000001</v>
      </c>
      <c r="O23" s="152">
        <v>1119.9000000000001</v>
      </c>
      <c r="P23" s="96">
        <v>99.1</v>
      </c>
    </row>
    <row r="24" spans="1:16">
      <c r="A24" s="114" t="s">
        <v>75</v>
      </c>
      <c r="B24" s="96" t="s">
        <v>126</v>
      </c>
      <c r="C24" s="96">
        <v>1.2</v>
      </c>
      <c r="D24" s="96" t="s">
        <v>126</v>
      </c>
      <c r="E24" s="96" t="s">
        <v>126</v>
      </c>
      <c r="F24" s="96">
        <v>1.2</v>
      </c>
      <c r="G24" s="96" t="s">
        <v>126</v>
      </c>
      <c r="H24" s="96" t="s">
        <v>126</v>
      </c>
      <c r="I24" s="96" t="s">
        <v>126</v>
      </c>
      <c r="J24" s="96" t="s">
        <v>126</v>
      </c>
      <c r="K24" s="96">
        <v>0.4</v>
      </c>
      <c r="L24" s="96">
        <v>0.4</v>
      </c>
      <c r="M24" s="96">
        <v>100</v>
      </c>
      <c r="N24" s="152">
        <v>0.4</v>
      </c>
      <c r="O24" s="152">
        <v>1.6</v>
      </c>
      <c r="P24" s="96">
        <v>25.5</v>
      </c>
    </row>
    <row r="25" spans="1:16">
      <c r="A25" s="114" t="s">
        <v>76</v>
      </c>
      <c r="B25" s="96" t="s">
        <v>126</v>
      </c>
      <c r="C25" s="96" t="s">
        <v>126</v>
      </c>
      <c r="D25" s="96" t="s">
        <v>126</v>
      </c>
      <c r="E25" s="96" t="s">
        <v>126</v>
      </c>
      <c r="F25" s="96" t="s">
        <v>126</v>
      </c>
      <c r="G25" s="96" t="s">
        <v>126</v>
      </c>
      <c r="H25" s="96" t="s">
        <v>126</v>
      </c>
      <c r="I25" s="96" t="s">
        <v>126</v>
      </c>
      <c r="J25" s="96" t="s">
        <v>126</v>
      </c>
      <c r="K25" s="96">
        <v>1.2</v>
      </c>
      <c r="L25" s="96">
        <v>0.7</v>
      </c>
      <c r="M25" s="96">
        <v>171.4</v>
      </c>
      <c r="N25" s="152">
        <v>1.2</v>
      </c>
      <c r="O25" s="152">
        <v>0.7</v>
      </c>
      <c r="P25" s="96">
        <v>171.4</v>
      </c>
    </row>
    <row r="26" spans="1:16">
      <c r="A26" s="115" t="s">
        <v>77</v>
      </c>
      <c r="B26" s="312">
        <v>7.8</v>
      </c>
      <c r="C26" s="312">
        <v>7.5</v>
      </c>
      <c r="D26" s="312">
        <v>104.1</v>
      </c>
      <c r="E26" s="312">
        <v>3.5</v>
      </c>
      <c r="F26" s="312">
        <v>3.2</v>
      </c>
      <c r="G26" s="312">
        <v>109.7</v>
      </c>
      <c r="H26" s="312">
        <v>4.3</v>
      </c>
      <c r="I26" s="312">
        <v>4.3</v>
      </c>
      <c r="J26" s="312">
        <v>100</v>
      </c>
      <c r="K26" s="312">
        <v>154.69999999999999</v>
      </c>
      <c r="L26" s="312">
        <v>154.80000000000001</v>
      </c>
      <c r="M26" s="312">
        <v>99.9</v>
      </c>
      <c r="N26" s="312">
        <v>162.5</v>
      </c>
      <c r="O26" s="312">
        <v>162.30000000000001</v>
      </c>
      <c r="P26" s="312">
        <v>100.1</v>
      </c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8"/>
  <sheetViews>
    <sheetView zoomScaleNormal="100" workbookViewId="0">
      <selection sqref="A1:P1"/>
    </sheetView>
  </sheetViews>
  <sheetFormatPr defaultRowHeight="12.75"/>
  <cols>
    <col min="1" max="1" width="19.85546875" style="110" bestFit="1" customWidth="1"/>
    <col min="2" max="2" width="9.42578125" style="110" customWidth="1"/>
    <col min="3" max="3" width="11.140625" style="110" customWidth="1"/>
    <col min="4" max="4" width="9.28515625" style="110" customWidth="1"/>
    <col min="5" max="5" width="9" style="110" customWidth="1"/>
    <col min="6" max="6" width="8.85546875" style="110" customWidth="1"/>
    <col min="7" max="7" width="9.28515625" style="110" customWidth="1"/>
    <col min="8" max="9" width="9.5703125" style="110" customWidth="1"/>
    <col min="10" max="10" width="9.140625" style="110" customWidth="1"/>
    <col min="11" max="12" width="9.85546875" style="110" customWidth="1"/>
    <col min="13" max="13" width="9.42578125" style="110" customWidth="1"/>
    <col min="14" max="14" width="10.140625" style="110" customWidth="1"/>
    <col min="15" max="15" width="11.85546875" style="110" customWidth="1"/>
    <col min="16" max="16" width="9.140625" style="110"/>
    <col min="17" max="17" width="9" style="110" customWidth="1"/>
    <col min="18" max="18" width="10.85546875" style="110" customWidth="1"/>
    <col min="19" max="19" width="10.42578125" style="110" customWidth="1"/>
    <col min="20" max="20" width="8.85546875" style="116" customWidth="1"/>
    <col min="21" max="21" width="8.85546875" style="110" customWidth="1"/>
    <col min="22" max="22" width="10.5703125" style="110" customWidth="1"/>
    <col min="23" max="35" width="8.85546875" style="110" customWidth="1"/>
    <col min="36" max="220" width="9.140625" style="110"/>
    <col min="221" max="221" width="18.85546875" style="110" customWidth="1"/>
    <col min="222" max="222" width="9.42578125" style="110" customWidth="1"/>
    <col min="223" max="223" width="9.7109375" style="110" customWidth="1"/>
    <col min="224" max="224" width="10" style="110" customWidth="1"/>
    <col min="225" max="225" width="9" style="110" customWidth="1"/>
    <col min="226" max="226" width="8.85546875" style="110" customWidth="1"/>
    <col min="227" max="227" width="9.28515625" style="110" customWidth="1"/>
    <col min="228" max="229" width="9.5703125" style="110" customWidth="1"/>
    <col min="230" max="230" width="9.140625" style="110" customWidth="1"/>
    <col min="231" max="232" width="9.85546875" style="110" customWidth="1"/>
    <col min="233" max="233" width="9.42578125" style="110" customWidth="1"/>
    <col min="234" max="234" width="10.140625" style="110" customWidth="1"/>
    <col min="235" max="238" width="9.140625" style="110"/>
    <col min="239" max="239" width="10.7109375" style="110" bestFit="1" customWidth="1"/>
    <col min="240" max="476" width="9.140625" style="110"/>
    <col min="477" max="477" width="18.85546875" style="110" customWidth="1"/>
    <col min="478" max="478" width="9.42578125" style="110" customWidth="1"/>
    <col min="479" max="479" width="9.7109375" style="110" customWidth="1"/>
    <col min="480" max="480" width="10" style="110" customWidth="1"/>
    <col min="481" max="481" width="9" style="110" customWidth="1"/>
    <col min="482" max="482" width="8.85546875" style="110" customWidth="1"/>
    <col min="483" max="483" width="9.28515625" style="110" customWidth="1"/>
    <col min="484" max="485" width="9.5703125" style="110" customWidth="1"/>
    <col min="486" max="486" width="9.140625" style="110" customWidth="1"/>
    <col min="487" max="488" width="9.85546875" style="110" customWidth="1"/>
    <col min="489" max="489" width="9.42578125" style="110" customWidth="1"/>
    <col min="490" max="490" width="10.140625" style="110" customWidth="1"/>
    <col min="491" max="494" width="9.140625" style="110"/>
    <col min="495" max="495" width="10.7109375" style="110" bestFit="1" customWidth="1"/>
    <col min="496" max="732" width="9.140625" style="110"/>
    <col min="733" max="733" width="18.85546875" style="110" customWidth="1"/>
    <col min="734" max="734" width="9.42578125" style="110" customWidth="1"/>
    <col min="735" max="735" width="9.7109375" style="110" customWidth="1"/>
    <col min="736" max="736" width="10" style="110" customWidth="1"/>
    <col min="737" max="737" width="9" style="110" customWidth="1"/>
    <col min="738" max="738" width="8.85546875" style="110" customWidth="1"/>
    <col min="739" max="739" width="9.28515625" style="110" customWidth="1"/>
    <col min="740" max="741" width="9.5703125" style="110" customWidth="1"/>
    <col min="742" max="742" width="9.140625" style="110" customWidth="1"/>
    <col min="743" max="744" width="9.85546875" style="110" customWidth="1"/>
    <col min="745" max="745" width="9.42578125" style="110" customWidth="1"/>
    <col min="746" max="746" width="10.140625" style="110" customWidth="1"/>
    <col min="747" max="750" width="9.140625" style="110"/>
    <col min="751" max="751" width="10.7109375" style="110" bestFit="1" customWidth="1"/>
    <col min="752" max="988" width="9.140625" style="110"/>
    <col min="989" max="989" width="18.85546875" style="110" customWidth="1"/>
    <col min="990" max="990" width="9.42578125" style="110" customWidth="1"/>
    <col min="991" max="991" width="9.7109375" style="110" customWidth="1"/>
    <col min="992" max="992" width="10" style="110" customWidth="1"/>
    <col min="993" max="993" width="9" style="110" customWidth="1"/>
    <col min="994" max="994" width="8.85546875" style="110" customWidth="1"/>
    <col min="995" max="995" width="9.28515625" style="110" customWidth="1"/>
    <col min="996" max="997" width="9.5703125" style="110" customWidth="1"/>
    <col min="998" max="998" width="9.140625" style="110" customWidth="1"/>
    <col min="999" max="1000" width="9.85546875" style="110" customWidth="1"/>
    <col min="1001" max="1001" width="9.42578125" style="110" customWidth="1"/>
    <col min="1002" max="1002" width="10.140625" style="110" customWidth="1"/>
    <col min="1003" max="1006" width="9.140625" style="110"/>
    <col min="1007" max="1007" width="10.7109375" style="110" bestFit="1" customWidth="1"/>
    <col min="1008" max="1244" width="9.140625" style="110"/>
    <col min="1245" max="1245" width="18.85546875" style="110" customWidth="1"/>
    <col min="1246" max="1246" width="9.42578125" style="110" customWidth="1"/>
    <col min="1247" max="1247" width="9.7109375" style="110" customWidth="1"/>
    <col min="1248" max="1248" width="10" style="110" customWidth="1"/>
    <col min="1249" max="1249" width="9" style="110" customWidth="1"/>
    <col min="1250" max="1250" width="8.85546875" style="110" customWidth="1"/>
    <col min="1251" max="1251" width="9.28515625" style="110" customWidth="1"/>
    <col min="1252" max="1253" width="9.5703125" style="110" customWidth="1"/>
    <col min="1254" max="1254" width="9.140625" style="110" customWidth="1"/>
    <col min="1255" max="1256" width="9.85546875" style="110" customWidth="1"/>
    <col min="1257" max="1257" width="9.42578125" style="110" customWidth="1"/>
    <col min="1258" max="1258" width="10.140625" style="110" customWidth="1"/>
    <col min="1259" max="1262" width="9.140625" style="110"/>
    <col min="1263" max="1263" width="10.7109375" style="110" bestFit="1" customWidth="1"/>
    <col min="1264" max="1500" width="9.140625" style="110"/>
    <col min="1501" max="1501" width="18.85546875" style="110" customWidth="1"/>
    <col min="1502" max="1502" width="9.42578125" style="110" customWidth="1"/>
    <col min="1503" max="1503" width="9.7109375" style="110" customWidth="1"/>
    <col min="1504" max="1504" width="10" style="110" customWidth="1"/>
    <col min="1505" max="1505" width="9" style="110" customWidth="1"/>
    <col min="1506" max="1506" width="8.85546875" style="110" customWidth="1"/>
    <col min="1507" max="1507" width="9.28515625" style="110" customWidth="1"/>
    <col min="1508" max="1509" width="9.5703125" style="110" customWidth="1"/>
    <col min="1510" max="1510" width="9.140625" style="110" customWidth="1"/>
    <col min="1511" max="1512" width="9.85546875" style="110" customWidth="1"/>
    <col min="1513" max="1513" width="9.42578125" style="110" customWidth="1"/>
    <col min="1514" max="1514" width="10.140625" style="110" customWidth="1"/>
    <col min="1515" max="1518" width="9.140625" style="110"/>
    <col min="1519" max="1519" width="10.7109375" style="110" bestFit="1" customWidth="1"/>
    <col min="1520" max="1756" width="9.140625" style="110"/>
    <col min="1757" max="1757" width="18.85546875" style="110" customWidth="1"/>
    <col min="1758" max="1758" width="9.42578125" style="110" customWidth="1"/>
    <col min="1759" max="1759" width="9.7109375" style="110" customWidth="1"/>
    <col min="1760" max="1760" width="10" style="110" customWidth="1"/>
    <col min="1761" max="1761" width="9" style="110" customWidth="1"/>
    <col min="1762" max="1762" width="8.85546875" style="110" customWidth="1"/>
    <col min="1763" max="1763" width="9.28515625" style="110" customWidth="1"/>
    <col min="1764" max="1765" width="9.5703125" style="110" customWidth="1"/>
    <col min="1766" max="1766" width="9.140625" style="110" customWidth="1"/>
    <col min="1767" max="1768" width="9.85546875" style="110" customWidth="1"/>
    <col min="1769" max="1769" width="9.42578125" style="110" customWidth="1"/>
    <col min="1770" max="1770" width="10.140625" style="110" customWidth="1"/>
    <col min="1771" max="1774" width="9.140625" style="110"/>
    <col min="1775" max="1775" width="10.7109375" style="110" bestFit="1" customWidth="1"/>
    <col min="1776" max="2012" width="9.140625" style="110"/>
    <col min="2013" max="2013" width="18.85546875" style="110" customWidth="1"/>
    <col min="2014" max="2014" width="9.42578125" style="110" customWidth="1"/>
    <col min="2015" max="2015" width="9.7109375" style="110" customWidth="1"/>
    <col min="2016" max="2016" width="10" style="110" customWidth="1"/>
    <col min="2017" max="2017" width="9" style="110" customWidth="1"/>
    <col min="2018" max="2018" width="8.85546875" style="110" customWidth="1"/>
    <col min="2019" max="2019" width="9.28515625" style="110" customWidth="1"/>
    <col min="2020" max="2021" width="9.5703125" style="110" customWidth="1"/>
    <col min="2022" max="2022" width="9.140625" style="110" customWidth="1"/>
    <col min="2023" max="2024" width="9.85546875" style="110" customWidth="1"/>
    <col min="2025" max="2025" width="9.42578125" style="110" customWidth="1"/>
    <col min="2026" max="2026" width="10.140625" style="110" customWidth="1"/>
    <col min="2027" max="2030" width="9.140625" style="110"/>
    <col min="2031" max="2031" width="10.7109375" style="110" bestFit="1" customWidth="1"/>
    <col min="2032" max="2268" width="9.140625" style="110"/>
    <col min="2269" max="2269" width="18.85546875" style="110" customWidth="1"/>
    <col min="2270" max="2270" width="9.42578125" style="110" customWidth="1"/>
    <col min="2271" max="2271" width="9.7109375" style="110" customWidth="1"/>
    <col min="2272" max="2272" width="10" style="110" customWidth="1"/>
    <col min="2273" max="2273" width="9" style="110" customWidth="1"/>
    <col min="2274" max="2274" width="8.85546875" style="110" customWidth="1"/>
    <col min="2275" max="2275" width="9.28515625" style="110" customWidth="1"/>
    <col min="2276" max="2277" width="9.5703125" style="110" customWidth="1"/>
    <col min="2278" max="2278" width="9.140625" style="110" customWidth="1"/>
    <col min="2279" max="2280" width="9.85546875" style="110" customWidth="1"/>
    <col min="2281" max="2281" width="9.42578125" style="110" customWidth="1"/>
    <col min="2282" max="2282" width="10.140625" style="110" customWidth="1"/>
    <col min="2283" max="2286" width="9.140625" style="110"/>
    <col min="2287" max="2287" width="10.7109375" style="110" bestFit="1" customWidth="1"/>
    <col min="2288" max="2524" width="9.140625" style="110"/>
    <col min="2525" max="2525" width="18.85546875" style="110" customWidth="1"/>
    <col min="2526" max="2526" width="9.42578125" style="110" customWidth="1"/>
    <col min="2527" max="2527" width="9.7109375" style="110" customWidth="1"/>
    <col min="2528" max="2528" width="10" style="110" customWidth="1"/>
    <col min="2529" max="2529" width="9" style="110" customWidth="1"/>
    <col min="2530" max="2530" width="8.85546875" style="110" customWidth="1"/>
    <col min="2531" max="2531" width="9.28515625" style="110" customWidth="1"/>
    <col min="2532" max="2533" width="9.5703125" style="110" customWidth="1"/>
    <col min="2534" max="2534" width="9.140625" style="110" customWidth="1"/>
    <col min="2535" max="2536" width="9.85546875" style="110" customWidth="1"/>
    <col min="2537" max="2537" width="9.42578125" style="110" customWidth="1"/>
    <col min="2538" max="2538" width="10.140625" style="110" customWidth="1"/>
    <col min="2539" max="2542" width="9.140625" style="110"/>
    <col min="2543" max="2543" width="10.7109375" style="110" bestFit="1" customWidth="1"/>
    <col min="2544" max="2780" width="9.140625" style="110"/>
    <col min="2781" max="2781" width="18.85546875" style="110" customWidth="1"/>
    <col min="2782" max="2782" width="9.42578125" style="110" customWidth="1"/>
    <col min="2783" max="2783" width="9.7109375" style="110" customWidth="1"/>
    <col min="2784" max="2784" width="10" style="110" customWidth="1"/>
    <col min="2785" max="2785" width="9" style="110" customWidth="1"/>
    <col min="2786" max="2786" width="8.85546875" style="110" customWidth="1"/>
    <col min="2787" max="2787" width="9.28515625" style="110" customWidth="1"/>
    <col min="2788" max="2789" width="9.5703125" style="110" customWidth="1"/>
    <col min="2790" max="2790" width="9.140625" style="110" customWidth="1"/>
    <col min="2791" max="2792" width="9.85546875" style="110" customWidth="1"/>
    <col min="2793" max="2793" width="9.42578125" style="110" customWidth="1"/>
    <col min="2794" max="2794" width="10.140625" style="110" customWidth="1"/>
    <col min="2795" max="2798" width="9.140625" style="110"/>
    <col min="2799" max="2799" width="10.7109375" style="110" bestFit="1" customWidth="1"/>
    <col min="2800" max="3036" width="9.140625" style="110"/>
    <col min="3037" max="3037" width="18.85546875" style="110" customWidth="1"/>
    <col min="3038" max="3038" width="9.42578125" style="110" customWidth="1"/>
    <col min="3039" max="3039" width="9.7109375" style="110" customWidth="1"/>
    <col min="3040" max="3040" width="10" style="110" customWidth="1"/>
    <col min="3041" max="3041" width="9" style="110" customWidth="1"/>
    <col min="3042" max="3042" width="8.85546875" style="110" customWidth="1"/>
    <col min="3043" max="3043" width="9.28515625" style="110" customWidth="1"/>
    <col min="3044" max="3045" width="9.5703125" style="110" customWidth="1"/>
    <col min="3046" max="3046" width="9.140625" style="110" customWidth="1"/>
    <col min="3047" max="3048" width="9.85546875" style="110" customWidth="1"/>
    <col min="3049" max="3049" width="9.42578125" style="110" customWidth="1"/>
    <col min="3050" max="3050" width="10.140625" style="110" customWidth="1"/>
    <col min="3051" max="3054" width="9.140625" style="110"/>
    <col min="3055" max="3055" width="10.7109375" style="110" bestFit="1" customWidth="1"/>
    <col min="3056" max="3292" width="9.140625" style="110"/>
    <col min="3293" max="3293" width="18.85546875" style="110" customWidth="1"/>
    <col min="3294" max="3294" width="9.42578125" style="110" customWidth="1"/>
    <col min="3295" max="3295" width="9.7109375" style="110" customWidth="1"/>
    <col min="3296" max="3296" width="10" style="110" customWidth="1"/>
    <col min="3297" max="3297" width="9" style="110" customWidth="1"/>
    <col min="3298" max="3298" width="8.85546875" style="110" customWidth="1"/>
    <col min="3299" max="3299" width="9.28515625" style="110" customWidth="1"/>
    <col min="3300" max="3301" width="9.5703125" style="110" customWidth="1"/>
    <col min="3302" max="3302" width="9.140625" style="110" customWidth="1"/>
    <col min="3303" max="3304" width="9.85546875" style="110" customWidth="1"/>
    <col min="3305" max="3305" width="9.42578125" style="110" customWidth="1"/>
    <col min="3306" max="3306" width="10.140625" style="110" customWidth="1"/>
    <col min="3307" max="3310" width="9.140625" style="110"/>
    <col min="3311" max="3311" width="10.7109375" style="110" bestFit="1" customWidth="1"/>
    <col min="3312" max="3548" width="9.140625" style="110"/>
    <col min="3549" max="3549" width="18.85546875" style="110" customWidth="1"/>
    <col min="3550" max="3550" width="9.42578125" style="110" customWidth="1"/>
    <col min="3551" max="3551" width="9.7109375" style="110" customWidth="1"/>
    <col min="3552" max="3552" width="10" style="110" customWidth="1"/>
    <col min="3553" max="3553" width="9" style="110" customWidth="1"/>
    <col min="3554" max="3554" width="8.85546875" style="110" customWidth="1"/>
    <col min="3555" max="3555" width="9.28515625" style="110" customWidth="1"/>
    <col min="3556" max="3557" width="9.5703125" style="110" customWidth="1"/>
    <col min="3558" max="3558" width="9.140625" style="110" customWidth="1"/>
    <col min="3559" max="3560" width="9.85546875" style="110" customWidth="1"/>
    <col min="3561" max="3561" width="9.42578125" style="110" customWidth="1"/>
    <col min="3562" max="3562" width="10.140625" style="110" customWidth="1"/>
    <col min="3563" max="3566" width="9.140625" style="110"/>
    <col min="3567" max="3567" width="10.7109375" style="110" bestFit="1" customWidth="1"/>
    <col min="3568" max="3804" width="9.140625" style="110"/>
    <col min="3805" max="3805" width="18.85546875" style="110" customWidth="1"/>
    <col min="3806" max="3806" width="9.42578125" style="110" customWidth="1"/>
    <col min="3807" max="3807" width="9.7109375" style="110" customWidth="1"/>
    <col min="3808" max="3808" width="10" style="110" customWidth="1"/>
    <col min="3809" max="3809" width="9" style="110" customWidth="1"/>
    <col min="3810" max="3810" width="8.85546875" style="110" customWidth="1"/>
    <col min="3811" max="3811" width="9.28515625" style="110" customWidth="1"/>
    <col min="3812" max="3813" width="9.5703125" style="110" customWidth="1"/>
    <col min="3814" max="3814" width="9.140625" style="110" customWidth="1"/>
    <col min="3815" max="3816" width="9.85546875" style="110" customWidth="1"/>
    <col min="3817" max="3817" width="9.42578125" style="110" customWidth="1"/>
    <col min="3818" max="3818" width="10.140625" style="110" customWidth="1"/>
    <col min="3819" max="3822" width="9.140625" style="110"/>
    <col min="3823" max="3823" width="10.7109375" style="110" bestFit="1" customWidth="1"/>
    <col min="3824" max="4060" width="9.140625" style="110"/>
    <col min="4061" max="4061" width="18.85546875" style="110" customWidth="1"/>
    <col min="4062" max="4062" width="9.42578125" style="110" customWidth="1"/>
    <col min="4063" max="4063" width="9.7109375" style="110" customWidth="1"/>
    <col min="4064" max="4064" width="10" style="110" customWidth="1"/>
    <col min="4065" max="4065" width="9" style="110" customWidth="1"/>
    <col min="4066" max="4066" width="8.85546875" style="110" customWidth="1"/>
    <col min="4067" max="4067" width="9.28515625" style="110" customWidth="1"/>
    <col min="4068" max="4069" width="9.5703125" style="110" customWidth="1"/>
    <col min="4070" max="4070" width="9.140625" style="110" customWidth="1"/>
    <col min="4071" max="4072" width="9.85546875" style="110" customWidth="1"/>
    <col min="4073" max="4073" width="9.42578125" style="110" customWidth="1"/>
    <col min="4074" max="4074" width="10.140625" style="110" customWidth="1"/>
    <col min="4075" max="4078" width="9.140625" style="110"/>
    <col min="4079" max="4079" width="10.7109375" style="110" bestFit="1" customWidth="1"/>
    <col min="4080" max="4316" width="9.140625" style="110"/>
    <col min="4317" max="4317" width="18.85546875" style="110" customWidth="1"/>
    <col min="4318" max="4318" width="9.42578125" style="110" customWidth="1"/>
    <col min="4319" max="4319" width="9.7109375" style="110" customWidth="1"/>
    <col min="4320" max="4320" width="10" style="110" customWidth="1"/>
    <col min="4321" max="4321" width="9" style="110" customWidth="1"/>
    <col min="4322" max="4322" width="8.85546875" style="110" customWidth="1"/>
    <col min="4323" max="4323" width="9.28515625" style="110" customWidth="1"/>
    <col min="4324" max="4325" width="9.5703125" style="110" customWidth="1"/>
    <col min="4326" max="4326" width="9.140625" style="110" customWidth="1"/>
    <col min="4327" max="4328" width="9.85546875" style="110" customWidth="1"/>
    <col min="4329" max="4329" width="9.42578125" style="110" customWidth="1"/>
    <col min="4330" max="4330" width="10.140625" style="110" customWidth="1"/>
    <col min="4331" max="4334" width="9.140625" style="110"/>
    <col min="4335" max="4335" width="10.7109375" style="110" bestFit="1" customWidth="1"/>
    <col min="4336" max="4572" width="9.140625" style="110"/>
    <col min="4573" max="4573" width="18.85546875" style="110" customWidth="1"/>
    <col min="4574" max="4574" width="9.42578125" style="110" customWidth="1"/>
    <col min="4575" max="4575" width="9.7109375" style="110" customWidth="1"/>
    <col min="4576" max="4576" width="10" style="110" customWidth="1"/>
    <col min="4577" max="4577" width="9" style="110" customWidth="1"/>
    <col min="4578" max="4578" width="8.85546875" style="110" customWidth="1"/>
    <col min="4579" max="4579" width="9.28515625" style="110" customWidth="1"/>
    <col min="4580" max="4581" width="9.5703125" style="110" customWidth="1"/>
    <col min="4582" max="4582" width="9.140625" style="110" customWidth="1"/>
    <col min="4583" max="4584" width="9.85546875" style="110" customWidth="1"/>
    <col min="4585" max="4585" width="9.42578125" style="110" customWidth="1"/>
    <col min="4586" max="4586" width="10.140625" style="110" customWidth="1"/>
    <col min="4587" max="4590" width="9.140625" style="110"/>
    <col min="4591" max="4591" width="10.7109375" style="110" bestFit="1" customWidth="1"/>
    <col min="4592" max="4828" width="9.140625" style="110"/>
    <col min="4829" max="4829" width="18.85546875" style="110" customWidth="1"/>
    <col min="4830" max="4830" width="9.42578125" style="110" customWidth="1"/>
    <col min="4831" max="4831" width="9.7109375" style="110" customWidth="1"/>
    <col min="4832" max="4832" width="10" style="110" customWidth="1"/>
    <col min="4833" max="4833" width="9" style="110" customWidth="1"/>
    <col min="4834" max="4834" width="8.85546875" style="110" customWidth="1"/>
    <col min="4835" max="4835" width="9.28515625" style="110" customWidth="1"/>
    <col min="4836" max="4837" width="9.5703125" style="110" customWidth="1"/>
    <col min="4838" max="4838" width="9.140625" style="110" customWidth="1"/>
    <col min="4839" max="4840" width="9.85546875" style="110" customWidth="1"/>
    <col min="4841" max="4841" width="9.42578125" style="110" customWidth="1"/>
    <col min="4842" max="4842" width="10.140625" style="110" customWidth="1"/>
    <col min="4843" max="4846" width="9.140625" style="110"/>
    <col min="4847" max="4847" width="10.7109375" style="110" bestFit="1" customWidth="1"/>
    <col min="4848" max="5084" width="9.140625" style="110"/>
    <col min="5085" max="5085" width="18.85546875" style="110" customWidth="1"/>
    <col min="5086" max="5086" width="9.42578125" style="110" customWidth="1"/>
    <col min="5087" max="5087" width="9.7109375" style="110" customWidth="1"/>
    <col min="5088" max="5088" width="10" style="110" customWidth="1"/>
    <col min="5089" max="5089" width="9" style="110" customWidth="1"/>
    <col min="5090" max="5090" width="8.85546875" style="110" customWidth="1"/>
    <col min="5091" max="5091" width="9.28515625" style="110" customWidth="1"/>
    <col min="5092" max="5093" width="9.5703125" style="110" customWidth="1"/>
    <col min="5094" max="5094" width="9.140625" style="110" customWidth="1"/>
    <col min="5095" max="5096" width="9.85546875" style="110" customWidth="1"/>
    <col min="5097" max="5097" width="9.42578125" style="110" customWidth="1"/>
    <col min="5098" max="5098" width="10.140625" style="110" customWidth="1"/>
    <col min="5099" max="5102" width="9.140625" style="110"/>
    <col min="5103" max="5103" width="10.7109375" style="110" bestFit="1" customWidth="1"/>
    <col min="5104" max="5340" width="9.140625" style="110"/>
    <col min="5341" max="5341" width="18.85546875" style="110" customWidth="1"/>
    <col min="5342" max="5342" width="9.42578125" style="110" customWidth="1"/>
    <col min="5343" max="5343" width="9.7109375" style="110" customWidth="1"/>
    <col min="5344" max="5344" width="10" style="110" customWidth="1"/>
    <col min="5345" max="5345" width="9" style="110" customWidth="1"/>
    <col min="5346" max="5346" width="8.85546875" style="110" customWidth="1"/>
    <col min="5347" max="5347" width="9.28515625" style="110" customWidth="1"/>
    <col min="5348" max="5349" width="9.5703125" style="110" customWidth="1"/>
    <col min="5350" max="5350" width="9.140625" style="110" customWidth="1"/>
    <col min="5351" max="5352" width="9.85546875" style="110" customWidth="1"/>
    <col min="5353" max="5353" width="9.42578125" style="110" customWidth="1"/>
    <col min="5354" max="5354" width="10.140625" style="110" customWidth="1"/>
    <col min="5355" max="5358" width="9.140625" style="110"/>
    <col min="5359" max="5359" width="10.7109375" style="110" bestFit="1" customWidth="1"/>
    <col min="5360" max="5596" width="9.140625" style="110"/>
    <col min="5597" max="5597" width="18.85546875" style="110" customWidth="1"/>
    <col min="5598" max="5598" width="9.42578125" style="110" customWidth="1"/>
    <col min="5599" max="5599" width="9.7109375" style="110" customWidth="1"/>
    <col min="5600" max="5600" width="10" style="110" customWidth="1"/>
    <col min="5601" max="5601" width="9" style="110" customWidth="1"/>
    <col min="5602" max="5602" width="8.85546875" style="110" customWidth="1"/>
    <col min="5603" max="5603" width="9.28515625" style="110" customWidth="1"/>
    <col min="5604" max="5605" width="9.5703125" style="110" customWidth="1"/>
    <col min="5606" max="5606" width="9.140625" style="110" customWidth="1"/>
    <col min="5607" max="5608" width="9.85546875" style="110" customWidth="1"/>
    <col min="5609" max="5609" width="9.42578125" style="110" customWidth="1"/>
    <col min="5610" max="5610" width="10.140625" style="110" customWidth="1"/>
    <col min="5611" max="5614" width="9.140625" style="110"/>
    <col min="5615" max="5615" width="10.7109375" style="110" bestFit="1" customWidth="1"/>
    <col min="5616" max="5852" width="9.140625" style="110"/>
    <col min="5853" max="5853" width="18.85546875" style="110" customWidth="1"/>
    <col min="5854" max="5854" width="9.42578125" style="110" customWidth="1"/>
    <col min="5855" max="5855" width="9.7109375" style="110" customWidth="1"/>
    <col min="5856" max="5856" width="10" style="110" customWidth="1"/>
    <col min="5857" max="5857" width="9" style="110" customWidth="1"/>
    <col min="5858" max="5858" width="8.85546875" style="110" customWidth="1"/>
    <col min="5859" max="5859" width="9.28515625" style="110" customWidth="1"/>
    <col min="5860" max="5861" width="9.5703125" style="110" customWidth="1"/>
    <col min="5862" max="5862" width="9.140625" style="110" customWidth="1"/>
    <col min="5863" max="5864" width="9.85546875" style="110" customWidth="1"/>
    <col min="5865" max="5865" width="9.42578125" style="110" customWidth="1"/>
    <col min="5866" max="5866" width="10.140625" style="110" customWidth="1"/>
    <col min="5867" max="5870" width="9.140625" style="110"/>
    <col min="5871" max="5871" width="10.7109375" style="110" bestFit="1" customWidth="1"/>
    <col min="5872" max="6108" width="9.140625" style="110"/>
    <col min="6109" max="6109" width="18.85546875" style="110" customWidth="1"/>
    <col min="6110" max="6110" width="9.42578125" style="110" customWidth="1"/>
    <col min="6111" max="6111" width="9.7109375" style="110" customWidth="1"/>
    <col min="6112" max="6112" width="10" style="110" customWidth="1"/>
    <col min="6113" max="6113" width="9" style="110" customWidth="1"/>
    <col min="6114" max="6114" width="8.85546875" style="110" customWidth="1"/>
    <col min="6115" max="6115" width="9.28515625" style="110" customWidth="1"/>
    <col min="6116" max="6117" width="9.5703125" style="110" customWidth="1"/>
    <col min="6118" max="6118" width="9.140625" style="110" customWidth="1"/>
    <col min="6119" max="6120" width="9.85546875" style="110" customWidth="1"/>
    <col min="6121" max="6121" width="9.42578125" style="110" customWidth="1"/>
    <col min="6122" max="6122" width="10.140625" style="110" customWidth="1"/>
    <col min="6123" max="6126" width="9.140625" style="110"/>
    <col min="6127" max="6127" width="10.7109375" style="110" bestFit="1" customWidth="1"/>
    <col min="6128" max="6364" width="9.140625" style="110"/>
    <col min="6365" max="6365" width="18.85546875" style="110" customWidth="1"/>
    <col min="6366" max="6366" width="9.42578125" style="110" customWidth="1"/>
    <col min="6367" max="6367" width="9.7109375" style="110" customWidth="1"/>
    <col min="6368" max="6368" width="10" style="110" customWidth="1"/>
    <col min="6369" max="6369" width="9" style="110" customWidth="1"/>
    <col min="6370" max="6370" width="8.85546875" style="110" customWidth="1"/>
    <col min="6371" max="6371" width="9.28515625" style="110" customWidth="1"/>
    <col min="6372" max="6373" width="9.5703125" style="110" customWidth="1"/>
    <col min="6374" max="6374" width="9.140625" style="110" customWidth="1"/>
    <col min="6375" max="6376" width="9.85546875" style="110" customWidth="1"/>
    <col min="6377" max="6377" width="9.42578125" style="110" customWidth="1"/>
    <col min="6378" max="6378" width="10.140625" style="110" customWidth="1"/>
    <col min="6379" max="6382" width="9.140625" style="110"/>
    <col min="6383" max="6383" width="10.7109375" style="110" bestFit="1" customWidth="1"/>
    <col min="6384" max="6620" width="9.140625" style="110"/>
    <col min="6621" max="6621" width="18.85546875" style="110" customWidth="1"/>
    <col min="6622" max="6622" width="9.42578125" style="110" customWidth="1"/>
    <col min="6623" max="6623" width="9.7109375" style="110" customWidth="1"/>
    <col min="6624" max="6624" width="10" style="110" customWidth="1"/>
    <col min="6625" max="6625" width="9" style="110" customWidth="1"/>
    <col min="6626" max="6626" width="8.85546875" style="110" customWidth="1"/>
    <col min="6627" max="6627" width="9.28515625" style="110" customWidth="1"/>
    <col min="6628" max="6629" width="9.5703125" style="110" customWidth="1"/>
    <col min="6630" max="6630" width="9.140625" style="110" customWidth="1"/>
    <col min="6631" max="6632" width="9.85546875" style="110" customWidth="1"/>
    <col min="6633" max="6633" width="9.42578125" style="110" customWidth="1"/>
    <col min="6634" max="6634" width="10.140625" style="110" customWidth="1"/>
    <col min="6635" max="6638" width="9.140625" style="110"/>
    <col min="6639" max="6639" width="10.7109375" style="110" bestFit="1" customWidth="1"/>
    <col min="6640" max="6876" width="9.140625" style="110"/>
    <col min="6877" max="6877" width="18.85546875" style="110" customWidth="1"/>
    <col min="6878" max="6878" width="9.42578125" style="110" customWidth="1"/>
    <col min="6879" max="6879" width="9.7109375" style="110" customWidth="1"/>
    <col min="6880" max="6880" width="10" style="110" customWidth="1"/>
    <col min="6881" max="6881" width="9" style="110" customWidth="1"/>
    <col min="6882" max="6882" width="8.85546875" style="110" customWidth="1"/>
    <col min="6883" max="6883" width="9.28515625" style="110" customWidth="1"/>
    <col min="6884" max="6885" width="9.5703125" style="110" customWidth="1"/>
    <col min="6886" max="6886" width="9.140625" style="110" customWidth="1"/>
    <col min="6887" max="6888" width="9.85546875" style="110" customWidth="1"/>
    <col min="6889" max="6889" width="9.42578125" style="110" customWidth="1"/>
    <col min="6890" max="6890" width="10.140625" style="110" customWidth="1"/>
    <col min="6891" max="6894" width="9.140625" style="110"/>
    <col min="6895" max="6895" width="10.7109375" style="110" bestFit="1" customWidth="1"/>
    <col min="6896" max="7132" width="9.140625" style="110"/>
    <col min="7133" max="7133" width="18.85546875" style="110" customWidth="1"/>
    <col min="7134" max="7134" width="9.42578125" style="110" customWidth="1"/>
    <col min="7135" max="7135" width="9.7109375" style="110" customWidth="1"/>
    <col min="7136" max="7136" width="10" style="110" customWidth="1"/>
    <col min="7137" max="7137" width="9" style="110" customWidth="1"/>
    <col min="7138" max="7138" width="8.85546875" style="110" customWidth="1"/>
    <col min="7139" max="7139" width="9.28515625" style="110" customWidth="1"/>
    <col min="7140" max="7141" width="9.5703125" style="110" customWidth="1"/>
    <col min="7142" max="7142" width="9.140625" style="110" customWidth="1"/>
    <col min="7143" max="7144" width="9.85546875" style="110" customWidth="1"/>
    <col min="7145" max="7145" width="9.42578125" style="110" customWidth="1"/>
    <col min="7146" max="7146" width="10.140625" style="110" customWidth="1"/>
    <col min="7147" max="7150" width="9.140625" style="110"/>
    <col min="7151" max="7151" width="10.7109375" style="110" bestFit="1" customWidth="1"/>
    <col min="7152" max="7388" width="9.140625" style="110"/>
    <col min="7389" max="7389" width="18.85546875" style="110" customWidth="1"/>
    <col min="7390" max="7390" width="9.42578125" style="110" customWidth="1"/>
    <col min="7391" max="7391" width="9.7109375" style="110" customWidth="1"/>
    <col min="7392" max="7392" width="10" style="110" customWidth="1"/>
    <col min="7393" max="7393" width="9" style="110" customWidth="1"/>
    <col min="7394" max="7394" width="8.85546875" style="110" customWidth="1"/>
    <col min="7395" max="7395" width="9.28515625" style="110" customWidth="1"/>
    <col min="7396" max="7397" width="9.5703125" style="110" customWidth="1"/>
    <col min="7398" max="7398" width="9.140625" style="110" customWidth="1"/>
    <col min="7399" max="7400" width="9.85546875" style="110" customWidth="1"/>
    <col min="7401" max="7401" width="9.42578125" style="110" customWidth="1"/>
    <col min="7402" max="7402" width="10.140625" style="110" customWidth="1"/>
    <col min="7403" max="7406" width="9.140625" style="110"/>
    <col min="7407" max="7407" width="10.7109375" style="110" bestFit="1" customWidth="1"/>
    <col min="7408" max="7644" width="9.140625" style="110"/>
    <col min="7645" max="7645" width="18.85546875" style="110" customWidth="1"/>
    <col min="7646" max="7646" width="9.42578125" style="110" customWidth="1"/>
    <col min="7647" max="7647" width="9.7109375" style="110" customWidth="1"/>
    <col min="7648" max="7648" width="10" style="110" customWidth="1"/>
    <col min="7649" max="7649" width="9" style="110" customWidth="1"/>
    <col min="7650" max="7650" width="8.85546875" style="110" customWidth="1"/>
    <col min="7651" max="7651" width="9.28515625" style="110" customWidth="1"/>
    <col min="7652" max="7653" width="9.5703125" style="110" customWidth="1"/>
    <col min="7654" max="7654" width="9.140625" style="110" customWidth="1"/>
    <col min="7655" max="7656" width="9.85546875" style="110" customWidth="1"/>
    <col min="7657" max="7657" width="9.42578125" style="110" customWidth="1"/>
    <col min="7658" max="7658" width="10.140625" style="110" customWidth="1"/>
    <col min="7659" max="7662" width="9.140625" style="110"/>
    <col min="7663" max="7663" width="10.7109375" style="110" bestFit="1" customWidth="1"/>
    <col min="7664" max="7900" width="9.140625" style="110"/>
    <col min="7901" max="7901" width="18.85546875" style="110" customWidth="1"/>
    <col min="7902" max="7902" width="9.42578125" style="110" customWidth="1"/>
    <col min="7903" max="7903" width="9.7109375" style="110" customWidth="1"/>
    <col min="7904" max="7904" width="10" style="110" customWidth="1"/>
    <col min="7905" max="7905" width="9" style="110" customWidth="1"/>
    <col min="7906" max="7906" width="8.85546875" style="110" customWidth="1"/>
    <col min="7907" max="7907" width="9.28515625" style="110" customWidth="1"/>
    <col min="7908" max="7909" width="9.5703125" style="110" customWidth="1"/>
    <col min="7910" max="7910" width="9.140625" style="110" customWidth="1"/>
    <col min="7911" max="7912" width="9.85546875" style="110" customWidth="1"/>
    <col min="7913" max="7913" width="9.42578125" style="110" customWidth="1"/>
    <col min="7914" max="7914" width="10.140625" style="110" customWidth="1"/>
    <col min="7915" max="7918" width="9.140625" style="110"/>
    <col min="7919" max="7919" width="10.7109375" style="110" bestFit="1" customWidth="1"/>
    <col min="7920" max="8156" width="9.140625" style="110"/>
    <col min="8157" max="8157" width="18.85546875" style="110" customWidth="1"/>
    <col min="8158" max="8158" width="9.42578125" style="110" customWidth="1"/>
    <col min="8159" max="8159" width="9.7109375" style="110" customWidth="1"/>
    <col min="8160" max="8160" width="10" style="110" customWidth="1"/>
    <col min="8161" max="8161" width="9" style="110" customWidth="1"/>
    <col min="8162" max="8162" width="8.85546875" style="110" customWidth="1"/>
    <col min="8163" max="8163" width="9.28515625" style="110" customWidth="1"/>
    <col min="8164" max="8165" width="9.5703125" style="110" customWidth="1"/>
    <col min="8166" max="8166" width="9.140625" style="110" customWidth="1"/>
    <col min="8167" max="8168" width="9.85546875" style="110" customWidth="1"/>
    <col min="8169" max="8169" width="9.42578125" style="110" customWidth="1"/>
    <col min="8170" max="8170" width="10.140625" style="110" customWidth="1"/>
    <col min="8171" max="8174" width="9.140625" style="110"/>
    <col min="8175" max="8175" width="10.7109375" style="110" bestFit="1" customWidth="1"/>
    <col min="8176" max="8412" width="9.140625" style="110"/>
    <col min="8413" max="8413" width="18.85546875" style="110" customWidth="1"/>
    <col min="8414" max="8414" width="9.42578125" style="110" customWidth="1"/>
    <col min="8415" max="8415" width="9.7109375" style="110" customWidth="1"/>
    <col min="8416" max="8416" width="10" style="110" customWidth="1"/>
    <col min="8417" max="8417" width="9" style="110" customWidth="1"/>
    <col min="8418" max="8418" width="8.85546875" style="110" customWidth="1"/>
    <col min="8419" max="8419" width="9.28515625" style="110" customWidth="1"/>
    <col min="8420" max="8421" width="9.5703125" style="110" customWidth="1"/>
    <col min="8422" max="8422" width="9.140625" style="110" customWidth="1"/>
    <col min="8423" max="8424" width="9.85546875" style="110" customWidth="1"/>
    <col min="8425" max="8425" width="9.42578125" style="110" customWidth="1"/>
    <col min="8426" max="8426" width="10.140625" style="110" customWidth="1"/>
    <col min="8427" max="8430" width="9.140625" style="110"/>
    <col min="8431" max="8431" width="10.7109375" style="110" bestFit="1" customWidth="1"/>
    <col min="8432" max="8668" width="9.140625" style="110"/>
    <col min="8669" max="8669" width="18.85546875" style="110" customWidth="1"/>
    <col min="8670" max="8670" width="9.42578125" style="110" customWidth="1"/>
    <col min="8671" max="8671" width="9.7109375" style="110" customWidth="1"/>
    <col min="8672" max="8672" width="10" style="110" customWidth="1"/>
    <col min="8673" max="8673" width="9" style="110" customWidth="1"/>
    <col min="8674" max="8674" width="8.85546875" style="110" customWidth="1"/>
    <col min="8675" max="8675" width="9.28515625" style="110" customWidth="1"/>
    <col min="8676" max="8677" width="9.5703125" style="110" customWidth="1"/>
    <col min="8678" max="8678" width="9.140625" style="110" customWidth="1"/>
    <col min="8679" max="8680" width="9.85546875" style="110" customWidth="1"/>
    <col min="8681" max="8681" width="9.42578125" style="110" customWidth="1"/>
    <col min="8682" max="8682" width="10.140625" style="110" customWidth="1"/>
    <col min="8683" max="8686" width="9.140625" style="110"/>
    <col min="8687" max="8687" width="10.7109375" style="110" bestFit="1" customWidth="1"/>
    <col min="8688" max="8924" width="9.140625" style="110"/>
    <col min="8925" max="8925" width="18.85546875" style="110" customWidth="1"/>
    <col min="8926" max="8926" width="9.42578125" style="110" customWidth="1"/>
    <col min="8927" max="8927" width="9.7109375" style="110" customWidth="1"/>
    <col min="8928" max="8928" width="10" style="110" customWidth="1"/>
    <col min="8929" max="8929" width="9" style="110" customWidth="1"/>
    <col min="8930" max="8930" width="8.85546875" style="110" customWidth="1"/>
    <col min="8931" max="8931" width="9.28515625" style="110" customWidth="1"/>
    <col min="8932" max="8933" width="9.5703125" style="110" customWidth="1"/>
    <col min="8934" max="8934" width="9.140625" style="110" customWidth="1"/>
    <col min="8935" max="8936" width="9.85546875" style="110" customWidth="1"/>
    <col min="8937" max="8937" width="9.42578125" style="110" customWidth="1"/>
    <col min="8938" max="8938" width="10.140625" style="110" customWidth="1"/>
    <col min="8939" max="8942" width="9.140625" style="110"/>
    <col min="8943" max="8943" width="10.7109375" style="110" bestFit="1" customWidth="1"/>
    <col min="8944" max="9180" width="9.140625" style="110"/>
    <col min="9181" max="9181" width="18.85546875" style="110" customWidth="1"/>
    <col min="9182" max="9182" width="9.42578125" style="110" customWidth="1"/>
    <col min="9183" max="9183" width="9.7109375" style="110" customWidth="1"/>
    <col min="9184" max="9184" width="10" style="110" customWidth="1"/>
    <col min="9185" max="9185" width="9" style="110" customWidth="1"/>
    <col min="9186" max="9186" width="8.85546875" style="110" customWidth="1"/>
    <col min="9187" max="9187" width="9.28515625" style="110" customWidth="1"/>
    <col min="9188" max="9189" width="9.5703125" style="110" customWidth="1"/>
    <col min="9190" max="9190" width="9.140625" style="110" customWidth="1"/>
    <col min="9191" max="9192" width="9.85546875" style="110" customWidth="1"/>
    <col min="9193" max="9193" width="9.42578125" style="110" customWidth="1"/>
    <col min="9194" max="9194" width="10.140625" style="110" customWidth="1"/>
    <col min="9195" max="9198" width="9.140625" style="110"/>
    <col min="9199" max="9199" width="10.7109375" style="110" bestFit="1" customWidth="1"/>
    <col min="9200" max="9436" width="9.140625" style="110"/>
    <col min="9437" max="9437" width="18.85546875" style="110" customWidth="1"/>
    <col min="9438" max="9438" width="9.42578125" style="110" customWidth="1"/>
    <col min="9439" max="9439" width="9.7109375" style="110" customWidth="1"/>
    <col min="9440" max="9440" width="10" style="110" customWidth="1"/>
    <col min="9441" max="9441" width="9" style="110" customWidth="1"/>
    <col min="9442" max="9442" width="8.85546875" style="110" customWidth="1"/>
    <col min="9443" max="9443" width="9.28515625" style="110" customWidth="1"/>
    <col min="9444" max="9445" width="9.5703125" style="110" customWidth="1"/>
    <col min="9446" max="9446" width="9.140625" style="110" customWidth="1"/>
    <col min="9447" max="9448" width="9.85546875" style="110" customWidth="1"/>
    <col min="9449" max="9449" width="9.42578125" style="110" customWidth="1"/>
    <col min="9450" max="9450" width="10.140625" style="110" customWidth="1"/>
    <col min="9451" max="9454" width="9.140625" style="110"/>
    <col min="9455" max="9455" width="10.7109375" style="110" bestFit="1" customWidth="1"/>
    <col min="9456" max="9692" width="9.140625" style="110"/>
    <col min="9693" max="9693" width="18.85546875" style="110" customWidth="1"/>
    <col min="9694" max="9694" width="9.42578125" style="110" customWidth="1"/>
    <col min="9695" max="9695" width="9.7109375" style="110" customWidth="1"/>
    <col min="9696" max="9696" width="10" style="110" customWidth="1"/>
    <col min="9697" max="9697" width="9" style="110" customWidth="1"/>
    <col min="9698" max="9698" width="8.85546875" style="110" customWidth="1"/>
    <col min="9699" max="9699" width="9.28515625" style="110" customWidth="1"/>
    <col min="9700" max="9701" width="9.5703125" style="110" customWidth="1"/>
    <col min="9702" max="9702" width="9.140625" style="110" customWidth="1"/>
    <col min="9703" max="9704" width="9.85546875" style="110" customWidth="1"/>
    <col min="9705" max="9705" width="9.42578125" style="110" customWidth="1"/>
    <col min="9706" max="9706" width="10.140625" style="110" customWidth="1"/>
    <col min="9707" max="9710" width="9.140625" style="110"/>
    <col min="9711" max="9711" width="10.7109375" style="110" bestFit="1" customWidth="1"/>
    <col min="9712" max="9948" width="9.140625" style="110"/>
    <col min="9949" max="9949" width="18.85546875" style="110" customWidth="1"/>
    <col min="9950" max="9950" width="9.42578125" style="110" customWidth="1"/>
    <col min="9951" max="9951" width="9.7109375" style="110" customWidth="1"/>
    <col min="9952" max="9952" width="10" style="110" customWidth="1"/>
    <col min="9953" max="9953" width="9" style="110" customWidth="1"/>
    <col min="9954" max="9954" width="8.85546875" style="110" customWidth="1"/>
    <col min="9955" max="9955" width="9.28515625" style="110" customWidth="1"/>
    <col min="9956" max="9957" width="9.5703125" style="110" customWidth="1"/>
    <col min="9958" max="9958" width="9.140625" style="110" customWidth="1"/>
    <col min="9959" max="9960" width="9.85546875" style="110" customWidth="1"/>
    <col min="9961" max="9961" width="9.42578125" style="110" customWidth="1"/>
    <col min="9962" max="9962" width="10.140625" style="110" customWidth="1"/>
    <col min="9963" max="9966" width="9.140625" style="110"/>
    <col min="9967" max="9967" width="10.7109375" style="110" bestFit="1" customWidth="1"/>
    <col min="9968" max="10204" width="9.140625" style="110"/>
    <col min="10205" max="10205" width="18.85546875" style="110" customWidth="1"/>
    <col min="10206" max="10206" width="9.42578125" style="110" customWidth="1"/>
    <col min="10207" max="10207" width="9.7109375" style="110" customWidth="1"/>
    <col min="10208" max="10208" width="10" style="110" customWidth="1"/>
    <col min="10209" max="10209" width="9" style="110" customWidth="1"/>
    <col min="10210" max="10210" width="8.85546875" style="110" customWidth="1"/>
    <col min="10211" max="10211" width="9.28515625" style="110" customWidth="1"/>
    <col min="10212" max="10213" width="9.5703125" style="110" customWidth="1"/>
    <col min="10214" max="10214" width="9.140625" style="110" customWidth="1"/>
    <col min="10215" max="10216" width="9.85546875" style="110" customWidth="1"/>
    <col min="10217" max="10217" width="9.42578125" style="110" customWidth="1"/>
    <col min="10218" max="10218" width="10.140625" style="110" customWidth="1"/>
    <col min="10219" max="10222" width="9.140625" style="110"/>
    <col min="10223" max="10223" width="10.7109375" style="110" bestFit="1" customWidth="1"/>
    <col min="10224" max="10460" width="9.140625" style="110"/>
    <col min="10461" max="10461" width="18.85546875" style="110" customWidth="1"/>
    <col min="10462" max="10462" width="9.42578125" style="110" customWidth="1"/>
    <col min="10463" max="10463" width="9.7109375" style="110" customWidth="1"/>
    <col min="10464" max="10464" width="10" style="110" customWidth="1"/>
    <col min="10465" max="10465" width="9" style="110" customWidth="1"/>
    <col min="10466" max="10466" width="8.85546875" style="110" customWidth="1"/>
    <col min="10467" max="10467" width="9.28515625" style="110" customWidth="1"/>
    <col min="10468" max="10469" width="9.5703125" style="110" customWidth="1"/>
    <col min="10470" max="10470" width="9.140625" style="110" customWidth="1"/>
    <col min="10471" max="10472" width="9.85546875" style="110" customWidth="1"/>
    <col min="10473" max="10473" width="9.42578125" style="110" customWidth="1"/>
    <col min="10474" max="10474" width="10.140625" style="110" customWidth="1"/>
    <col min="10475" max="10478" width="9.140625" style="110"/>
    <col min="10479" max="10479" width="10.7109375" style="110" bestFit="1" customWidth="1"/>
    <col min="10480" max="10716" width="9.140625" style="110"/>
    <col min="10717" max="10717" width="18.85546875" style="110" customWidth="1"/>
    <col min="10718" max="10718" width="9.42578125" style="110" customWidth="1"/>
    <col min="10719" max="10719" width="9.7109375" style="110" customWidth="1"/>
    <col min="10720" max="10720" width="10" style="110" customWidth="1"/>
    <col min="10721" max="10721" width="9" style="110" customWidth="1"/>
    <col min="10722" max="10722" width="8.85546875" style="110" customWidth="1"/>
    <col min="10723" max="10723" width="9.28515625" style="110" customWidth="1"/>
    <col min="10724" max="10725" width="9.5703125" style="110" customWidth="1"/>
    <col min="10726" max="10726" width="9.140625" style="110" customWidth="1"/>
    <col min="10727" max="10728" width="9.85546875" style="110" customWidth="1"/>
    <col min="10729" max="10729" width="9.42578125" style="110" customWidth="1"/>
    <col min="10730" max="10730" width="10.140625" style="110" customWidth="1"/>
    <col min="10731" max="10734" width="9.140625" style="110"/>
    <col min="10735" max="10735" width="10.7109375" style="110" bestFit="1" customWidth="1"/>
    <col min="10736" max="10972" width="9.140625" style="110"/>
    <col min="10973" max="10973" width="18.85546875" style="110" customWidth="1"/>
    <col min="10974" max="10974" width="9.42578125" style="110" customWidth="1"/>
    <col min="10975" max="10975" width="9.7109375" style="110" customWidth="1"/>
    <col min="10976" max="10976" width="10" style="110" customWidth="1"/>
    <col min="10977" max="10977" width="9" style="110" customWidth="1"/>
    <col min="10978" max="10978" width="8.85546875" style="110" customWidth="1"/>
    <col min="10979" max="10979" width="9.28515625" style="110" customWidth="1"/>
    <col min="10980" max="10981" width="9.5703125" style="110" customWidth="1"/>
    <col min="10982" max="10982" width="9.140625" style="110" customWidth="1"/>
    <col min="10983" max="10984" width="9.85546875" style="110" customWidth="1"/>
    <col min="10985" max="10985" width="9.42578125" style="110" customWidth="1"/>
    <col min="10986" max="10986" width="10.140625" style="110" customWidth="1"/>
    <col min="10987" max="10990" width="9.140625" style="110"/>
    <col min="10991" max="10991" width="10.7109375" style="110" bestFit="1" customWidth="1"/>
    <col min="10992" max="11228" width="9.140625" style="110"/>
    <col min="11229" max="11229" width="18.85546875" style="110" customWidth="1"/>
    <col min="11230" max="11230" width="9.42578125" style="110" customWidth="1"/>
    <col min="11231" max="11231" width="9.7109375" style="110" customWidth="1"/>
    <col min="11232" max="11232" width="10" style="110" customWidth="1"/>
    <col min="11233" max="11233" width="9" style="110" customWidth="1"/>
    <col min="11234" max="11234" width="8.85546875" style="110" customWidth="1"/>
    <col min="11235" max="11235" width="9.28515625" style="110" customWidth="1"/>
    <col min="11236" max="11237" width="9.5703125" style="110" customWidth="1"/>
    <col min="11238" max="11238" width="9.140625" style="110" customWidth="1"/>
    <col min="11239" max="11240" width="9.85546875" style="110" customWidth="1"/>
    <col min="11241" max="11241" width="9.42578125" style="110" customWidth="1"/>
    <col min="11242" max="11242" width="10.140625" style="110" customWidth="1"/>
    <col min="11243" max="11246" width="9.140625" style="110"/>
    <col min="11247" max="11247" width="10.7109375" style="110" bestFit="1" customWidth="1"/>
    <col min="11248" max="11484" width="9.140625" style="110"/>
    <col min="11485" max="11485" width="18.85546875" style="110" customWidth="1"/>
    <col min="11486" max="11486" width="9.42578125" style="110" customWidth="1"/>
    <col min="11487" max="11487" width="9.7109375" style="110" customWidth="1"/>
    <col min="11488" max="11488" width="10" style="110" customWidth="1"/>
    <col min="11489" max="11489" width="9" style="110" customWidth="1"/>
    <col min="11490" max="11490" width="8.85546875" style="110" customWidth="1"/>
    <col min="11491" max="11491" width="9.28515625" style="110" customWidth="1"/>
    <col min="11492" max="11493" width="9.5703125" style="110" customWidth="1"/>
    <col min="11494" max="11494" width="9.140625" style="110" customWidth="1"/>
    <col min="11495" max="11496" width="9.85546875" style="110" customWidth="1"/>
    <col min="11497" max="11497" width="9.42578125" style="110" customWidth="1"/>
    <col min="11498" max="11498" width="10.140625" style="110" customWidth="1"/>
    <col min="11499" max="11502" width="9.140625" style="110"/>
    <col min="11503" max="11503" width="10.7109375" style="110" bestFit="1" customWidth="1"/>
    <col min="11504" max="11740" width="9.140625" style="110"/>
    <col min="11741" max="11741" width="18.85546875" style="110" customWidth="1"/>
    <col min="11742" max="11742" width="9.42578125" style="110" customWidth="1"/>
    <col min="11743" max="11743" width="9.7109375" style="110" customWidth="1"/>
    <col min="11744" max="11744" width="10" style="110" customWidth="1"/>
    <col min="11745" max="11745" width="9" style="110" customWidth="1"/>
    <col min="11746" max="11746" width="8.85546875" style="110" customWidth="1"/>
    <col min="11747" max="11747" width="9.28515625" style="110" customWidth="1"/>
    <col min="11748" max="11749" width="9.5703125" style="110" customWidth="1"/>
    <col min="11750" max="11750" width="9.140625" style="110" customWidth="1"/>
    <col min="11751" max="11752" width="9.85546875" style="110" customWidth="1"/>
    <col min="11753" max="11753" width="9.42578125" style="110" customWidth="1"/>
    <col min="11754" max="11754" width="10.140625" style="110" customWidth="1"/>
    <col min="11755" max="11758" width="9.140625" style="110"/>
    <col min="11759" max="11759" width="10.7109375" style="110" bestFit="1" customWidth="1"/>
    <col min="11760" max="11996" width="9.140625" style="110"/>
    <col min="11997" max="11997" width="18.85546875" style="110" customWidth="1"/>
    <col min="11998" max="11998" width="9.42578125" style="110" customWidth="1"/>
    <col min="11999" max="11999" width="9.7109375" style="110" customWidth="1"/>
    <col min="12000" max="12000" width="10" style="110" customWidth="1"/>
    <col min="12001" max="12001" width="9" style="110" customWidth="1"/>
    <col min="12002" max="12002" width="8.85546875" style="110" customWidth="1"/>
    <col min="12003" max="12003" width="9.28515625" style="110" customWidth="1"/>
    <col min="12004" max="12005" width="9.5703125" style="110" customWidth="1"/>
    <col min="12006" max="12006" width="9.140625" style="110" customWidth="1"/>
    <col min="12007" max="12008" width="9.85546875" style="110" customWidth="1"/>
    <col min="12009" max="12009" width="9.42578125" style="110" customWidth="1"/>
    <col min="12010" max="12010" width="10.140625" style="110" customWidth="1"/>
    <col min="12011" max="12014" width="9.140625" style="110"/>
    <col min="12015" max="12015" width="10.7109375" style="110" bestFit="1" customWidth="1"/>
    <col min="12016" max="12252" width="9.140625" style="110"/>
    <col min="12253" max="12253" width="18.85546875" style="110" customWidth="1"/>
    <col min="12254" max="12254" width="9.42578125" style="110" customWidth="1"/>
    <col min="12255" max="12255" width="9.7109375" style="110" customWidth="1"/>
    <col min="12256" max="12256" width="10" style="110" customWidth="1"/>
    <col min="12257" max="12257" width="9" style="110" customWidth="1"/>
    <col min="12258" max="12258" width="8.85546875" style="110" customWidth="1"/>
    <col min="12259" max="12259" width="9.28515625" style="110" customWidth="1"/>
    <col min="12260" max="12261" width="9.5703125" style="110" customWidth="1"/>
    <col min="12262" max="12262" width="9.140625" style="110" customWidth="1"/>
    <col min="12263" max="12264" width="9.85546875" style="110" customWidth="1"/>
    <col min="12265" max="12265" width="9.42578125" style="110" customWidth="1"/>
    <col min="12266" max="12266" width="10.140625" style="110" customWidth="1"/>
    <col min="12267" max="12270" width="9.140625" style="110"/>
    <col min="12271" max="12271" width="10.7109375" style="110" bestFit="1" customWidth="1"/>
    <col min="12272" max="12508" width="9.140625" style="110"/>
    <col min="12509" max="12509" width="18.85546875" style="110" customWidth="1"/>
    <col min="12510" max="12510" width="9.42578125" style="110" customWidth="1"/>
    <col min="12511" max="12511" width="9.7109375" style="110" customWidth="1"/>
    <col min="12512" max="12512" width="10" style="110" customWidth="1"/>
    <col min="12513" max="12513" width="9" style="110" customWidth="1"/>
    <col min="12514" max="12514" width="8.85546875" style="110" customWidth="1"/>
    <col min="12515" max="12515" width="9.28515625" style="110" customWidth="1"/>
    <col min="12516" max="12517" width="9.5703125" style="110" customWidth="1"/>
    <col min="12518" max="12518" width="9.140625" style="110" customWidth="1"/>
    <col min="12519" max="12520" width="9.85546875" style="110" customWidth="1"/>
    <col min="12521" max="12521" width="9.42578125" style="110" customWidth="1"/>
    <col min="12522" max="12522" width="10.140625" style="110" customWidth="1"/>
    <col min="12523" max="12526" width="9.140625" style="110"/>
    <col min="12527" max="12527" width="10.7109375" style="110" bestFit="1" customWidth="1"/>
    <col min="12528" max="12764" width="9.140625" style="110"/>
    <col min="12765" max="12765" width="18.85546875" style="110" customWidth="1"/>
    <col min="12766" max="12766" width="9.42578125" style="110" customWidth="1"/>
    <col min="12767" max="12767" width="9.7109375" style="110" customWidth="1"/>
    <col min="12768" max="12768" width="10" style="110" customWidth="1"/>
    <col min="12769" max="12769" width="9" style="110" customWidth="1"/>
    <col min="12770" max="12770" width="8.85546875" style="110" customWidth="1"/>
    <col min="12771" max="12771" width="9.28515625" style="110" customWidth="1"/>
    <col min="12772" max="12773" width="9.5703125" style="110" customWidth="1"/>
    <col min="12774" max="12774" width="9.140625" style="110" customWidth="1"/>
    <col min="12775" max="12776" width="9.85546875" style="110" customWidth="1"/>
    <col min="12777" max="12777" width="9.42578125" style="110" customWidth="1"/>
    <col min="12778" max="12778" width="10.140625" style="110" customWidth="1"/>
    <col min="12779" max="12782" width="9.140625" style="110"/>
    <col min="12783" max="12783" width="10.7109375" style="110" bestFit="1" customWidth="1"/>
    <col min="12784" max="13020" width="9.140625" style="110"/>
    <col min="13021" max="13021" width="18.85546875" style="110" customWidth="1"/>
    <col min="13022" max="13022" width="9.42578125" style="110" customWidth="1"/>
    <col min="13023" max="13023" width="9.7109375" style="110" customWidth="1"/>
    <col min="13024" max="13024" width="10" style="110" customWidth="1"/>
    <col min="13025" max="13025" width="9" style="110" customWidth="1"/>
    <col min="13026" max="13026" width="8.85546875" style="110" customWidth="1"/>
    <col min="13027" max="13027" width="9.28515625" style="110" customWidth="1"/>
    <col min="13028" max="13029" width="9.5703125" style="110" customWidth="1"/>
    <col min="13030" max="13030" width="9.140625" style="110" customWidth="1"/>
    <col min="13031" max="13032" width="9.85546875" style="110" customWidth="1"/>
    <col min="13033" max="13033" width="9.42578125" style="110" customWidth="1"/>
    <col min="13034" max="13034" width="10.140625" style="110" customWidth="1"/>
    <col min="13035" max="13038" width="9.140625" style="110"/>
    <col min="13039" max="13039" width="10.7109375" style="110" bestFit="1" customWidth="1"/>
    <col min="13040" max="13276" width="9.140625" style="110"/>
    <col min="13277" max="13277" width="18.85546875" style="110" customWidth="1"/>
    <col min="13278" max="13278" width="9.42578125" style="110" customWidth="1"/>
    <col min="13279" max="13279" width="9.7109375" style="110" customWidth="1"/>
    <col min="13280" max="13280" width="10" style="110" customWidth="1"/>
    <col min="13281" max="13281" width="9" style="110" customWidth="1"/>
    <col min="13282" max="13282" width="8.85546875" style="110" customWidth="1"/>
    <col min="13283" max="13283" width="9.28515625" style="110" customWidth="1"/>
    <col min="13284" max="13285" width="9.5703125" style="110" customWidth="1"/>
    <col min="13286" max="13286" width="9.140625" style="110" customWidth="1"/>
    <col min="13287" max="13288" width="9.85546875" style="110" customWidth="1"/>
    <col min="13289" max="13289" width="9.42578125" style="110" customWidth="1"/>
    <col min="13290" max="13290" width="10.140625" style="110" customWidth="1"/>
    <col min="13291" max="13294" width="9.140625" style="110"/>
    <col min="13295" max="13295" width="10.7109375" style="110" bestFit="1" customWidth="1"/>
    <col min="13296" max="13532" width="9.140625" style="110"/>
    <col min="13533" max="13533" width="18.85546875" style="110" customWidth="1"/>
    <col min="13534" max="13534" width="9.42578125" style="110" customWidth="1"/>
    <col min="13535" max="13535" width="9.7109375" style="110" customWidth="1"/>
    <col min="13536" max="13536" width="10" style="110" customWidth="1"/>
    <col min="13537" max="13537" width="9" style="110" customWidth="1"/>
    <col min="13538" max="13538" width="8.85546875" style="110" customWidth="1"/>
    <col min="13539" max="13539" width="9.28515625" style="110" customWidth="1"/>
    <col min="13540" max="13541" width="9.5703125" style="110" customWidth="1"/>
    <col min="13542" max="13542" width="9.140625" style="110" customWidth="1"/>
    <col min="13543" max="13544" width="9.85546875" style="110" customWidth="1"/>
    <col min="13545" max="13545" width="9.42578125" style="110" customWidth="1"/>
    <col min="13546" max="13546" width="10.140625" style="110" customWidth="1"/>
    <col min="13547" max="13550" width="9.140625" style="110"/>
    <col min="13551" max="13551" width="10.7109375" style="110" bestFit="1" customWidth="1"/>
    <col min="13552" max="13788" width="9.140625" style="110"/>
    <col min="13789" max="13789" width="18.85546875" style="110" customWidth="1"/>
    <col min="13790" max="13790" width="9.42578125" style="110" customWidth="1"/>
    <col min="13791" max="13791" width="9.7109375" style="110" customWidth="1"/>
    <col min="13792" max="13792" width="10" style="110" customWidth="1"/>
    <col min="13793" max="13793" width="9" style="110" customWidth="1"/>
    <col min="13794" max="13794" width="8.85546875" style="110" customWidth="1"/>
    <col min="13795" max="13795" width="9.28515625" style="110" customWidth="1"/>
    <col min="13796" max="13797" width="9.5703125" style="110" customWidth="1"/>
    <col min="13798" max="13798" width="9.140625" style="110" customWidth="1"/>
    <col min="13799" max="13800" width="9.85546875" style="110" customWidth="1"/>
    <col min="13801" max="13801" width="9.42578125" style="110" customWidth="1"/>
    <col min="13802" max="13802" width="10.140625" style="110" customWidth="1"/>
    <col min="13803" max="13806" width="9.140625" style="110"/>
    <col min="13807" max="13807" width="10.7109375" style="110" bestFit="1" customWidth="1"/>
    <col min="13808" max="14044" width="9.140625" style="110"/>
    <col min="14045" max="14045" width="18.85546875" style="110" customWidth="1"/>
    <col min="14046" max="14046" width="9.42578125" style="110" customWidth="1"/>
    <col min="14047" max="14047" width="9.7109375" style="110" customWidth="1"/>
    <col min="14048" max="14048" width="10" style="110" customWidth="1"/>
    <col min="14049" max="14049" width="9" style="110" customWidth="1"/>
    <col min="14050" max="14050" width="8.85546875" style="110" customWidth="1"/>
    <col min="14051" max="14051" width="9.28515625" style="110" customWidth="1"/>
    <col min="14052" max="14053" width="9.5703125" style="110" customWidth="1"/>
    <col min="14054" max="14054" width="9.140625" style="110" customWidth="1"/>
    <col min="14055" max="14056" width="9.85546875" style="110" customWidth="1"/>
    <col min="14057" max="14057" width="9.42578125" style="110" customWidth="1"/>
    <col min="14058" max="14058" width="10.140625" style="110" customWidth="1"/>
    <col min="14059" max="14062" width="9.140625" style="110"/>
    <col min="14063" max="14063" width="10.7109375" style="110" bestFit="1" customWidth="1"/>
    <col min="14064" max="14300" width="9.140625" style="110"/>
    <col min="14301" max="14301" width="18.85546875" style="110" customWidth="1"/>
    <col min="14302" max="14302" width="9.42578125" style="110" customWidth="1"/>
    <col min="14303" max="14303" width="9.7109375" style="110" customWidth="1"/>
    <col min="14304" max="14304" width="10" style="110" customWidth="1"/>
    <col min="14305" max="14305" width="9" style="110" customWidth="1"/>
    <col min="14306" max="14306" width="8.85546875" style="110" customWidth="1"/>
    <col min="14307" max="14307" width="9.28515625" style="110" customWidth="1"/>
    <col min="14308" max="14309" width="9.5703125" style="110" customWidth="1"/>
    <col min="14310" max="14310" width="9.140625" style="110" customWidth="1"/>
    <col min="14311" max="14312" width="9.85546875" style="110" customWidth="1"/>
    <col min="14313" max="14313" width="9.42578125" style="110" customWidth="1"/>
    <col min="14314" max="14314" width="10.140625" style="110" customWidth="1"/>
    <col min="14315" max="14318" width="9.140625" style="110"/>
    <col min="14319" max="14319" width="10.7109375" style="110" bestFit="1" customWidth="1"/>
    <col min="14320" max="14556" width="9.140625" style="110"/>
    <col min="14557" max="14557" width="18.85546875" style="110" customWidth="1"/>
    <col min="14558" max="14558" width="9.42578125" style="110" customWidth="1"/>
    <col min="14559" max="14559" width="9.7109375" style="110" customWidth="1"/>
    <col min="14560" max="14560" width="10" style="110" customWidth="1"/>
    <col min="14561" max="14561" width="9" style="110" customWidth="1"/>
    <col min="14562" max="14562" width="8.85546875" style="110" customWidth="1"/>
    <col min="14563" max="14563" width="9.28515625" style="110" customWidth="1"/>
    <col min="14564" max="14565" width="9.5703125" style="110" customWidth="1"/>
    <col min="14566" max="14566" width="9.140625" style="110" customWidth="1"/>
    <col min="14567" max="14568" width="9.85546875" style="110" customWidth="1"/>
    <col min="14569" max="14569" width="9.42578125" style="110" customWidth="1"/>
    <col min="14570" max="14570" width="10.140625" style="110" customWidth="1"/>
    <col min="14571" max="14574" width="9.140625" style="110"/>
    <col min="14575" max="14575" width="10.7109375" style="110" bestFit="1" customWidth="1"/>
    <col min="14576" max="14812" width="9.140625" style="110"/>
    <col min="14813" max="14813" width="18.85546875" style="110" customWidth="1"/>
    <col min="14814" max="14814" width="9.42578125" style="110" customWidth="1"/>
    <col min="14815" max="14815" width="9.7109375" style="110" customWidth="1"/>
    <col min="14816" max="14816" width="10" style="110" customWidth="1"/>
    <col min="14817" max="14817" width="9" style="110" customWidth="1"/>
    <col min="14818" max="14818" width="8.85546875" style="110" customWidth="1"/>
    <col min="14819" max="14819" width="9.28515625" style="110" customWidth="1"/>
    <col min="14820" max="14821" width="9.5703125" style="110" customWidth="1"/>
    <col min="14822" max="14822" width="9.140625" style="110" customWidth="1"/>
    <col min="14823" max="14824" width="9.85546875" style="110" customWidth="1"/>
    <col min="14825" max="14825" width="9.42578125" style="110" customWidth="1"/>
    <col min="14826" max="14826" width="10.140625" style="110" customWidth="1"/>
    <col min="14827" max="14830" width="9.140625" style="110"/>
    <col min="14831" max="14831" width="10.7109375" style="110" bestFit="1" customWidth="1"/>
    <col min="14832" max="15068" width="9.140625" style="110"/>
    <col min="15069" max="15069" width="18.85546875" style="110" customWidth="1"/>
    <col min="15070" max="15070" width="9.42578125" style="110" customWidth="1"/>
    <col min="15071" max="15071" width="9.7109375" style="110" customWidth="1"/>
    <col min="15072" max="15072" width="10" style="110" customWidth="1"/>
    <col min="15073" max="15073" width="9" style="110" customWidth="1"/>
    <col min="15074" max="15074" width="8.85546875" style="110" customWidth="1"/>
    <col min="15075" max="15075" width="9.28515625" style="110" customWidth="1"/>
    <col min="15076" max="15077" width="9.5703125" style="110" customWidth="1"/>
    <col min="15078" max="15078" width="9.140625" style="110" customWidth="1"/>
    <col min="15079" max="15080" width="9.85546875" style="110" customWidth="1"/>
    <col min="15081" max="15081" width="9.42578125" style="110" customWidth="1"/>
    <col min="15082" max="15082" width="10.140625" style="110" customWidth="1"/>
    <col min="15083" max="15086" width="9.140625" style="110"/>
    <col min="15087" max="15087" width="10.7109375" style="110" bestFit="1" customWidth="1"/>
    <col min="15088" max="15324" width="9.140625" style="110"/>
    <col min="15325" max="15325" width="18.85546875" style="110" customWidth="1"/>
    <col min="15326" max="15326" width="9.42578125" style="110" customWidth="1"/>
    <col min="15327" max="15327" width="9.7109375" style="110" customWidth="1"/>
    <col min="15328" max="15328" width="10" style="110" customWidth="1"/>
    <col min="15329" max="15329" width="9" style="110" customWidth="1"/>
    <col min="15330" max="15330" width="8.85546875" style="110" customWidth="1"/>
    <col min="15331" max="15331" width="9.28515625" style="110" customWidth="1"/>
    <col min="15332" max="15333" width="9.5703125" style="110" customWidth="1"/>
    <col min="15334" max="15334" width="9.140625" style="110" customWidth="1"/>
    <col min="15335" max="15336" width="9.85546875" style="110" customWidth="1"/>
    <col min="15337" max="15337" width="9.42578125" style="110" customWidth="1"/>
    <col min="15338" max="15338" width="10.140625" style="110" customWidth="1"/>
    <col min="15339" max="15342" width="9.140625" style="110"/>
    <col min="15343" max="15343" width="10.7109375" style="110" bestFit="1" customWidth="1"/>
    <col min="15344" max="15580" width="9.140625" style="110"/>
    <col min="15581" max="15581" width="18.85546875" style="110" customWidth="1"/>
    <col min="15582" max="15582" width="9.42578125" style="110" customWidth="1"/>
    <col min="15583" max="15583" width="9.7109375" style="110" customWidth="1"/>
    <col min="15584" max="15584" width="10" style="110" customWidth="1"/>
    <col min="15585" max="15585" width="9" style="110" customWidth="1"/>
    <col min="15586" max="15586" width="8.85546875" style="110" customWidth="1"/>
    <col min="15587" max="15587" width="9.28515625" style="110" customWidth="1"/>
    <col min="15588" max="15589" width="9.5703125" style="110" customWidth="1"/>
    <col min="15590" max="15590" width="9.140625" style="110" customWidth="1"/>
    <col min="15591" max="15592" width="9.85546875" style="110" customWidth="1"/>
    <col min="15593" max="15593" width="9.42578125" style="110" customWidth="1"/>
    <col min="15594" max="15594" width="10.140625" style="110" customWidth="1"/>
    <col min="15595" max="15598" width="9.140625" style="110"/>
    <col min="15599" max="15599" width="10.7109375" style="110" bestFit="1" customWidth="1"/>
    <col min="15600" max="15836" width="9.140625" style="110"/>
    <col min="15837" max="15837" width="18.85546875" style="110" customWidth="1"/>
    <col min="15838" max="15838" width="9.42578125" style="110" customWidth="1"/>
    <col min="15839" max="15839" width="9.7109375" style="110" customWidth="1"/>
    <col min="15840" max="15840" width="10" style="110" customWidth="1"/>
    <col min="15841" max="15841" width="9" style="110" customWidth="1"/>
    <col min="15842" max="15842" width="8.85546875" style="110" customWidth="1"/>
    <col min="15843" max="15843" width="9.28515625" style="110" customWidth="1"/>
    <col min="15844" max="15845" width="9.5703125" style="110" customWidth="1"/>
    <col min="15846" max="15846" width="9.140625" style="110" customWidth="1"/>
    <col min="15847" max="15848" width="9.85546875" style="110" customWidth="1"/>
    <col min="15849" max="15849" width="9.42578125" style="110" customWidth="1"/>
    <col min="15850" max="15850" width="10.140625" style="110" customWidth="1"/>
    <col min="15851" max="15854" width="9.140625" style="110"/>
    <col min="15855" max="15855" width="10.7109375" style="110" bestFit="1" customWidth="1"/>
    <col min="15856" max="16092" width="9.140625" style="110"/>
    <col min="16093" max="16093" width="18.85546875" style="110" customWidth="1"/>
    <col min="16094" max="16094" width="9.42578125" style="110" customWidth="1"/>
    <col min="16095" max="16095" width="9.7109375" style="110" customWidth="1"/>
    <col min="16096" max="16096" width="10" style="110" customWidth="1"/>
    <col min="16097" max="16097" width="9" style="110" customWidth="1"/>
    <col min="16098" max="16098" width="8.85546875" style="110" customWidth="1"/>
    <col min="16099" max="16099" width="9.28515625" style="110" customWidth="1"/>
    <col min="16100" max="16101" width="9.5703125" style="110" customWidth="1"/>
    <col min="16102" max="16102" width="9.140625" style="110" customWidth="1"/>
    <col min="16103" max="16104" width="9.85546875" style="110" customWidth="1"/>
    <col min="16105" max="16105" width="9.42578125" style="110" customWidth="1"/>
    <col min="16106" max="16106" width="10.140625" style="110" customWidth="1"/>
    <col min="16107" max="16110" width="9.140625" style="110"/>
    <col min="16111" max="16111" width="10.7109375" style="110" bestFit="1" customWidth="1"/>
    <col min="16112" max="16384" width="9.140625" style="110"/>
  </cols>
  <sheetData>
    <row r="1" spans="1:42" ht="19.5" customHeight="1">
      <c r="A1" s="447" t="s">
        <v>180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</row>
    <row r="2" spans="1:42" ht="14.25" customHeight="1">
      <c r="A2" s="447" t="s">
        <v>181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</row>
    <row r="3" spans="1:42" ht="16.5" customHeight="1">
      <c r="A3" s="447" t="s">
        <v>182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</row>
    <row r="4" spans="1:4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P4" s="68" t="s">
        <v>92</v>
      </c>
    </row>
    <row r="5" spans="1:42" ht="12.75" customHeight="1">
      <c r="A5" s="451"/>
      <c r="B5" s="448" t="s">
        <v>102</v>
      </c>
      <c r="C5" s="448"/>
      <c r="D5" s="449"/>
      <c r="E5" s="448" t="s">
        <v>52</v>
      </c>
      <c r="F5" s="448"/>
      <c r="G5" s="449"/>
      <c r="H5" s="448"/>
      <c r="I5" s="448"/>
      <c r="J5" s="449"/>
      <c r="K5" s="448" t="s">
        <v>107</v>
      </c>
      <c r="L5" s="448"/>
      <c r="M5" s="449"/>
      <c r="N5" s="448" t="s">
        <v>53</v>
      </c>
      <c r="O5" s="449"/>
      <c r="P5" s="450"/>
    </row>
    <row r="6" spans="1:42" ht="36.75" customHeight="1">
      <c r="A6" s="451"/>
      <c r="B6" s="448"/>
      <c r="C6" s="449"/>
      <c r="D6" s="449"/>
      <c r="E6" s="448" t="s">
        <v>51</v>
      </c>
      <c r="F6" s="449"/>
      <c r="G6" s="449"/>
      <c r="H6" s="448" t="s">
        <v>50</v>
      </c>
      <c r="I6" s="449"/>
      <c r="J6" s="449"/>
      <c r="K6" s="448"/>
      <c r="L6" s="449"/>
      <c r="M6" s="449"/>
      <c r="N6" s="449"/>
      <c r="O6" s="449"/>
      <c r="P6" s="450"/>
    </row>
    <row r="7" spans="1:42" ht="39" customHeight="1">
      <c r="A7" s="451"/>
      <c r="B7" s="255" t="s">
        <v>128</v>
      </c>
      <c r="C7" s="255" t="s">
        <v>120</v>
      </c>
      <c r="D7" s="257" t="s">
        <v>129</v>
      </c>
      <c r="E7" s="255" t="s">
        <v>128</v>
      </c>
      <c r="F7" s="255" t="s">
        <v>120</v>
      </c>
      <c r="G7" s="257" t="s">
        <v>129</v>
      </c>
      <c r="H7" s="255" t="s">
        <v>128</v>
      </c>
      <c r="I7" s="255" t="s">
        <v>120</v>
      </c>
      <c r="J7" s="257" t="s">
        <v>129</v>
      </c>
      <c r="K7" s="255" t="s">
        <v>128</v>
      </c>
      <c r="L7" s="255" t="s">
        <v>120</v>
      </c>
      <c r="M7" s="257" t="s">
        <v>129</v>
      </c>
      <c r="N7" s="255" t="s">
        <v>128</v>
      </c>
      <c r="O7" s="255" t="s">
        <v>120</v>
      </c>
      <c r="P7" s="256" t="s">
        <v>129</v>
      </c>
      <c r="Q7" s="142"/>
      <c r="R7" s="142"/>
      <c r="S7" s="142"/>
      <c r="T7" s="142"/>
      <c r="U7" s="142"/>
    </row>
    <row r="8" spans="1:42">
      <c r="A8" s="168" t="s">
        <v>57</v>
      </c>
      <c r="B8" s="192">
        <v>5068166</v>
      </c>
      <c r="C8" s="192">
        <v>4738968</v>
      </c>
      <c r="D8" s="193">
        <v>106.9</v>
      </c>
      <c r="E8" s="192">
        <v>946233</v>
      </c>
      <c r="F8" s="192">
        <v>881432</v>
      </c>
      <c r="G8" s="193">
        <v>107.4</v>
      </c>
      <c r="H8" s="192">
        <v>4121933</v>
      </c>
      <c r="I8" s="192">
        <v>3857536</v>
      </c>
      <c r="J8" s="193">
        <v>106.9</v>
      </c>
      <c r="K8" s="192">
        <v>4273981</v>
      </c>
      <c r="L8" s="192">
        <v>4092597</v>
      </c>
      <c r="M8" s="193">
        <v>104.4</v>
      </c>
      <c r="N8" s="192">
        <v>9342147</v>
      </c>
      <c r="O8" s="192">
        <v>8831565</v>
      </c>
      <c r="P8" s="193">
        <v>105.8</v>
      </c>
      <c r="Q8" s="193"/>
      <c r="R8" s="258"/>
      <c r="S8" s="259"/>
      <c r="T8" s="260"/>
      <c r="U8" s="259"/>
      <c r="V8" s="259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</row>
    <row r="9" spans="1:42">
      <c r="A9" s="169" t="s">
        <v>58</v>
      </c>
      <c r="B9" s="192">
        <v>544849</v>
      </c>
      <c r="C9" s="192">
        <v>489158</v>
      </c>
      <c r="D9" s="193">
        <v>111.4</v>
      </c>
      <c r="E9" s="192">
        <v>39988</v>
      </c>
      <c r="F9" s="192">
        <v>35053</v>
      </c>
      <c r="G9" s="193">
        <v>114.1</v>
      </c>
      <c r="H9" s="192">
        <v>504861</v>
      </c>
      <c r="I9" s="192">
        <v>454105</v>
      </c>
      <c r="J9" s="193">
        <v>111.2</v>
      </c>
      <c r="K9" s="192">
        <v>362487</v>
      </c>
      <c r="L9" s="192">
        <v>315422</v>
      </c>
      <c r="M9" s="193">
        <v>114.9</v>
      </c>
      <c r="N9" s="192">
        <v>907336</v>
      </c>
      <c r="O9" s="192">
        <v>804580</v>
      </c>
      <c r="P9" s="193">
        <v>112.8</v>
      </c>
      <c r="Q9" s="193"/>
      <c r="R9" s="258"/>
      <c r="S9" s="259"/>
      <c r="T9" s="260"/>
      <c r="U9" s="259"/>
      <c r="V9" s="259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</row>
    <row r="10" spans="1:42">
      <c r="A10" s="169" t="s">
        <v>59</v>
      </c>
      <c r="B10" s="192">
        <v>246795</v>
      </c>
      <c r="C10" s="192">
        <v>227829</v>
      </c>
      <c r="D10" s="193">
        <v>108.3</v>
      </c>
      <c r="E10" s="192">
        <v>142433</v>
      </c>
      <c r="F10" s="192">
        <v>123638</v>
      </c>
      <c r="G10" s="193">
        <v>115.2</v>
      </c>
      <c r="H10" s="192">
        <v>104362</v>
      </c>
      <c r="I10" s="192">
        <v>104191</v>
      </c>
      <c r="J10" s="193">
        <v>100.2</v>
      </c>
      <c r="K10" s="192">
        <v>226752</v>
      </c>
      <c r="L10" s="192">
        <v>224819</v>
      </c>
      <c r="M10" s="193">
        <v>100.9</v>
      </c>
      <c r="N10" s="192">
        <v>473547</v>
      </c>
      <c r="O10" s="192">
        <v>452648</v>
      </c>
      <c r="P10" s="193">
        <v>104.6</v>
      </c>
      <c r="Q10" s="193"/>
      <c r="R10" s="258"/>
      <c r="S10" s="259"/>
      <c r="T10" s="260"/>
      <c r="U10" s="259"/>
      <c r="V10" s="259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</row>
    <row r="11" spans="1:42">
      <c r="A11" s="169" t="s">
        <v>60</v>
      </c>
      <c r="B11" s="192">
        <v>428245</v>
      </c>
      <c r="C11" s="192">
        <v>401117</v>
      </c>
      <c r="D11" s="193">
        <v>106.8</v>
      </c>
      <c r="E11" s="192">
        <v>44786</v>
      </c>
      <c r="F11" s="192">
        <v>46357</v>
      </c>
      <c r="G11" s="193">
        <v>96.6</v>
      </c>
      <c r="H11" s="192">
        <v>383459</v>
      </c>
      <c r="I11" s="192">
        <v>354760</v>
      </c>
      <c r="J11" s="193">
        <v>108.1</v>
      </c>
      <c r="K11" s="192">
        <v>237557</v>
      </c>
      <c r="L11" s="192">
        <v>223861</v>
      </c>
      <c r="M11" s="193">
        <v>106.1</v>
      </c>
      <c r="N11" s="192">
        <v>665802</v>
      </c>
      <c r="O11" s="192">
        <v>624978</v>
      </c>
      <c r="P11" s="193">
        <v>106.5</v>
      </c>
      <c r="Q11" s="193"/>
      <c r="R11" s="258"/>
      <c r="S11" s="259"/>
      <c r="T11" s="260"/>
      <c r="U11" s="259"/>
      <c r="V11" s="259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</row>
    <row r="12" spans="1:42">
      <c r="A12" s="169" t="s">
        <v>61</v>
      </c>
      <c r="B12" s="192">
        <v>349250</v>
      </c>
      <c r="C12" s="192">
        <v>336395</v>
      </c>
      <c r="D12" s="193">
        <v>103.8</v>
      </c>
      <c r="E12" s="192">
        <v>61510</v>
      </c>
      <c r="F12" s="192">
        <v>66113</v>
      </c>
      <c r="G12" s="193">
        <v>93</v>
      </c>
      <c r="H12" s="192">
        <v>287740</v>
      </c>
      <c r="I12" s="192">
        <v>270282</v>
      </c>
      <c r="J12" s="193">
        <v>106.5</v>
      </c>
      <c r="K12" s="192">
        <v>294575</v>
      </c>
      <c r="L12" s="192">
        <v>288278</v>
      </c>
      <c r="M12" s="193">
        <v>102.2</v>
      </c>
      <c r="N12" s="192">
        <v>643825</v>
      </c>
      <c r="O12" s="192">
        <v>624673</v>
      </c>
      <c r="P12" s="193">
        <v>103.1</v>
      </c>
      <c r="Q12" s="193"/>
      <c r="R12" s="258"/>
      <c r="S12" s="259"/>
      <c r="T12" s="260"/>
      <c r="U12" s="259"/>
      <c r="V12" s="259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</row>
    <row r="13" spans="1:42">
      <c r="A13" s="169" t="s">
        <v>62</v>
      </c>
      <c r="B13" s="192">
        <v>137425</v>
      </c>
      <c r="C13" s="192">
        <v>132169</v>
      </c>
      <c r="D13" s="193">
        <v>104</v>
      </c>
      <c r="E13" s="192">
        <v>3468</v>
      </c>
      <c r="F13" s="192">
        <v>3200</v>
      </c>
      <c r="G13" s="193">
        <v>108.4</v>
      </c>
      <c r="H13" s="192">
        <v>133957</v>
      </c>
      <c r="I13" s="192">
        <v>128969</v>
      </c>
      <c r="J13" s="193">
        <v>103.9</v>
      </c>
      <c r="K13" s="192">
        <v>124814</v>
      </c>
      <c r="L13" s="192">
        <v>116653</v>
      </c>
      <c r="M13" s="193">
        <v>107</v>
      </c>
      <c r="N13" s="192">
        <v>262239</v>
      </c>
      <c r="O13" s="192">
        <v>248822</v>
      </c>
      <c r="P13" s="193">
        <v>105.4</v>
      </c>
      <c r="Q13" s="193"/>
      <c r="R13" s="258"/>
      <c r="S13" s="259"/>
      <c r="T13" s="260"/>
      <c r="U13" s="259"/>
      <c r="V13" s="259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</row>
    <row r="14" spans="1:42">
      <c r="A14" s="169" t="s">
        <v>63</v>
      </c>
      <c r="B14" s="192">
        <v>828574</v>
      </c>
      <c r="C14" s="192">
        <v>766527</v>
      </c>
      <c r="D14" s="193">
        <v>108.1</v>
      </c>
      <c r="E14" s="192">
        <v>107093</v>
      </c>
      <c r="F14" s="192">
        <v>103314</v>
      </c>
      <c r="G14" s="193">
        <v>103.7</v>
      </c>
      <c r="H14" s="192">
        <v>721481</v>
      </c>
      <c r="I14" s="192">
        <v>663213</v>
      </c>
      <c r="J14" s="193">
        <v>108.8</v>
      </c>
      <c r="K14" s="192">
        <v>300045</v>
      </c>
      <c r="L14" s="192">
        <v>274232</v>
      </c>
      <c r="M14" s="193">
        <v>109.4</v>
      </c>
      <c r="N14" s="192">
        <v>1128619</v>
      </c>
      <c r="O14" s="192">
        <v>1040759</v>
      </c>
      <c r="P14" s="193">
        <v>108.4</v>
      </c>
      <c r="Q14" s="193"/>
      <c r="R14" s="258"/>
      <c r="S14" s="259"/>
      <c r="T14" s="260"/>
      <c r="U14" s="259"/>
      <c r="V14" s="259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</row>
    <row r="15" spans="1:42">
      <c r="A15" s="169" t="s">
        <v>64</v>
      </c>
      <c r="B15" s="192">
        <v>260986</v>
      </c>
      <c r="C15" s="192">
        <v>240577</v>
      </c>
      <c r="D15" s="193">
        <v>108.5</v>
      </c>
      <c r="E15" s="192">
        <v>21840</v>
      </c>
      <c r="F15" s="192">
        <v>20963</v>
      </c>
      <c r="G15" s="193">
        <v>104.2</v>
      </c>
      <c r="H15" s="192">
        <v>239146</v>
      </c>
      <c r="I15" s="192">
        <v>219614</v>
      </c>
      <c r="J15" s="193">
        <v>108.9</v>
      </c>
      <c r="K15" s="192">
        <v>254556</v>
      </c>
      <c r="L15" s="192">
        <v>239555</v>
      </c>
      <c r="M15" s="193">
        <v>106.3</v>
      </c>
      <c r="N15" s="192">
        <v>515542</v>
      </c>
      <c r="O15" s="192">
        <v>480132</v>
      </c>
      <c r="P15" s="193">
        <v>107.4</v>
      </c>
      <c r="Q15" s="193"/>
      <c r="R15" s="258"/>
      <c r="S15" s="259"/>
      <c r="T15" s="260"/>
      <c r="U15" s="259"/>
      <c r="V15" s="259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42">
      <c r="A16" s="169" t="s">
        <v>65</v>
      </c>
      <c r="B16" s="192">
        <v>306689</v>
      </c>
      <c r="C16" s="192">
        <v>296902</v>
      </c>
      <c r="D16" s="193">
        <v>103.3</v>
      </c>
      <c r="E16" s="192">
        <v>33003</v>
      </c>
      <c r="F16" s="192">
        <v>34655</v>
      </c>
      <c r="G16" s="193">
        <v>95.2</v>
      </c>
      <c r="H16" s="192">
        <v>273686</v>
      </c>
      <c r="I16" s="192">
        <v>262247</v>
      </c>
      <c r="J16" s="193">
        <v>104.4</v>
      </c>
      <c r="K16" s="192">
        <v>277112</v>
      </c>
      <c r="L16" s="192">
        <v>242217</v>
      </c>
      <c r="M16" s="193">
        <v>114.4</v>
      </c>
      <c r="N16" s="192">
        <v>583801</v>
      </c>
      <c r="O16" s="192">
        <v>539119</v>
      </c>
      <c r="P16" s="193">
        <v>108.3</v>
      </c>
      <c r="Q16" s="193"/>
      <c r="R16" s="258"/>
      <c r="S16" s="259"/>
      <c r="T16" s="260"/>
      <c r="U16" s="259"/>
      <c r="V16" s="259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</row>
    <row r="17" spans="1:36" ht="14.25" customHeight="1">
      <c r="A17" s="169" t="s">
        <v>66</v>
      </c>
      <c r="B17" s="192">
        <v>284176</v>
      </c>
      <c r="C17" s="192">
        <v>283877</v>
      </c>
      <c r="D17" s="193">
        <v>100.1</v>
      </c>
      <c r="E17" s="192">
        <v>21945</v>
      </c>
      <c r="F17" s="192">
        <v>18540</v>
      </c>
      <c r="G17" s="193">
        <v>118.4</v>
      </c>
      <c r="H17" s="192">
        <v>262231</v>
      </c>
      <c r="I17" s="192">
        <v>265337</v>
      </c>
      <c r="J17" s="193">
        <v>98.8</v>
      </c>
      <c r="K17" s="192">
        <v>185992</v>
      </c>
      <c r="L17" s="192">
        <v>184767</v>
      </c>
      <c r="M17" s="193">
        <v>100.7</v>
      </c>
      <c r="N17" s="192">
        <v>470168</v>
      </c>
      <c r="O17" s="192">
        <v>468644</v>
      </c>
      <c r="P17" s="193">
        <v>100.3</v>
      </c>
      <c r="Q17" s="193"/>
      <c r="R17" s="258"/>
      <c r="S17" s="259"/>
      <c r="T17" s="260"/>
      <c r="U17" s="259"/>
      <c r="V17" s="259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</row>
    <row r="18" spans="1:36" ht="14.25" customHeight="1">
      <c r="A18" s="169" t="s">
        <v>67</v>
      </c>
      <c r="B18" s="192">
        <v>242292</v>
      </c>
      <c r="C18" s="192">
        <v>234982</v>
      </c>
      <c r="D18" s="193">
        <v>103.1</v>
      </c>
      <c r="E18" s="192">
        <v>102862</v>
      </c>
      <c r="F18" s="192">
        <v>105895</v>
      </c>
      <c r="G18" s="193">
        <v>97.1</v>
      </c>
      <c r="H18" s="192">
        <v>139430</v>
      </c>
      <c r="I18" s="192">
        <v>129087</v>
      </c>
      <c r="J18" s="193">
        <v>108</v>
      </c>
      <c r="K18" s="192">
        <v>171385</v>
      </c>
      <c r="L18" s="192">
        <v>173546</v>
      </c>
      <c r="M18" s="193">
        <v>98.8</v>
      </c>
      <c r="N18" s="192">
        <v>413677</v>
      </c>
      <c r="O18" s="192">
        <v>408528</v>
      </c>
      <c r="P18" s="193">
        <v>101.3</v>
      </c>
      <c r="Q18" s="193"/>
      <c r="R18" s="258"/>
      <c r="S18" s="259"/>
      <c r="T18" s="260"/>
      <c r="U18" s="259"/>
      <c r="V18" s="259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</row>
    <row r="19" spans="1:36" ht="14.25" customHeight="1">
      <c r="A19" s="169" t="s">
        <v>68</v>
      </c>
      <c r="B19" s="192">
        <v>159895</v>
      </c>
      <c r="C19" s="192">
        <v>162578</v>
      </c>
      <c r="D19" s="193">
        <v>98.3</v>
      </c>
      <c r="E19" s="192">
        <v>6529</v>
      </c>
      <c r="F19" s="192">
        <v>7228</v>
      </c>
      <c r="G19" s="193">
        <v>90.3</v>
      </c>
      <c r="H19" s="192">
        <v>153366</v>
      </c>
      <c r="I19" s="192">
        <v>155350</v>
      </c>
      <c r="J19" s="193">
        <v>98.7</v>
      </c>
      <c r="K19" s="192">
        <v>256278</v>
      </c>
      <c r="L19" s="192">
        <v>248160</v>
      </c>
      <c r="M19" s="193">
        <v>103.3</v>
      </c>
      <c r="N19" s="192">
        <v>416173</v>
      </c>
      <c r="O19" s="192">
        <v>410738</v>
      </c>
      <c r="P19" s="193">
        <v>101.3</v>
      </c>
      <c r="Q19" s="193"/>
      <c r="R19" s="258"/>
      <c r="S19" s="259"/>
      <c r="T19" s="260"/>
      <c r="U19" s="259"/>
      <c r="V19" s="259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</row>
    <row r="20" spans="1:36" ht="14.25" customHeight="1">
      <c r="A20" s="169" t="s">
        <v>69</v>
      </c>
      <c r="B20" s="192">
        <v>11458</v>
      </c>
      <c r="C20" s="192">
        <v>10172</v>
      </c>
      <c r="D20" s="193">
        <v>112.6</v>
      </c>
      <c r="E20" s="192">
        <v>202</v>
      </c>
      <c r="F20" s="192">
        <v>822</v>
      </c>
      <c r="G20" s="193">
        <v>24.6</v>
      </c>
      <c r="H20" s="192">
        <v>11256</v>
      </c>
      <c r="I20" s="192">
        <v>9350</v>
      </c>
      <c r="J20" s="193">
        <v>120.4</v>
      </c>
      <c r="K20" s="192">
        <v>11064</v>
      </c>
      <c r="L20" s="192">
        <v>11166</v>
      </c>
      <c r="M20" s="193">
        <v>99.1</v>
      </c>
      <c r="N20" s="192">
        <v>22522</v>
      </c>
      <c r="O20" s="192">
        <v>21338</v>
      </c>
      <c r="P20" s="193">
        <v>105.5</v>
      </c>
      <c r="Q20" s="193"/>
      <c r="R20" s="258"/>
      <c r="S20" s="259"/>
      <c r="T20" s="260"/>
      <c r="U20" s="259"/>
      <c r="V20" s="259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</row>
    <row r="21" spans="1:36" ht="14.25" customHeight="1">
      <c r="A21" s="169" t="s">
        <v>70</v>
      </c>
      <c r="B21" s="192">
        <v>334981</v>
      </c>
      <c r="C21" s="192">
        <v>317113</v>
      </c>
      <c r="D21" s="193">
        <v>105.6</v>
      </c>
      <c r="E21" s="192">
        <v>81004</v>
      </c>
      <c r="F21" s="192">
        <v>76001</v>
      </c>
      <c r="G21" s="193">
        <v>106.6</v>
      </c>
      <c r="H21" s="192">
        <v>253977</v>
      </c>
      <c r="I21" s="192">
        <v>241112</v>
      </c>
      <c r="J21" s="193">
        <v>105.3</v>
      </c>
      <c r="K21" s="192">
        <v>189116</v>
      </c>
      <c r="L21" s="192">
        <v>192257</v>
      </c>
      <c r="M21" s="193">
        <v>98.4</v>
      </c>
      <c r="N21" s="192">
        <v>524097</v>
      </c>
      <c r="O21" s="192">
        <v>509370</v>
      </c>
      <c r="P21" s="193">
        <v>102.9</v>
      </c>
      <c r="Q21" s="193"/>
      <c r="R21" s="258"/>
      <c r="S21" s="259"/>
      <c r="T21" s="260"/>
      <c r="U21" s="259"/>
      <c r="V21" s="259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</row>
    <row r="22" spans="1:36" ht="14.25" customHeight="1">
      <c r="A22" s="169" t="s">
        <v>71</v>
      </c>
      <c r="B22" s="192">
        <v>201904</v>
      </c>
      <c r="C22" s="192">
        <v>193009</v>
      </c>
      <c r="D22" s="193">
        <v>104.6</v>
      </c>
      <c r="E22" s="192">
        <v>130116</v>
      </c>
      <c r="F22" s="192">
        <v>122261</v>
      </c>
      <c r="G22" s="193">
        <v>106.4</v>
      </c>
      <c r="H22" s="192">
        <v>71788</v>
      </c>
      <c r="I22" s="192">
        <v>70748</v>
      </c>
      <c r="J22" s="193">
        <v>101.5</v>
      </c>
      <c r="K22" s="192">
        <v>148243</v>
      </c>
      <c r="L22" s="192">
        <v>146982</v>
      </c>
      <c r="M22" s="193">
        <v>100.9</v>
      </c>
      <c r="N22" s="192">
        <v>350147</v>
      </c>
      <c r="O22" s="192">
        <v>339991</v>
      </c>
      <c r="P22" s="193">
        <v>103</v>
      </c>
      <c r="Q22" s="193"/>
      <c r="R22" s="258"/>
      <c r="S22" s="259"/>
      <c r="T22" s="260"/>
      <c r="U22" s="259"/>
      <c r="V22" s="259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</row>
    <row r="23" spans="1:36" ht="14.25" customHeight="1">
      <c r="A23" s="169" t="s">
        <v>103</v>
      </c>
      <c r="B23" s="194">
        <v>341878</v>
      </c>
      <c r="C23" s="192">
        <v>298378</v>
      </c>
      <c r="D23" s="193">
        <v>114.6</v>
      </c>
      <c r="E23" s="194">
        <v>102881</v>
      </c>
      <c r="F23" s="194">
        <v>77429</v>
      </c>
      <c r="G23" s="193">
        <v>132.9</v>
      </c>
      <c r="H23" s="194">
        <v>238997</v>
      </c>
      <c r="I23" s="194">
        <v>220949</v>
      </c>
      <c r="J23" s="193">
        <v>108.2</v>
      </c>
      <c r="K23" s="194">
        <v>896739</v>
      </c>
      <c r="L23" s="194">
        <v>882115</v>
      </c>
      <c r="M23" s="193">
        <v>101.7</v>
      </c>
      <c r="N23" s="194">
        <v>1238617</v>
      </c>
      <c r="O23" s="192">
        <v>1180493</v>
      </c>
      <c r="P23" s="193">
        <v>104.9</v>
      </c>
      <c r="Q23" s="195"/>
      <c r="R23" s="258"/>
      <c r="S23" s="259"/>
      <c r="T23" s="260"/>
      <c r="U23" s="259"/>
      <c r="V23" s="259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</row>
    <row r="24" spans="1:36" ht="14.25" customHeight="1">
      <c r="A24" s="169" t="s">
        <v>73</v>
      </c>
      <c r="B24" s="192">
        <v>142463</v>
      </c>
      <c r="C24" s="192">
        <v>107374</v>
      </c>
      <c r="D24" s="193">
        <v>132.69999999999999</v>
      </c>
      <c r="E24" s="192">
        <v>6714</v>
      </c>
      <c r="F24" s="192">
        <v>1506</v>
      </c>
      <c r="G24" s="193">
        <v>445.8</v>
      </c>
      <c r="H24" s="192">
        <v>135749</v>
      </c>
      <c r="I24" s="192">
        <v>105868</v>
      </c>
      <c r="J24" s="193">
        <v>128.19999999999999</v>
      </c>
      <c r="K24" s="192">
        <v>52182</v>
      </c>
      <c r="L24" s="192">
        <v>48164</v>
      </c>
      <c r="M24" s="193">
        <v>108.3</v>
      </c>
      <c r="N24" s="192">
        <v>194645</v>
      </c>
      <c r="O24" s="192">
        <v>155538</v>
      </c>
      <c r="P24" s="193">
        <v>125.1</v>
      </c>
      <c r="Q24" s="193"/>
      <c r="R24" s="258"/>
      <c r="S24" s="259"/>
      <c r="T24" s="260"/>
      <c r="U24" s="259"/>
      <c r="V24" s="259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</row>
    <row r="25" spans="1:36">
      <c r="A25" s="169" t="s">
        <v>74</v>
      </c>
      <c r="B25" s="192">
        <v>233074</v>
      </c>
      <c r="C25" s="192">
        <v>228136</v>
      </c>
      <c r="D25" s="193">
        <v>102.2</v>
      </c>
      <c r="E25" s="192">
        <v>33469</v>
      </c>
      <c r="F25" s="192">
        <v>30140</v>
      </c>
      <c r="G25" s="193">
        <v>111</v>
      </c>
      <c r="H25" s="192">
        <v>199605</v>
      </c>
      <c r="I25" s="192">
        <v>197996</v>
      </c>
      <c r="J25" s="193">
        <v>100.8</v>
      </c>
      <c r="K25" s="192">
        <v>199891</v>
      </c>
      <c r="L25" s="192">
        <v>195401</v>
      </c>
      <c r="M25" s="193">
        <v>102.3</v>
      </c>
      <c r="N25" s="192">
        <v>432965</v>
      </c>
      <c r="O25" s="192">
        <v>423537</v>
      </c>
      <c r="P25" s="193">
        <v>102.2</v>
      </c>
      <c r="Q25" s="193"/>
      <c r="R25" s="258"/>
      <c r="S25" s="259"/>
      <c r="T25" s="260"/>
      <c r="U25" s="259"/>
      <c r="V25" s="259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</row>
    <row r="26" spans="1:36">
      <c r="A26" s="169" t="s">
        <v>75</v>
      </c>
      <c r="B26" s="196" t="s">
        <v>126</v>
      </c>
      <c r="C26" s="196" t="s">
        <v>126</v>
      </c>
      <c r="D26" s="196" t="s">
        <v>126</v>
      </c>
      <c r="E26" s="196" t="s">
        <v>126</v>
      </c>
      <c r="F26" s="196" t="s">
        <v>126</v>
      </c>
      <c r="G26" s="196" t="s">
        <v>126</v>
      </c>
      <c r="H26" s="196" t="s">
        <v>126</v>
      </c>
      <c r="I26" s="192" t="s">
        <v>126</v>
      </c>
      <c r="J26" s="196" t="s">
        <v>126</v>
      </c>
      <c r="K26" s="192">
        <v>191</v>
      </c>
      <c r="L26" s="192">
        <v>240</v>
      </c>
      <c r="M26" s="193">
        <v>79.599999999999994</v>
      </c>
      <c r="N26" s="192">
        <v>191</v>
      </c>
      <c r="O26" s="192">
        <v>240</v>
      </c>
      <c r="P26" s="193">
        <v>79.599999999999994</v>
      </c>
      <c r="Q26" s="193"/>
      <c r="R26" s="258"/>
      <c r="S26" s="259"/>
      <c r="T26" s="260"/>
      <c r="U26" s="261"/>
      <c r="V26" s="261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</row>
    <row r="27" spans="1:36">
      <c r="A27" s="169" t="s">
        <v>76</v>
      </c>
      <c r="B27" s="196" t="s">
        <v>126</v>
      </c>
      <c r="C27" s="196" t="s">
        <v>126</v>
      </c>
      <c r="D27" s="196" t="s">
        <v>126</v>
      </c>
      <c r="E27" s="197" t="s">
        <v>126</v>
      </c>
      <c r="F27" s="197" t="s">
        <v>126</v>
      </c>
      <c r="G27" s="196" t="s">
        <v>126</v>
      </c>
      <c r="H27" s="197" t="s">
        <v>126</v>
      </c>
      <c r="I27" s="329" t="s">
        <v>126</v>
      </c>
      <c r="J27" s="196" t="s">
        <v>126</v>
      </c>
      <c r="K27" s="160">
        <v>1898</v>
      </c>
      <c r="L27" s="160">
        <v>2096</v>
      </c>
      <c r="M27" s="193">
        <v>90.6</v>
      </c>
      <c r="N27" s="160">
        <v>1898</v>
      </c>
      <c r="O27" s="192">
        <v>2096</v>
      </c>
      <c r="P27" s="193">
        <v>90.6</v>
      </c>
      <c r="Q27" s="193"/>
      <c r="R27" s="258"/>
      <c r="S27" s="261"/>
      <c r="T27" s="261"/>
      <c r="U27" s="261"/>
      <c r="V27" s="261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</row>
    <row r="28" spans="1:36">
      <c r="A28" s="170" t="s">
        <v>77</v>
      </c>
      <c r="B28" s="330">
        <v>13232</v>
      </c>
      <c r="C28" s="330">
        <v>12675</v>
      </c>
      <c r="D28" s="331">
        <v>104.4</v>
      </c>
      <c r="E28" s="330">
        <v>6390</v>
      </c>
      <c r="F28" s="332">
        <v>8317</v>
      </c>
      <c r="G28" s="331">
        <v>76.8</v>
      </c>
      <c r="H28" s="330">
        <v>6842</v>
      </c>
      <c r="I28" s="332">
        <v>4358</v>
      </c>
      <c r="J28" s="331">
        <v>157</v>
      </c>
      <c r="K28" s="330">
        <v>83104</v>
      </c>
      <c r="L28" s="330">
        <v>82666</v>
      </c>
      <c r="M28" s="331">
        <v>100.5</v>
      </c>
      <c r="N28" s="330">
        <v>96336</v>
      </c>
      <c r="O28" s="330">
        <v>95341</v>
      </c>
      <c r="P28" s="331">
        <v>101</v>
      </c>
      <c r="Q28" s="193"/>
      <c r="R28" s="258"/>
      <c r="S28" s="259"/>
      <c r="T28" s="260"/>
      <c r="U28" s="259"/>
      <c r="V28" s="259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</row>
    <row r="29" spans="1:36">
      <c r="A29" s="56"/>
      <c r="B29" s="56"/>
      <c r="C29" s="56"/>
      <c r="D29" s="56"/>
      <c r="E29" s="56"/>
      <c r="F29" s="56"/>
      <c r="G29" s="56"/>
      <c r="H29" s="56"/>
      <c r="I29" s="56"/>
      <c r="J29" s="57"/>
      <c r="K29" s="56"/>
      <c r="L29" s="171"/>
      <c r="M29" s="57"/>
      <c r="N29" s="116"/>
      <c r="O29" s="103"/>
      <c r="P29" s="103"/>
      <c r="Q29" s="103"/>
    </row>
    <row r="30" spans="1:36" ht="14.25" customHeight="1">
      <c r="A30" s="452" t="s">
        <v>115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</row>
    <row r="31" spans="1:36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O31" s="116"/>
      <c r="P31" s="70" t="s">
        <v>92</v>
      </c>
    </row>
    <row r="32" spans="1:36" ht="15.75" customHeight="1">
      <c r="A32" s="420"/>
      <c r="B32" s="410" t="s">
        <v>102</v>
      </c>
      <c r="C32" s="410"/>
      <c r="D32" s="410"/>
      <c r="E32" s="411" t="s">
        <v>52</v>
      </c>
      <c r="F32" s="412"/>
      <c r="G32" s="412"/>
      <c r="H32" s="412"/>
      <c r="I32" s="412"/>
      <c r="J32" s="412"/>
      <c r="K32" s="414" t="s">
        <v>107</v>
      </c>
      <c r="L32" s="415"/>
      <c r="M32" s="416"/>
      <c r="N32" s="410" t="s">
        <v>53</v>
      </c>
      <c r="O32" s="410"/>
      <c r="P32" s="411"/>
    </row>
    <row r="33" spans="1:22" ht="35.25" customHeight="1">
      <c r="A33" s="420"/>
      <c r="B33" s="410"/>
      <c r="C33" s="410"/>
      <c r="D33" s="410"/>
      <c r="E33" s="410" t="s">
        <v>51</v>
      </c>
      <c r="F33" s="410"/>
      <c r="G33" s="410"/>
      <c r="H33" s="410" t="s">
        <v>50</v>
      </c>
      <c r="I33" s="410"/>
      <c r="J33" s="410"/>
      <c r="K33" s="417"/>
      <c r="L33" s="418"/>
      <c r="M33" s="419"/>
      <c r="N33" s="410"/>
      <c r="O33" s="410"/>
      <c r="P33" s="411"/>
    </row>
    <row r="34" spans="1:22" ht="40.5" customHeight="1">
      <c r="A34" s="420"/>
      <c r="B34" s="255" t="s">
        <v>128</v>
      </c>
      <c r="C34" s="255" t="s">
        <v>120</v>
      </c>
      <c r="D34" s="257" t="s">
        <v>129</v>
      </c>
      <c r="E34" s="255" t="s">
        <v>128</v>
      </c>
      <c r="F34" s="255" t="s">
        <v>120</v>
      </c>
      <c r="G34" s="257" t="s">
        <v>129</v>
      </c>
      <c r="H34" s="255" t="s">
        <v>128</v>
      </c>
      <c r="I34" s="255" t="s">
        <v>120</v>
      </c>
      <c r="J34" s="257" t="s">
        <v>129</v>
      </c>
      <c r="K34" s="255" t="s">
        <v>128</v>
      </c>
      <c r="L34" s="255" t="s">
        <v>120</v>
      </c>
      <c r="M34" s="257" t="s">
        <v>129</v>
      </c>
      <c r="N34" s="255" t="s">
        <v>128</v>
      </c>
      <c r="O34" s="255" t="s">
        <v>120</v>
      </c>
      <c r="P34" s="256" t="s">
        <v>129</v>
      </c>
      <c r="Q34" s="97"/>
      <c r="R34" s="97"/>
      <c r="S34" s="97"/>
      <c r="T34" s="142"/>
      <c r="U34" s="97"/>
    </row>
    <row r="35" spans="1:22">
      <c r="A35" s="37" t="s">
        <v>57</v>
      </c>
      <c r="B35" s="333">
        <v>2572532</v>
      </c>
      <c r="C35" s="171">
        <v>2437724</v>
      </c>
      <c r="D35" s="172">
        <v>105.5</v>
      </c>
      <c r="E35" s="171">
        <v>366880</v>
      </c>
      <c r="F35" s="171">
        <v>362643</v>
      </c>
      <c r="G35" s="172">
        <v>101.2</v>
      </c>
      <c r="H35" s="171">
        <v>2205652</v>
      </c>
      <c r="I35" s="171">
        <v>2075081</v>
      </c>
      <c r="J35" s="172">
        <v>106.3</v>
      </c>
      <c r="K35" s="171">
        <v>2216149</v>
      </c>
      <c r="L35" s="171">
        <v>2100758</v>
      </c>
      <c r="M35" s="172">
        <v>105.5</v>
      </c>
      <c r="N35" s="171">
        <v>4788681</v>
      </c>
      <c r="O35" s="171">
        <v>4538482</v>
      </c>
      <c r="P35" s="172">
        <v>105.5</v>
      </c>
      <c r="Q35" s="192"/>
      <c r="R35" s="193"/>
      <c r="S35" s="192"/>
      <c r="T35" s="160"/>
      <c r="U35" s="193"/>
      <c r="V35" s="193"/>
    </row>
    <row r="36" spans="1:22">
      <c r="A36" s="109" t="s">
        <v>58</v>
      </c>
      <c r="B36" s="171">
        <v>280752</v>
      </c>
      <c r="C36" s="171">
        <v>249691</v>
      </c>
      <c r="D36" s="172">
        <v>112.4</v>
      </c>
      <c r="E36" s="171">
        <v>16335</v>
      </c>
      <c r="F36" s="171">
        <v>14032</v>
      </c>
      <c r="G36" s="172">
        <v>116.4</v>
      </c>
      <c r="H36" s="171">
        <v>264417</v>
      </c>
      <c r="I36" s="171">
        <v>235659</v>
      </c>
      <c r="J36" s="172">
        <v>112.2</v>
      </c>
      <c r="K36" s="171">
        <v>169717</v>
      </c>
      <c r="L36" s="171">
        <v>156037</v>
      </c>
      <c r="M36" s="172">
        <v>108.8</v>
      </c>
      <c r="N36" s="334">
        <v>450469</v>
      </c>
      <c r="O36" s="334">
        <v>405728</v>
      </c>
      <c r="P36" s="172">
        <v>111</v>
      </c>
      <c r="Q36" s="192"/>
      <c r="R36" s="193"/>
      <c r="S36" s="192"/>
      <c r="T36" s="160"/>
      <c r="U36" s="193"/>
      <c r="V36" s="193"/>
    </row>
    <row r="37" spans="1:22">
      <c r="A37" s="114" t="s">
        <v>59</v>
      </c>
      <c r="B37" s="171">
        <v>108211</v>
      </c>
      <c r="C37" s="171">
        <v>90955</v>
      </c>
      <c r="D37" s="172">
        <v>119</v>
      </c>
      <c r="E37" s="171">
        <v>59764</v>
      </c>
      <c r="F37" s="171">
        <v>43969</v>
      </c>
      <c r="G37" s="172">
        <v>135.9</v>
      </c>
      <c r="H37" s="171">
        <v>48447</v>
      </c>
      <c r="I37" s="171">
        <v>46986</v>
      </c>
      <c r="J37" s="172">
        <v>103.1</v>
      </c>
      <c r="K37" s="171">
        <v>100894</v>
      </c>
      <c r="L37" s="171">
        <v>96759</v>
      </c>
      <c r="M37" s="172">
        <v>104.3</v>
      </c>
      <c r="N37" s="334">
        <v>209105</v>
      </c>
      <c r="O37" s="334">
        <v>187714</v>
      </c>
      <c r="P37" s="172">
        <v>111.4</v>
      </c>
      <c r="Q37" s="192"/>
      <c r="R37" s="193"/>
      <c r="S37" s="192"/>
      <c r="T37" s="160"/>
      <c r="U37" s="193"/>
      <c r="V37" s="193"/>
    </row>
    <row r="38" spans="1:22">
      <c r="A38" s="114" t="s">
        <v>60</v>
      </c>
      <c r="B38" s="171">
        <v>239220</v>
      </c>
      <c r="C38" s="171">
        <v>234139</v>
      </c>
      <c r="D38" s="172">
        <v>102.2</v>
      </c>
      <c r="E38" s="171">
        <v>19683</v>
      </c>
      <c r="F38" s="171">
        <v>21731</v>
      </c>
      <c r="G38" s="172">
        <v>90.6</v>
      </c>
      <c r="H38" s="171">
        <v>219537</v>
      </c>
      <c r="I38" s="171">
        <v>212408</v>
      </c>
      <c r="J38" s="172">
        <v>103.4</v>
      </c>
      <c r="K38" s="171">
        <v>139075</v>
      </c>
      <c r="L38" s="171">
        <v>128355</v>
      </c>
      <c r="M38" s="172">
        <v>108.4</v>
      </c>
      <c r="N38" s="334">
        <v>378295</v>
      </c>
      <c r="O38" s="334">
        <v>362494</v>
      </c>
      <c r="P38" s="172">
        <v>104.4</v>
      </c>
      <c r="Q38" s="192"/>
      <c r="R38" s="193"/>
      <c r="S38" s="192"/>
      <c r="T38" s="160"/>
      <c r="U38" s="193"/>
      <c r="V38" s="193"/>
    </row>
    <row r="39" spans="1:22">
      <c r="A39" s="114" t="s">
        <v>61</v>
      </c>
      <c r="B39" s="171">
        <v>197260</v>
      </c>
      <c r="C39" s="171">
        <v>184672</v>
      </c>
      <c r="D39" s="172">
        <v>106.8</v>
      </c>
      <c r="E39" s="171">
        <v>29775</v>
      </c>
      <c r="F39" s="171">
        <v>29605</v>
      </c>
      <c r="G39" s="172">
        <v>100.6</v>
      </c>
      <c r="H39" s="171">
        <v>167485</v>
      </c>
      <c r="I39" s="171">
        <v>155067</v>
      </c>
      <c r="J39" s="172">
        <v>108</v>
      </c>
      <c r="K39" s="171">
        <v>161048</v>
      </c>
      <c r="L39" s="171">
        <v>155966</v>
      </c>
      <c r="M39" s="172">
        <v>103.3</v>
      </c>
      <c r="N39" s="334">
        <v>358308</v>
      </c>
      <c r="O39" s="334">
        <v>340638</v>
      </c>
      <c r="P39" s="172">
        <v>105.2</v>
      </c>
      <c r="Q39" s="192"/>
      <c r="R39" s="193"/>
      <c r="S39" s="192"/>
      <c r="T39" s="160"/>
      <c r="U39" s="193"/>
      <c r="V39" s="193"/>
    </row>
    <row r="40" spans="1:22">
      <c r="A40" s="114" t="s">
        <v>62</v>
      </c>
      <c r="B40" s="171">
        <v>75139</v>
      </c>
      <c r="C40" s="171">
        <v>62287</v>
      </c>
      <c r="D40" s="172">
        <v>120.6</v>
      </c>
      <c r="E40" s="171">
        <v>2215</v>
      </c>
      <c r="F40" s="171">
        <v>2156</v>
      </c>
      <c r="G40" s="172">
        <v>102.7</v>
      </c>
      <c r="H40" s="171">
        <v>72924</v>
      </c>
      <c r="I40" s="171">
        <v>60131</v>
      </c>
      <c r="J40" s="172">
        <v>121.3</v>
      </c>
      <c r="K40" s="171">
        <v>66782</v>
      </c>
      <c r="L40" s="171">
        <v>63789</v>
      </c>
      <c r="M40" s="172">
        <v>104.7</v>
      </c>
      <c r="N40" s="334">
        <v>141921</v>
      </c>
      <c r="O40" s="334">
        <v>126076</v>
      </c>
      <c r="P40" s="172">
        <v>112.6</v>
      </c>
      <c r="Q40" s="192"/>
      <c r="R40" s="193"/>
      <c r="S40" s="192"/>
      <c r="T40" s="160"/>
      <c r="U40" s="193"/>
      <c r="V40" s="193"/>
    </row>
    <row r="41" spans="1:22">
      <c r="A41" s="114" t="s">
        <v>63</v>
      </c>
      <c r="B41" s="171">
        <v>417058</v>
      </c>
      <c r="C41" s="171">
        <v>389703</v>
      </c>
      <c r="D41" s="172">
        <v>107</v>
      </c>
      <c r="E41" s="171">
        <v>45201</v>
      </c>
      <c r="F41" s="171">
        <v>44561</v>
      </c>
      <c r="G41" s="172">
        <v>101.4</v>
      </c>
      <c r="H41" s="171">
        <v>371857</v>
      </c>
      <c r="I41" s="171">
        <v>345142</v>
      </c>
      <c r="J41" s="172">
        <v>107.7</v>
      </c>
      <c r="K41" s="171">
        <v>140047</v>
      </c>
      <c r="L41" s="171">
        <v>125109</v>
      </c>
      <c r="M41" s="172">
        <v>111.9</v>
      </c>
      <c r="N41" s="334">
        <v>557105</v>
      </c>
      <c r="O41" s="334">
        <v>514812</v>
      </c>
      <c r="P41" s="172">
        <v>108.2</v>
      </c>
      <c r="Q41" s="192"/>
      <c r="R41" s="193"/>
      <c r="S41" s="192"/>
      <c r="T41" s="160"/>
      <c r="U41" s="193"/>
      <c r="V41" s="193"/>
    </row>
    <row r="42" spans="1:22">
      <c r="A42" s="114" t="s">
        <v>64</v>
      </c>
      <c r="B42" s="171">
        <v>115242</v>
      </c>
      <c r="C42" s="171">
        <v>108222</v>
      </c>
      <c r="D42" s="172">
        <v>106.5</v>
      </c>
      <c r="E42" s="171">
        <v>12166</v>
      </c>
      <c r="F42" s="171">
        <v>12225</v>
      </c>
      <c r="G42" s="172">
        <v>99.5</v>
      </c>
      <c r="H42" s="171">
        <v>103076</v>
      </c>
      <c r="I42" s="171">
        <v>95997</v>
      </c>
      <c r="J42" s="172">
        <v>107.4</v>
      </c>
      <c r="K42" s="171">
        <v>125294</v>
      </c>
      <c r="L42" s="171">
        <v>115724</v>
      </c>
      <c r="M42" s="172">
        <v>108.3</v>
      </c>
      <c r="N42" s="334">
        <v>240536</v>
      </c>
      <c r="O42" s="334">
        <v>223946</v>
      </c>
      <c r="P42" s="172">
        <v>107.4</v>
      </c>
      <c r="Q42" s="192"/>
      <c r="R42" s="193"/>
      <c r="S42" s="192"/>
      <c r="T42" s="160"/>
      <c r="U42" s="193"/>
      <c r="V42" s="193"/>
    </row>
    <row r="43" spans="1:22">
      <c r="A43" s="114" t="s">
        <v>65</v>
      </c>
      <c r="B43" s="171">
        <v>149354</v>
      </c>
      <c r="C43" s="171">
        <v>141133</v>
      </c>
      <c r="D43" s="172">
        <v>105.8</v>
      </c>
      <c r="E43" s="171">
        <v>13981</v>
      </c>
      <c r="F43" s="171">
        <v>15351</v>
      </c>
      <c r="G43" s="172">
        <v>91.1</v>
      </c>
      <c r="H43" s="171">
        <v>135373</v>
      </c>
      <c r="I43" s="171">
        <v>125782</v>
      </c>
      <c r="J43" s="172">
        <v>107.6</v>
      </c>
      <c r="K43" s="171">
        <v>122888</v>
      </c>
      <c r="L43" s="171">
        <v>110250</v>
      </c>
      <c r="M43" s="172">
        <v>111.5</v>
      </c>
      <c r="N43" s="334">
        <v>272242</v>
      </c>
      <c r="O43" s="334">
        <v>251383</v>
      </c>
      <c r="P43" s="172">
        <v>108.3</v>
      </c>
      <c r="Q43" s="192"/>
      <c r="R43" s="193"/>
      <c r="S43" s="192"/>
      <c r="T43" s="160"/>
      <c r="U43" s="193"/>
      <c r="V43" s="193"/>
    </row>
    <row r="44" spans="1:22">
      <c r="A44" s="114" t="s">
        <v>66</v>
      </c>
      <c r="B44" s="171">
        <v>160585</v>
      </c>
      <c r="C44" s="171">
        <v>157736</v>
      </c>
      <c r="D44" s="172">
        <v>101.8</v>
      </c>
      <c r="E44" s="171">
        <v>10586</v>
      </c>
      <c r="F44" s="171">
        <v>9258</v>
      </c>
      <c r="G44" s="172">
        <v>114.3</v>
      </c>
      <c r="H44" s="171">
        <v>149999</v>
      </c>
      <c r="I44" s="171">
        <v>148478</v>
      </c>
      <c r="J44" s="172">
        <v>101</v>
      </c>
      <c r="K44" s="171">
        <v>95317</v>
      </c>
      <c r="L44" s="171">
        <v>94814</v>
      </c>
      <c r="M44" s="172">
        <v>100.5</v>
      </c>
      <c r="N44" s="334">
        <v>255902</v>
      </c>
      <c r="O44" s="334">
        <v>252550</v>
      </c>
      <c r="P44" s="172">
        <v>101.3</v>
      </c>
      <c r="Q44" s="192"/>
      <c r="R44" s="193"/>
      <c r="S44" s="192"/>
      <c r="T44" s="160"/>
      <c r="U44" s="193"/>
      <c r="V44" s="193"/>
    </row>
    <row r="45" spans="1:22">
      <c r="A45" s="114" t="s">
        <v>67</v>
      </c>
      <c r="B45" s="171">
        <v>120289</v>
      </c>
      <c r="C45" s="171">
        <v>112586</v>
      </c>
      <c r="D45" s="172">
        <v>106.8</v>
      </c>
      <c r="E45" s="171">
        <v>39412</v>
      </c>
      <c r="F45" s="171">
        <v>39674</v>
      </c>
      <c r="G45" s="172">
        <v>99.3</v>
      </c>
      <c r="H45" s="171">
        <v>80877</v>
      </c>
      <c r="I45" s="171">
        <v>72912</v>
      </c>
      <c r="J45" s="172">
        <v>110.9</v>
      </c>
      <c r="K45" s="171">
        <v>93150</v>
      </c>
      <c r="L45" s="171">
        <v>92355</v>
      </c>
      <c r="M45" s="172">
        <v>100.9</v>
      </c>
      <c r="N45" s="334">
        <v>213439</v>
      </c>
      <c r="O45" s="334">
        <v>204941</v>
      </c>
      <c r="P45" s="172">
        <v>104.1</v>
      </c>
      <c r="Q45" s="192"/>
      <c r="R45" s="193"/>
      <c r="S45" s="192"/>
      <c r="T45" s="160"/>
      <c r="U45" s="193"/>
      <c r="V45" s="193"/>
    </row>
    <row r="46" spans="1:22">
      <c r="A46" s="114" t="s">
        <v>68</v>
      </c>
      <c r="B46" s="171">
        <v>98943</v>
      </c>
      <c r="C46" s="171">
        <v>98977</v>
      </c>
      <c r="D46" s="172">
        <v>100</v>
      </c>
      <c r="E46" s="171">
        <v>2995</v>
      </c>
      <c r="F46" s="171">
        <v>2300</v>
      </c>
      <c r="G46" s="172">
        <v>130.19999999999999</v>
      </c>
      <c r="H46" s="171">
        <v>95948</v>
      </c>
      <c r="I46" s="171">
        <v>96677</v>
      </c>
      <c r="J46" s="172">
        <v>99.2</v>
      </c>
      <c r="K46" s="171">
        <v>149288</v>
      </c>
      <c r="L46" s="171">
        <v>149338</v>
      </c>
      <c r="M46" s="172">
        <v>100</v>
      </c>
      <c r="N46" s="334">
        <v>248231</v>
      </c>
      <c r="O46" s="334">
        <v>248315</v>
      </c>
      <c r="P46" s="172">
        <v>100</v>
      </c>
      <c r="Q46" s="192"/>
      <c r="R46" s="193"/>
      <c r="S46" s="192"/>
      <c r="T46" s="160"/>
      <c r="U46" s="193"/>
      <c r="V46" s="193"/>
    </row>
    <row r="47" spans="1:22">
      <c r="A47" s="114" t="s">
        <v>69</v>
      </c>
      <c r="B47" s="171">
        <v>7018</v>
      </c>
      <c r="C47" s="171">
        <v>5492</v>
      </c>
      <c r="D47" s="172">
        <v>127.8</v>
      </c>
      <c r="E47" s="171" t="s">
        <v>126</v>
      </c>
      <c r="F47" s="171" t="s">
        <v>126</v>
      </c>
      <c r="G47" s="172" t="s">
        <v>126</v>
      </c>
      <c r="H47" s="171">
        <v>7018</v>
      </c>
      <c r="I47" s="171">
        <v>5492</v>
      </c>
      <c r="J47" s="172">
        <v>127.8</v>
      </c>
      <c r="K47" s="171">
        <v>8155</v>
      </c>
      <c r="L47" s="171">
        <v>7868</v>
      </c>
      <c r="M47" s="172">
        <v>103.6</v>
      </c>
      <c r="N47" s="334">
        <v>15173</v>
      </c>
      <c r="O47" s="334">
        <v>13360</v>
      </c>
      <c r="P47" s="172">
        <v>113.6</v>
      </c>
      <c r="Q47" s="192"/>
      <c r="R47" s="193"/>
      <c r="S47" s="192"/>
      <c r="T47" s="160"/>
      <c r="U47" s="193"/>
      <c r="V47" s="193"/>
    </row>
    <row r="48" spans="1:22">
      <c r="A48" s="114" t="s">
        <v>70</v>
      </c>
      <c r="B48" s="171">
        <v>175028</v>
      </c>
      <c r="C48" s="171">
        <v>171022</v>
      </c>
      <c r="D48" s="172">
        <v>102.3</v>
      </c>
      <c r="E48" s="171">
        <v>33104</v>
      </c>
      <c r="F48" s="171">
        <v>34567</v>
      </c>
      <c r="G48" s="172">
        <v>95.8</v>
      </c>
      <c r="H48" s="171">
        <v>141924</v>
      </c>
      <c r="I48" s="171">
        <v>136455</v>
      </c>
      <c r="J48" s="172">
        <v>104</v>
      </c>
      <c r="K48" s="171">
        <v>100245</v>
      </c>
      <c r="L48" s="171">
        <v>98992</v>
      </c>
      <c r="M48" s="172">
        <v>101.3</v>
      </c>
      <c r="N48" s="334">
        <v>275273</v>
      </c>
      <c r="O48" s="334">
        <v>270014</v>
      </c>
      <c r="P48" s="172">
        <v>101.9</v>
      </c>
      <c r="Q48" s="192"/>
      <c r="R48" s="193"/>
      <c r="S48" s="192"/>
      <c r="T48" s="160"/>
      <c r="U48" s="193"/>
      <c r="V48" s="193"/>
    </row>
    <row r="49" spans="1:35">
      <c r="A49" s="114" t="s">
        <v>71</v>
      </c>
      <c r="B49" s="171">
        <v>89395</v>
      </c>
      <c r="C49" s="171">
        <v>86789</v>
      </c>
      <c r="D49" s="172">
        <v>103</v>
      </c>
      <c r="E49" s="171">
        <v>51901</v>
      </c>
      <c r="F49" s="171">
        <v>50262</v>
      </c>
      <c r="G49" s="172">
        <v>103.3</v>
      </c>
      <c r="H49" s="171">
        <v>37494</v>
      </c>
      <c r="I49" s="171">
        <v>36527</v>
      </c>
      <c r="J49" s="172">
        <v>102.6</v>
      </c>
      <c r="K49" s="171">
        <v>73776</v>
      </c>
      <c r="L49" s="171">
        <v>73283</v>
      </c>
      <c r="M49" s="172">
        <v>100.7</v>
      </c>
      <c r="N49" s="334">
        <v>163171</v>
      </c>
      <c r="O49" s="334">
        <v>160072</v>
      </c>
      <c r="P49" s="172">
        <v>101.9</v>
      </c>
      <c r="Q49" s="192"/>
      <c r="R49" s="193"/>
      <c r="S49" s="192"/>
      <c r="T49" s="160"/>
      <c r="U49" s="193"/>
      <c r="V49" s="193"/>
    </row>
    <row r="50" spans="1:35">
      <c r="A50" s="114" t="s">
        <v>72</v>
      </c>
      <c r="B50" s="171">
        <v>149495</v>
      </c>
      <c r="C50" s="171">
        <v>158255</v>
      </c>
      <c r="D50" s="172">
        <v>94.5</v>
      </c>
      <c r="E50" s="171">
        <v>9482</v>
      </c>
      <c r="F50" s="171">
        <v>28125</v>
      </c>
      <c r="G50" s="172">
        <v>33.700000000000003</v>
      </c>
      <c r="H50" s="171">
        <v>140013</v>
      </c>
      <c r="I50" s="171">
        <v>130130</v>
      </c>
      <c r="J50" s="172">
        <v>107.6</v>
      </c>
      <c r="K50" s="171">
        <v>490181</v>
      </c>
      <c r="L50" s="171">
        <v>468987</v>
      </c>
      <c r="M50" s="172">
        <v>104.5</v>
      </c>
      <c r="N50" s="334">
        <v>639676</v>
      </c>
      <c r="O50" s="334">
        <v>627242</v>
      </c>
      <c r="P50" s="172">
        <v>102</v>
      </c>
      <c r="Q50" s="192"/>
      <c r="R50" s="193"/>
      <c r="S50" s="192"/>
      <c r="T50" s="160"/>
      <c r="U50" s="193"/>
      <c r="V50" s="193"/>
    </row>
    <row r="51" spans="1:35" s="173" customFormat="1" ht="14.25">
      <c r="A51" s="109" t="s">
        <v>73</v>
      </c>
      <c r="B51" s="171">
        <v>67953</v>
      </c>
      <c r="C51" s="171">
        <v>68940</v>
      </c>
      <c r="D51" s="172">
        <v>98.6</v>
      </c>
      <c r="E51" s="171">
        <v>2837</v>
      </c>
      <c r="F51" s="171">
        <v>529</v>
      </c>
      <c r="G51" s="172">
        <v>536.29999999999995</v>
      </c>
      <c r="H51" s="171">
        <v>65116</v>
      </c>
      <c r="I51" s="171">
        <v>68411</v>
      </c>
      <c r="J51" s="172">
        <v>95.2</v>
      </c>
      <c r="K51" s="171">
        <v>29471</v>
      </c>
      <c r="L51" s="171">
        <v>31184</v>
      </c>
      <c r="M51" s="172">
        <v>94.5</v>
      </c>
      <c r="N51" s="334">
        <v>97424</v>
      </c>
      <c r="O51" s="334">
        <v>100124</v>
      </c>
      <c r="P51" s="172">
        <v>97.3</v>
      </c>
      <c r="Q51" s="192"/>
      <c r="R51" s="193"/>
      <c r="S51" s="192"/>
      <c r="T51" s="160"/>
      <c r="U51" s="193"/>
      <c r="V51" s="193"/>
    </row>
    <row r="52" spans="1:35">
      <c r="A52" s="114" t="s">
        <v>74</v>
      </c>
      <c r="B52" s="171">
        <v>112564</v>
      </c>
      <c r="C52" s="171">
        <v>110082</v>
      </c>
      <c r="D52" s="172">
        <v>102.3</v>
      </c>
      <c r="E52" s="171">
        <v>13764</v>
      </c>
      <c r="F52" s="171">
        <v>9355</v>
      </c>
      <c r="G52" s="172">
        <v>147.1</v>
      </c>
      <c r="H52" s="171">
        <v>98800</v>
      </c>
      <c r="I52" s="171">
        <v>100727</v>
      </c>
      <c r="J52" s="172">
        <v>98.1</v>
      </c>
      <c r="K52" s="171">
        <v>101197</v>
      </c>
      <c r="L52" s="171">
        <v>98502</v>
      </c>
      <c r="M52" s="172">
        <v>102.7</v>
      </c>
      <c r="N52" s="334">
        <v>213761</v>
      </c>
      <c r="O52" s="334">
        <v>208584</v>
      </c>
      <c r="P52" s="172">
        <v>102.5</v>
      </c>
      <c r="Q52" s="192"/>
      <c r="R52" s="193"/>
      <c r="S52" s="192"/>
      <c r="T52" s="160"/>
      <c r="U52" s="193"/>
      <c r="V52" s="193"/>
    </row>
    <row r="53" spans="1:35">
      <c r="A53" s="114" t="s">
        <v>75</v>
      </c>
      <c r="B53" s="171" t="s">
        <v>126</v>
      </c>
      <c r="C53" s="171" t="s">
        <v>126</v>
      </c>
      <c r="D53" s="172" t="s">
        <v>126</v>
      </c>
      <c r="E53" s="174" t="s">
        <v>126</v>
      </c>
      <c r="F53" s="174" t="s">
        <v>126</v>
      </c>
      <c r="G53" s="172" t="s">
        <v>126</v>
      </c>
      <c r="H53" s="171" t="s">
        <v>126</v>
      </c>
      <c r="I53" s="171" t="s">
        <v>126</v>
      </c>
      <c r="J53" s="172" t="s">
        <v>126</v>
      </c>
      <c r="K53" s="171">
        <v>144</v>
      </c>
      <c r="L53" s="171">
        <v>177</v>
      </c>
      <c r="M53" s="172">
        <v>81.400000000000006</v>
      </c>
      <c r="N53" s="171">
        <v>144</v>
      </c>
      <c r="O53" s="171">
        <v>177</v>
      </c>
      <c r="P53" s="172">
        <v>81.400000000000006</v>
      </c>
      <c r="Q53" s="196"/>
      <c r="R53" s="193"/>
      <c r="S53" s="192"/>
      <c r="T53" s="160"/>
      <c r="U53" s="193"/>
      <c r="V53" s="193"/>
    </row>
    <row r="54" spans="1:35">
      <c r="A54" s="114" t="s">
        <v>76</v>
      </c>
      <c r="B54" s="171" t="s">
        <v>126</v>
      </c>
      <c r="C54" s="171" t="s">
        <v>126</v>
      </c>
      <c r="D54" s="172" t="s">
        <v>126</v>
      </c>
      <c r="E54" s="174" t="s">
        <v>126</v>
      </c>
      <c r="F54" s="171" t="s">
        <v>126</v>
      </c>
      <c r="G54" s="172" t="s">
        <v>126</v>
      </c>
      <c r="H54" s="174" t="s">
        <v>126</v>
      </c>
      <c r="I54" s="335" t="s">
        <v>126</v>
      </c>
      <c r="J54" s="172" t="s">
        <v>126</v>
      </c>
      <c r="K54" s="171">
        <v>825</v>
      </c>
      <c r="L54" s="171">
        <v>977</v>
      </c>
      <c r="M54" s="172">
        <v>84.4</v>
      </c>
      <c r="N54" s="334">
        <v>825</v>
      </c>
      <c r="O54" s="334">
        <v>977</v>
      </c>
      <c r="P54" s="172">
        <v>84.4</v>
      </c>
      <c r="Q54" s="196"/>
      <c r="R54" s="193"/>
      <c r="S54" s="192"/>
      <c r="T54" s="160"/>
      <c r="U54" s="193"/>
      <c r="V54" s="193"/>
    </row>
    <row r="55" spans="1:35">
      <c r="A55" s="115" t="s">
        <v>77</v>
      </c>
      <c r="B55" s="336">
        <v>9026</v>
      </c>
      <c r="C55" s="336">
        <v>7043</v>
      </c>
      <c r="D55" s="337">
        <v>128.19999999999999</v>
      </c>
      <c r="E55" s="336">
        <v>3679</v>
      </c>
      <c r="F55" s="336">
        <v>4943</v>
      </c>
      <c r="G55" s="337">
        <v>74.400000000000006</v>
      </c>
      <c r="H55" s="336">
        <v>5347</v>
      </c>
      <c r="I55" s="336">
        <v>2100</v>
      </c>
      <c r="J55" s="337">
        <v>254.6</v>
      </c>
      <c r="K55" s="336">
        <v>48655</v>
      </c>
      <c r="L55" s="336">
        <v>32292</v>
      </c>
      <c r="M55" s="337">
        <v>150.69999999999999</v>
      </c>
      <c r="N55" s="338">
        <v>57681</v>
      </c>
      <c r="O55" s="338">
        <v>39335</v>
      </c>
      <c r="P55" s="337">
        <v>146.6</v>
      </c>
      <c r="Q55" s="192"/>
      <c r="R55" s="193"/>
      <c r="S55" s="192"/>
      <c r="T55" s="160"/>
      <c r="U55" s="193"/>
      <c r="V55" s="193"/>
    </row>
    <row r="56" spans="1:35">
      <c r="A56" s="114"/>
      <c r="B56" s="171"/>
      <c r="C56" s="171"/>
      <c r="D56" s="172"/>
      <c r="E56" s="171"/>
      <c r="F56" s="171"/>
      <c r="G56" s="172"/>
      <c r="H56" s="171"/>
      <c r="I56" s="171"/>
      <c r="J56" s="172"/>
      <c r="K56" s="171"/>
      <c r="L56" s="171"/>
      <c r="M56" s="172"/>
      <c r="N56" s="171"/>
      <c r="O56" s="171"/>
      <c r="P56" s="172"/>
      <c r="Q56" s="141"/>
    </row>
    <row r="57" spans="1:35" ht="12.75" customHeight="1">
      <c r="A57" s="453" t="s">
        <v>183</v>
      </c>
      <c r="B57" s="453"/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453"/>
      <c r="P57" s="453"/>
      <c r="Q57" s="453"/>
      <c r="R57" s="453"/>
      <c r="S57" s="453"/>
    </row>
    <row r="58" spans="1:35">
      <c r="A58" s="111"/>
      <c r="B58" s="109"/>
      <c r="C58" s="109"/>
      <c r="D58" s="109"/>
      <c r="E58" s="112"/>
      <c r="F58" s="112"/>
      <c r="G58" s="109"/>
      <c r="H58" s="112"/>
      <c r="I58" s="112"/>
      <c r="J58" s="109"/>
      <c r="K58" s="112"/>
      <c r="L58" s="112"/>
      <c r="M58" s="109"/>
      <c r="N58" s="109"/>
      <c r="O58" s="109"/>
      <c r="P58" s="108"/>
      <c r="Q58" s="112"/>
    </row>
    <row r="59" spans="1:35" ht="12.75" customHeight="1">
      <c r="A59" s="444"/>
      <c r="B59" s="425" t="s">
        <v>102</v>
      </c>
      <c r="C59" s="456"/>
      <c r="D59" s="456"/>
      <c r="E59" s="456"/>
      <c r="F59" s="456"/>
      <c r="G59" s="456"/>
      <c r="H59" s="456"/>
      <c r="I59" s="456"/>
      <c r="J59" s="457"/>
      <c r="K59" s="440" t="s">
        <v>52</v>
      </c>
      <c r="L59" s="440"/>
      <c r="M59" s="440"/>
      <c r="N59" s="440"/>
      <c r="O59" s="440"/>
      <c r="P59" s="440"/>
      <c r="Q59" s="440"/>
      <c r="R59" s="440"/>
      <c r="S59" s="436"/>
    </row>
    <row r="60" spans="1:35" ht="12.75" customHeight="1">
      <c r="A60" s="445"/>
      <c r="B60" s="426"/>
      <c r="C60" s="458"/>
      <c r="D60" s="458"/>
      <c r="E60" s="458"/>
      <c r="F60" s="458"/>
      <c r="G60" s="458"/>
      <c r="H60" s="458"/>
      <c r="I60" s="458"/>
      <c r="J60" s="459"/>
      <c r="K60" s="440" t="s">
        <v>51</v>
      </c>
      <c r="L60" s="440"/>
      <c r="M60" s="440"/>
      <c r="N60" s="440"/>
      <c r="O60" s="440"/>
      <c r="P60" s="440"/>
      <c r="Q60" s="440"/>
      <c r="R60" s="440"/>
      <c r="S60" s="436"/>
    </row>
    <row r="61" spans="1:35" ht="36.75" customHeight="1">
      <c r="A61" s="445"/>
      <c r="B61" s="436" t="s">
        <v>108</v>
      </c>
      <c r="C61" s="438"/>
      <c r="D61" s="434" t="s">
        <v>109</v>
      </c>
      <c r="E61" s="436" t="s">
        <v>110</v>
      </c>
      <c r="F61" s="439"/>
      <c r="G61" s="434" t="s">
        <v>111</v>
      </c>
      <c r="H61" s="440" t="s">
        <v>112</v>
      </c>
      <c r="I61" s="440"/>
      <c r="J61" s="440" t="s">
        <v>113</v>
      </c>
      <c r="K61" s="436" t="s">
        <v>108</v>
      </c>
      <c r="L61" s="438"/>
      <c r="M61" s="434" t="s">
        <v>109</v>
      </c>
      <c r="N61" s="436" t="s">
        <v>110</v>
      </c>
      <c r="O61" s="439"/>
      <c r="P61" s="434" t="s">
        <v>111</v>
      </c>
      <c r="Q61" s="436" t="s">
        <v>112</v>
      </c>
      <c r="R61" s="438"/>
      <c r="S61" s="425" t="s">
        <v>111</v>
      </c>
    </row>
    <row r="62" spans="1:35" ht="33.75" customHeight="1">
      <c r="A62" s="446"/>
      <c r="B62" s="253" t="s">
        <v>114</v>
      </c>
      <c r="C62" s="253" t="s">
        <v>115</v>
      </c>
      <c r="D62" s="435"/>
      <c r="E62" s="253" t="s">
        <v>114</v>
      </c>
      <c r="F62" s="253" t="s">
        <v>115</v>
      </c>
      <c r="G62" s="435"/>
      <c r="H62" s="253" t="s">
        <v>114</v>
      </c>
      <c r="I62" s="253" t="s">
        <v>115</v>
      </c>
      <c r="J62" s="440"/>
      <c r="K62" s="253" t="s">
        <v>114</v>
      </c>
      <c r="L62" s="253" t="s">
        <v>115</v>
      </c>
      <c r="M62" s="435"/>
      <c r="N62" s="253" t="s">
        <v>114</v>
      </c>
      <c r="O62" s="253" t="s">
        <v>115</v>
      </c>
      <c r="P62" s="435"/>
      <c r="Q62" s="254" t="s">
        <v>114</v>
      </c>
      <c r="R62" s="253" t="s">
        <v>115</v>
      </c>
      <c r="S62" s="426"/>
      <c r="T62" s="142"/>
      <c r="U62" s="97"/>
      <c r="V62" s="97"/>
      <c r="W62" s="97"/>
      <c r="X62" s="97"/>
      <c r="Y62" s="97"/>
      <c r="Z62" s="97"/>
      <c r="AA62" s="97"/>
    </row>
    <row r="63" spans="1:35">
      <c r="A63" s="113" t="s">
        <v>57</v>
      </c>
      <c r="B63" s="379">
        <v>1753390</v>
      </c>
      <c r="C63" s="379">
        <v>904360</v>
      </c>
      <c r="D63" s="377">
        <v>34.6</v>
      </c>
      <c r="E63" s="379">
        <v>1457181</v>
      </c>
      <c r="F63" s="379">
        <v>681651</v>
      </c>
      <c r="G63" s="377">
        <v>28.8</v>
      </c>
      <c r="H63" s="379">
        <v>1857595</v>
      </c>
      <c r="I63" s="379">
        <v>986521</v>
      </c>
      <c r="J63" s="377">
        <v>36.700000000000003</v>
      </c>
      <c r="K63" s="379">
        <v>323848</v>
      </c>
      <c r="L63" s="379">
        <v>126194</v>
      </c>
      <c r="M63" s="377">
        <v>34.200000000000003</v>
      </c>
      <c r="N63" s="379">
        <v>461319</v>
      </c>
      <c r="O63" s="379">
        <v>173976</v>
      </c>
      <c r="P63" s="377">
        <v>48.8</v>
      </c>
      <c r="Q63" s="379">
        <v>161066</v>
      </c>
      <c r="R63" s="379">
        <v>66710</v>
      </c>
      <c r="S63" s="377">
        <v>17</v>
      </c>
      <c r="T63" s="198"/>
      <c r="U63" s="192"/>
      <c r="V63" s="192"/>
      <c r="W63" s="193"/>
      <c r="X63" s="192"/>
      <c r="Y63" s="192"/>
      <c r="Z63" s="193"/>
      <c r="AA63" s="192"/>
      <c r="AB63" s="192"/>
      <c r="AC63" s="193"/>
      <c r="AD63" s="192"/>
      <c r="AE63" s="192"/>
      <c r="AF63" s="193"/>
      <c r="AG63" s="192"/>
      <c r="AH63" s="192"/>
      <c r="AI63" s="193"/>
    </row>
    <row r="64" spans="1:35">
      <c r="A64" s="109" t="s">
        <v>58</v>
      </c>
      <c r="B64" s="379">
        <v>10519</v>
      </c>
      <c r="C64" s="379">
        <v>5553</v>
      </c>
      <c r="D64" s="377">
        <v>1.9</v>
      </c>
      <c r="E64" s="379">
        <v>38890</v>
      </c>
      <c r="F64" s="379">
        <v>17072</v>
      </c>
      <c r="G64" s="377">
        <v>7.1</v>
      </c>
      <c r="H64" s="379">
        <v>495440</v>
      </c>
      <c r="I64" s="379">
        <v>258127</v>
      </c>
      <c r="J64" s="377">
        <v>90.9</v>
      </c>
      <c r="K64" s="379">
        <v>4335</v>
      </c>
      <c r="L64" s="379">
        <v>1901</v>
      </c>
      <c r="M64" s="377">
        <v>10.8</v>
      </c>
      <c r="N64" s="379">
        <v>16624</v>
      </c>
      <c r="O64" s="379">
        <v>7344</v>
      </c>
      <c r="P64" s="377">
        <v>41.6</v>
      </c>
      <c r="Q64" s="379">
        <v>19029</v>
      </c>
      <c r="R64" s="379">
        <v>7090</v>
      </c>
      <c r="S64" s="377">
        <v>47.6</v>
      </c>
      <c r="T64" s="198"/>
      <c r="U64" s="192"/>
      <c r="V64" s="192"/>
      <c r="W64" s="193"/>
      <c r="X64" s="192"/>
      <c r="Y64" s="192"/>
      <c r="Z64" s="193"/>
      <c r="AA64" s="192"/>
      <c r="AB64" s="192"/>
      <c r="AC64" s="193"/>
      <c r="AD64" s="192"/>
      <c r="AE64" s="192"/>
      <c r="AF64" s="193"/>
      <c r="AG64" s="192"/>
      <c r="AH64" s="192"/>
      <c r="AI64" s="193"/>
    </row>
    <row r="65" spans="1:37">
      <c r="A65" s="114" t="s">
        <v>59</v>
      </c>
      <c r="B65" s="379">
        <v>97893</v>
      </c>
      <c r="C65" s="379">
        <v>43669</v>
      </c>
      <c r="D65" s="377">
        <v>39.700000000000003</v>
      </c>
      <c r="E65" s="379">
        <v>142989</v>
      </c>
      <c r="F65" s="379">
        <v>62008</v>
      </c>
      <c r="G65" s="377">
        <v>57.9</v>
      </c>
      <c r="H65" s="379">
        <v>5913</v>
      </c>
      <c r="I65" s="379">
        <v>2534</v>
      </c>
      <c r="J65" s="377">
        <v>2.4</v>
      </c>
      <c r="K65" s="379">
        <v>43016</v>
      </c>
      <c r="L65" s="379">
        <v>17304</v>
      </c>
      <c r="M65" s="377">
        <v>30.2</v>
      </c>
      <c r="N65" s="379">
        <v>95157</v>
      </c>
      <c r="O65" s="379">
        <v>40712</v>
      </c>
      <c r="P65" s="377">
        <v>66.8</v>
      </c>
      <c r="Q65" s="379">
        <v>4260</v>
      </c>
      <c r="R65" s="379">
        <v>1748</v>
      </c>
      <c r="S65" s="377">
        <v>3</v>
      </c>
      <c r="T65" s="198"/>
      <c r="U65" s="192"/>
      <c r="V65" s="192"/>
      <c r="W65" s="193"/>
      <c r="X65" s="192"/>
      <c r="Y65" s="192"/>
      <c r="Z65" s="193"/>
      <c r="AA65" s="192"/>
      <c r="AB65" s="192"/>
      <c r="AC65" s="193"/>
      <c r="AD65" s="192"/>
      <c r="AE65" s="192"/>
      <c r="AF65" s="193"/>
      <c r="AG65" s="192"/>
      <c r="AH65" s="192"/>
      <c r="AI65" s="193"/>
    </row>
    <row r="66" spans="1:37">
      <c r="A66" s="114" t="s">
        <v>60</v>
      </c>
      <c r="B66" s="379">
        <v>79321</v>
      </c>
      <c r="C66" s="379">
        <v>44756</v>
      </c>
      <c r="D66" s="377">
        <v>18.5</v>
      </c>
      <c r="E66" s="379">
        <v>32835</v>
      </c>
      <c r="F66" s="379">
        <v>13750</v>
      </c>
      <c r="G66" s="377">
        <v>7.7</v>
      </c>
      <c r="H66" s="379">
        <v>316089</v>
      </c>
      <c r="I66" s="379">
        <v>180714</v>
      </c>
      <c r="J66" s="377">
        <v>73.8</v>
      </c>
      <c r="K66" s="379">
        <v>8618</v>
      </c>
      <c r="L66" s="379">
        <v>4106</v>
      </c>
      <c r="M66" s="377">
        <v>19.2</v>
      </c>
      <c r="N66" s="379">
        <v>22209</v>
      </c>
      <c r="O66" s="379">
        <v>8833</v>
      </c>
      <c r="P66" s="377">
        <v>49.6</v>
      </c>
      <c r="Q66" s="379">
        <v>13959</v>
      </c>
      <c r="R66" s="379">
        <v>6744</v>
      </c>
      <c r="S66" s="377">
        <v>31.2</v>
      </c>
      <c r="T66" s="198"/>
      <c r="U66" s="192"/>
      <c r="V66" s="192"/>
      <c r="W66" s="193"/>
      <c r="X66" s="192"/>
      <c r="Y66" s="192"/>
      <c r="Z66" s="193"/>
      <c r="AA66" s="192"/>
      <c r="AB66" s="192"/>
      <c r="AC66" s="193"/>
      <c r="AD66" s="192"/>
      <c r="AE66" s="192"/>
      <c r="AF66" s="193"/>
      <c r="AG66" s="192"/>
      <c r="AH66" s="192"/>
      <c r="AI66" s="193"/>
    </row>
    <row r="67" spans="1:37">
      <c r="A67" s="114" t="s">
        <v>61</v>
      </c>
      <c r="B67" s="379">
        <v>131580</v>
      </c>
      <c r="C67" s="379">
        <v>71572</v>
      </c>
      <c r="D67" s="377">
        <v>37.700000000000003</v>
      </c>
      <c r="E67" s="379">
        <v>67506</v>
      </c>
      <c r="F67" s="379">
        <v>32708</v>
      </c>
      <c r="G67" s="377">
        <v>19.3</v>
      </c>
      <c r="H67" s="379">
        <v>150164</v>
      </c>
      <c r="I67" s="379">
        <v>92980</v>
      </c>
      <c r="J67" s="377">
        <v>43</v>
      </c>
      <c r="K67" s="379">
        <v>21159</v>
      </c>
      <c r="L67" s="379">
        <v>11203</v>
      </c>
      <c r="M67" s="377">
        <v>34.4</v>
      </c>
      <c r="N67" s="379">
        <v>34867</v>
      </c>
      <c r="O67" s="379">
        <v>16620</v>
      </c>
      <c r="P67" s="377">
        <v>56.7</v>
      </c>
      <c r="Q67" s="379">
        <v>5484</v>
      </c>
      <c r="R67" s="379">
        <v>1952</v>
      </c>
      <c r="S67" s="377">
        <v>8.9</v>
      </c>
      <c r="T67" s="198"/>
      <c r="U67" s="192"/>
      <c r="V67" s="192"/>
      <c r="W67" s="193"/>
      <c r="X67" s="192"/>
      <c r="Y67" s="192"/>
      <c r="Z67" s="193"/>
      <c r="AA67" s="192"/>
      <c r="AB67" s="192"/>
      <c r="AC67" s="193"/>
      <c r="AD67" s="192"/>
      <c r="AE67" s="192"/>
      <c r="AF67" s="193"/>
      <c r="AG67" s="192"/>
      <c r="AH67" s="192"/>
      <c r="AI67" s="193"/>
    </row>
    <row r="68" spans="1:37">
      <c r="A68" s="114" t="s">
        <v>62</v>
      </c>
      <c r="B68" s="379">
        <v>820</v>
      </c>
      <c r="C68" s="379">
        <v>613</v>
      </c>
      <c r="D68" s="377">
        <v>0.6</v>
      </c>
      <c r="E68" s="379">
        <v>193</v>
      </c>
      <c r="F68" s="379">
        <v>24</v>
      </c>
      <c r="G68" s="377">
        <v>0.1</v>
      </c>
      <c r="H68" s="379">
        <v>136412</v>
      </c>
      <c r="I68" s="379">
        <v>74502</v>
      </c>
      <c r="J68" s="377">
        <v>99.3</v>
      </c>
      <c r="K68" s="379">
        <v>820</v>
      </c>
      <c r="L68" s="379">
        <v>613</v>
      </c>
      <c r="M68" s="377">
        <v>23.6</v>
      </c>
      <c r="N68" s="379">
        <v>193</v>
      </c>
      <c r="O68" s="379">
        <v>24</v>
      </c>
      <c r="P68" s="377">
        <v>5.6</v>
      </c>
      <c r="Q68" s="379">
        <v>2455</v>
      </c>
      <c r="R68" s="379">
        <v>1578</v>
      </c>
      <c r="S68" s="377">
        <v>70.8</v>
      </c>
      <c r="T68" s="198"/>
      <c r="U68" s="192"/>
      <c r="V68" s="192"/>
      <c r="W68" s="193"/>
      <c r="X68" s="192"/>
      <c r="Y68" s="192"/>
      <c r="Z68" s="193"/>
      <c r="AA68" s="192"/>
      <c r="AB68" s="192"/>
      <c r="AC68" s="193"/>
      <c r="AD68" s="192"/>
      <c r="AE68" s="192"/>
      <c r="AF68" s="193"/>
      <c r="AG68" s="192"/>
      <c r="AH68" s="192"/>
      <c r="AI68" s="193"/>
    </row>
    <row r="69" spans="1:37">
      <c r="A69" s="114" t="s">
        <v>63</v>
      </c>
      <c r="B69" s="379">
        <v>7701</v>
      </c>
      <c r="C69" s="379">
        <v>4082</v>
      </c>
      <c r="D69" s="377">
        <v>0.9</v>
      </c>
      <c r="E69" s="379">
        <v>647493</v>
      </c>
      <c r="F69" s="379">
        <v>330644</v>
      </c>
      <c r="G69" s="377">
        <v>78.099999999999994</v>
      </c>
      <c r="H69" s="379">
        <v>173380</v>
      </c>
      <c r="I69" s="379">
        <v>82332</v>
      </c>
      <c r="J69" s="377">
        <v>20.9</v>
      </c>
      <c r="K69" s="379">
        <v>3055</v>
      </c>
      <c r="L69" s="379">
        <v>1745</v>
      </c>
      <c r="M69" s="377">
        <v>2.9</v>
      </c>
      <c r="N69" s="379">
        <v>46923</v>
      </c>
      <c r="O69" s="379">
        <v>17947</v>
      </c>
      <c r="P69" s="377">
        <v>43.8</v>
      </c>
      <c r="Q69" s="379">
        <v>57115</v>
      </c>
      <c r="R69" s="379">
        <v>25509</v>
      </c>
      <c r="S69" s="377">
        <v>53.3</v>
      </c>
      <c r="T69" s="198"/>
      <c r="U69" s="192"/>
      <c r="V69" s="192"/>
      <c r="W69" s="193"/>
      <c r="X69" s="192"/>
      <c r="Y69" s="192"/>
      <c r="Z69" s="193"/>
      <c r="AA69" s="192"/>
      <c r="AB69" s="192"/>
      <c r="AC69" s="193"/>
      <c r="AD69" s="192"/>
      <c r="AE69" s="192"/>
      <c r="AF69" s="193"/>
      <c r="AG69" s="192"/>
      <c r="AH69" s="192"/>
      <c r="AI69" s="193"/>
    </row>
    <row r="70" spans="1:37">
      <c r="A70" s="114" t="s">
        <v>64</v>
      </c>
      <c r="B70" s="379">
        <v>164800</v>
      </c>
      <c r="C70" s="379">
        <v>76506</v>
      </c>
      <c r="D70" s="377">
        <v>63.1</v>
      </c>
      <c r="E70" s="379">
        <v>56781</v>
      </c>
      <c r="F70" s="379">
        <v>21776</v>
      </c>
      <c r="G70" s="377">
        <v>21.8</v>
      </c>
      <c r="H70" s="379">
        <v>39405</v>
      </c>
      <c r="I70" s="379">
        <v>16960</v>
      </c>
      <c r="J70" s="377">
        <v>15.1</v>
      </c>
      <c r="K70" s="379">
        <v>2222</v>
      </c>
      <c r="L70" s="379">
        <v>1089</v>
      </c>
      <c r="M70" s="377">
        <v>10.199999999999999</v>
      </c>
      <c r="N70" s="379">
        <v>19548</v>
      </c>
      <c r="O70" s="379">
        <v>11042</v>
      </c>
      <c r="P70" s="377">
        <v>89.5</v>
      </c>
      <c r="Q70" s="379">
        <v>70</v>
      </c>
      <c r="R70" s="379">
        <v>35</v>
      </c>
      <c r="S70" s="377">
        <v>0.3</v>
      </c>
      <c r="T70" s="198"/>
      <c r="U70" s="192"/>
      <c r="V70" s="192"/>
      <c r="W70" s="193"/>
      <c r="X70" s="192"/>
      <c r="Y70" s="192"/>
      <c r="Z70" s="193"/>
      <c r="AA70" s="192"/>
      <c r="AB70" s="192"/>
      <c r="AC70" s="193"/>
      <c r="AD70" s="192"/>
      <c r="AE70" s="192"/>
      <c r="AF70" s="193"/>
      <c r="AG70" s="196"/>
      <c r="AH70" s="196"/>
      <c r="AI70" s="196"/>
    </row>
    <row r="71" spans="1:37">
      <c r="A71" s="114" t="s">
        <v>65</v>
      </c>
      <c r="B71" s="379">
        <v>101951</v>
      </c>
      <c r="C71" s="379">
        <v>47691</v>
      </c>
      <c r="D71" s="377">
        <v>33.200000000000003</v>
      </c>
      <c r="E71" s="379">
        <v>100394</v>
      </c>
      <c r="F71" s="379">
        <v>50924</v>
      </c>
      <c r="G71" s="377">
        <v>32.700000000000003</v>
      </c>
      <c r="H71" s="379">
        <v>104344</v>
      </c>
      <c r="I71" s="379">
        <v>50739</v>
      </c>
      <c r="J71" s="377">
        <v>34</v>
      </c>
      <c r="K71" s="379">
        <v>9762</v>
      </c>
      <c r="L71" s="379">
        <v>4019</v>
      </c>
      <c r="M71" s="377">
        <v>29.6</v>
      </c>
      <c r="N71" s="379">
        <v>21401</v>
      </c>
      <c r="O71" s="379">
        <v>9119</v>
      </c>
      <c r="P71" s="377">
        <v>64.8</v>
      </c>
      <c r="Q71" s="379">
        <v>1840</v>
      </c>
      <c r="R71" s="379">
        <v>843</v>
      </c>
      <c r="S71" s="377">
        <v>5.6</v>
      </c>
      <c r="T71" s="198"/>
      <c r="U71" s="192"/>
      <c r="V71" s="192"/>
      <c r="W71" s="193"/>
      <c r="X71" s="192"/>
      <c r="Y71" s="192"/>
      <c r="Z71" s="193"/>
      <c r="AA71" s="192"/>
      <c r="AB71" s="192"/>
      <c r="AC71" s="193"/>
      <c r="AD71" s="192"/>
      <c r="AE71" s="192"/>
      <c r="AF71" s="193"/>
      <c r="AG71" s="192"/>
      <c r="AH71" s="192"/>
      <c r="AI71" s="193"/>
    </row>
    <row r="72" spans="1:37">
      <c r="A72" s="114" t="s">
        <v>66</v>
      </c>
      <c r="B72" s="379">
        <v>162302</v>
      </c>
      <c r="C72" s="379">
        <v>95367</v>
      </c>
      <c r="D72" s="377">
        <v>57.1</v>
      </c>
      <c r="E72" s="379">
        <v>23592</v>
      </c>
      <c r="F72" s="379">
        <v>12350</v>
      </c>
      <c r="G72" s="377">
        <v>8.3000000000000007</v>
      </c>
      <c r="H72" s="379">
        <v>98282</v>
      </c>
      <c r="I72" s="379">
        <v>52868</v>
      </c>
      <c r="J72" s="377">
        <v>34.6</v>
      </c>
      <c r="K72" s="379">
        <v>6373</v>
      </c>
      <c r="L72" s="379">
        <v>3404</v>
      </c>
      <c r="M72" s="377">
        <v>29</v>
      </c>
      <c r="N72" s="379">
        <v>11673</v>
      </c>
      <c r="O72" s="379">
        <v>5200</v>
      </c>
      <c r="P72" s="377">
        <v>53.2</v>
      </c>
      <c r="Q72" s="379">
        <v>3899</v>
      </c>
      <c r="R72" s="379">
        <v>1982</v>
      </c>
      <c r="S72" s="377">
        <v>17.8</v>
      </c>
      <c r="T72" s="198"/>
      <c r="U72" s="192"/>
      <c r="V72" s="192"/>
      <c r="W72" s="193"/>
      <c r="X72" s="192"/>
      <c r="Y72" s="192"/>
      <c r="Z72" s="193"/>
      <c r="AA72" s="192"/>
      <c r="AB72" s="192"/>
      <c r="AC72" s="193"/>
      <c r="AD72" s="192"/>
      <c r="AE72" s="192"/>
      <c r="AF72" s="193"/>
      <c r="AG72" s="192"/>
      <c r="AH72" s="192"/>
      <c r="AI72" s="193"/>
    </row>
    <row r="73" spans="1:37">
      <c r="A73" s="114" t="s">
        <v>67</v>
      </c>
      <c r="B73" s="379">
        <v>124087</v>
      </c>
      <c r="C73" s="379">
        <v>65218</v>
      </c>
      <c r="D73" s="377">
        <v>51.2</v>
      </c>
      <c r="E73" s="379">
        <v>108259</v>
      </c>
      <c r="F73" s="379">
        <v>50148</v>
      </c>
      <c r="G73" s="377">
        <v>44.7</v>
      </c>
      <c r="H73" s="379">
        <v>9946</v>
      </c>
      <c r="I73" s="379">
        <v>4923</v>
      </c>
      <c r="J73" s="377">
        <v>4.0999999999999996</v>
      </c>
      <c r="K73" s="379">
        <v>39069</v>
      </c>
      <c r="L73" s="379">
        <v>14337</v>
      </c>
      <c r="M73" s="377">
        <v>38</v>
      </c>
      <c r="N73" s="379">
        <v>58573</v>
      </c>
      <c r="O73" s="379">
        <v>22955</v>
      </c>
      <c r="P73" s="377">
        <v>56.9</v>
      </c>
      <c r="Q73" s="379">
        <v>5220</v>
      </c>
      <c r="R73" s="379">
        <v>2120</v>
      </c>
      <c r="S73" s="377">
        <v>5.0999999999999996</v>
      </c>
      <c r="T73" s="198"/>
      <c r="U73" s="192"/>
      <c r="V73" s="192"/>
      <c r="W73" s="193"/>
      <c r="X73" s="192"/>
      <c r="Y73" s="192"/>
      <c r="Z73" s="193"/>
      <c r="AA73" s="192"/>
      <c r="AB73" s="192"/>
      <c r="AC73" s="193"/>
      <c r="AD73" s="192"/>
      <c r="AE73" s="192"/>
      <c r="AF73" s="193"/>
      <c r="AG73" s="192"/>
      <c r="AH73" s="192"/>
      <c r="AI73" s="193"/>
    </row>
    <row r="74" spans="1:37">
      <c r="A74" s="114" t="s">
        <v>68</v>
      </c>
      <c r="B74" s="379">
        <v>149393</v>
      </c>
      <c r="C74" s="379">
        <v>93066</v>
      </c>
      <c r="D74" s="377">
        <v>93.4</v>
      </c>
      <c r="E74" s="379">
        <v>10357</v>
      </c>
      <c r="F74" s="379">
        <v>5786</v>
      </c>
      <c r="G74" s="377">
        <v>6.5</v>
      </c>
      <c r="H74" s="379">
        <v>145</v>
      </c>
      <c r="I74" s="379">
        <v>91</v>
      </c>
      <c r="J74" s="377">
        <v>0.1</v>
      </c>
      <c r="K74" s="379">
        <v>4807</v>
      </c>
      <c r="L74" s="379">
        <v>2335</v>
      </c>
      <c r="M74" s="377">
        <v>73.599999999999994</v>
      </c>
      <c r="N74" s="379">
        <v>1676</v>
      </c>
      <c r="O74" s="379">
        <v>639</v>
      </c>
      <c r="P74" s="377">
        <v>25.7</v>
      </c>
      <c r="Q74" s="379">
        <v>46</v>
      </c>
      <c r="R74" s="379">
        <v>21</v>
      </c>
      <c r="S74" s="377">
        <v>0.7</v>
      </c>
      <c r="T74" s="198"/>
      <c r="U74" s="192"/>
      <c r="V74" s="192"/>
      <c r="W74" s="193"/>
      <c r="X74" s="192"/>
      <c r="Y74" s="192"/>
      <c r="Z74" s="193"/>
      <c r="AA74" s="192"/>
      <c r="AB74" s="192"/>
      <c r="AC74" s="193"/>
      <c r="AD74" s="192"/>
      <c r="AE74" s="192"/>
      <c r="AF74" s="193"/>
      <c r="AG74" s="192"/>
      <c r="AH74" s="192"/>
      <c r="AI74" s="193"/>
    </row>
    <row r="75" spans="1:37">
      <c r="A75" s="114" t="s">
        <v>69</v>
      </c>
      <c r="B75" s="378" t="s">
        <v>126</v>
      </c>
      <c r="C75" s="378" t="s">
        <v>126</v>
      </c>
      <c r="D75" s="378" t="s">
        <v>126</v>
      </c>
      <c r="E75" s="379">
        <v>11458</v>
      </c>
      <c r="F75" s="379">
        <v>7018</v>
      </c>
      <c r="G75" s="377">
        <v>100</v>
      </c>
      <c r="H75" s="378" t="s">
        <v>126</v>
      </c>
      <c r="I75" s="378" t="s">
        <v>126</v>
      </c>
      <c r="J75" s="378" t="s">
        <v>126</v>
      </c>
      <c r="K75" s="378" t="s">
        <v>126</v>
      </c>
      <c r="L75" s="378" t="s">
        <v>126</v>
      </c>
      <c r="M75" s="378" t="s">
        <v>126</v>
      </c>
      <c r="N75" s="379">
        <v>202</v>
      </c>
      <c r="O75" s="378" t="s">
        <v>126</v>
      </c>
      <c r="P75" s="377">
        <v>100</v>
      </c>
      <c r="Q75" s="378" t="s">
        <v>126</v>
      </c>
      <c r="R75" s="378" t="s">
        <v>126</v>
      </c>
      <c r="S75" s="378" t="s">
        <v>126</v>
      </c>
      <c r="T75" s="197"/>
      <c r="U75" s="192"/>
      <c r="V75" s="192"/>
      <c r="W75" s="193"/>
      <c r="X75" s="196"/>
      <c r="Y75" s="196"/>
      <c r="Z75" s="196"/>
      <c r="AA75" s="196"/>
      <c r="AB75" s="196"/>
      <c r="AC75" s="196"/>
      <c r="AD75" s="192"/>
      <c r="AE75" s="196"/>
      <c r="AF75" s="193"/>
      <c r="AG75" s="196"/>
      <c r="AH75" s="196"/>
      <c r="AI75" s="196"/>
    </row>
    <row r="76" spans="1:37">
      <c r="A76" s="114" t="s">
        <v>70</v>
      </c>
      <c r="B76" s="379">
        <v>182997</v>
      </c>
      <c r="C76" s="379">
        <v>93175</v>
      </c>
      <c r="D76" s="377">
        <v>54.6</v>
      </c>
      <c r="E76" s="379">
        <v>60119</v>
      </c>
      <c r="F76" s="379">
        <v>28410</v>
      </c>
      <c r="G76" s="377">
        <v>17.899999999999999</v>
      </c>
      <c r="H76" s="379">
        <v>91865</v>
      </c>
      <c r="I76" s="379">
        <v>53443</v>
      </c>
      <c r="J76" s="377">
        <v>27.4</v>
      </c>
      <c r="K76" s="379">
        <v>45662</v>
      </c>
      <c r="L76" s="379">
        <v>19276</v>
      </c>
      <c r="M76" s="377">
        <v>56.4</v>
      </c>
      <c r="N76" s="379">
        <v>27357</v>
      </c>
      <c r="O76" s="379">
        <v>9915</v>
      </c>
      <c r="P76" s="377">
        <v>33.799999999999997</v>
      </c>
      <c r="Q76" s="379">
        <v>7985</v>
      </c>
      <c r="R76" s="379">
        <v>3913</v>
      </c>
      <c r="S76" s="377">
        <v>9.9</v>
      </c>
      <c r="T76" s="198"/>
      <c r="U76" s="192"/>
      <c r="V76" s="192"/>
      <c r="W76" s="193"/>
      <c r="X76" s="192"/>
      <c r="Y76" s="192"/>
      <c r="Z76" s="193"/>
      <c r="AA76" s="192"/>
      <c r="AB76" s="192"/>
      <c r="AC76" s="193"/>
      <c r="AD76" s="192"/>
      <c r="AE76" s="192"/>
      <c r="AF76" s="193"/>
      <c r="AG76" s="192"/>
      <c r="AH76" s="192"/>
      <c r="AI76" s="193"/>
    </row>
    <row r="77" spans="1:37">
      <c r="A77" s="114" t="s">
        <v>71</v>
      </c>
      <c r="B77" s="379">
        <v>107874</v>
      </c>
      <c r="C77" s="379">
        <v>50841</v>
      </c>
      <c r="D77" s="377">
        <v>53.4</v>
      </c>
      <c r="E77" s="379">
        <v>52376</v>
      </c>
      <c r="F77" s="379">
        <v>19574</v>
      </c>
      <c r="G77" s="377">
        <v>25.9</v>
      </c>
      <c r="H77" s="379">
        <v>41654</v>
      </c>
      <c r="I77" s="379">
        <v>18980</v>
      </c>
      <c r="J77" s="377">
        <v>20.6</v>
      </c>
      <c r="K77" s="379">
        <v>60623</v>
      </c>
      <c r="L77" s="379">
        <v>25193</v>
      </c>
      <c r="M77" s="377">
        <v>46.6</v>
      </c>
      <c r="N77" s="379">
        <v>47204</v>
      </c>
      <c r="O77" s="379">
        <v>17643</v>
      </c>
      <c r="P77" s="377">
        <v>36.299999999999997</v>
      </c>
      <c r="Q77" s="379">
        <v>22289</v>
      </c>
      <c r="R77" s="379">
        <v>9065</v>
      </c>
      <c r="S77" s="377">
        <v>17.100000000000001</v>
      </c>
      <c r="T77" s="198"/>
      <c r="U77" s="192"/>
      <c r="V77" s="192"/>
      <c r="W77" s="193"/>
      <c r="X77" s="192"/>
      <c r="Y77" s="192"/>
      <c r="Z77" s="193"/>
      <c r="AA77" s="192"/>
      <c r="AB77" s="192"/>
      <c r="AC77" s="193"/>
      <c r="AD77" s="192"/>
      <c r="AE77" s="192"/>
      <c r="AF77" s="193"/>
      <c r="AG77" s="192"/>
      <c r="AH77" s="192"/>
      <c r="AI77" s="193"/>
    </row>
    <row r="78" spans="1:37">
      <c r="A78" s="114" t="s">
        <v>72</v>
      </c>
      <c r="B78" s="379">
        <v>279216</v>
      </c>
      <c r="C78" s="379">
        <v>141321</v>
      </c>
      <c r="D78" s="377">
        <v>81.7</v>
      </c>
      <c r="E78" s="379">
        <v>50972</v>
      </c>
      <c r="F78" s="379">
        <v>6142</v>
      </c>
      <c r="G78" s="377">
        <v>14.9</v>
      </c>
      <c r="H78" s="379">
        <v>11690</v>
      </c>
      <c r="I78" s="379">
        <v>2032</v>
      </c>
      <c r="J78" s="377">
        <v>3.4</v>
      </c>
      <c r="K78" s="379">
        <v>49662</v>
      </c>
      <c r="L78" s="379">
        <v>8386</v>
      </c>
      <c r="M78" s="377">
        <v>48.3</v>
      </c>
      <c r="N78" s="379">
        <v>43997</v>
      </c>
      <c r="O78" s="379">
        <v>1034</v>
      </c>
      <c r="P78" s="377">
        <v>42.8</v>
      </c>
      <c r="Q78" s="379">
        <v>9222</v>
      </c>
      <c r="R78" s="379">
        <v>62</v>
      </c>
      <c r="S78" s="377">
        <v>9</v>
      </c>
      <c r="T78" s="175"/>
      <c r="U78" s="194"/>
      <c r="V78" s="194"/>
      <c r="W78" s="195"/>
      <c r="X78" s="194"/>
      <c r="Y78" s="194"/>
      <c r="Z78" s="195"/>
      <c r="AA78" s="194"/>
      <c r="AB78" s="194"/>
      <c r="AC78" s="195"/>
      <c r="AD78" s="194"/>
      <c r="AE78" s="194"/>
      <c r="AF78" s="195"/>
      <c r="AG78" s="194"/>
      <c r="AH78" s="194"/>
      <c r="AI78" s="195"/>
    </row>
    <row r="79" spans="1:37">
      <c r="A79" s="109" t="s">
        <v>73</v>
      </c>
      <c r="B79" s="379">
        <v>89268</v>
      </c>
      <c r="C79" s="379">
        <v>38436</v>
      </c>
      <c r="D79" s="377">
        <v>62.7</v>
      </c>
      <c r="E79" s="379">
        <v>25862</v>
      </c>
      <c r="F79" s="379">
        <v>11551</v>
      </c>
      <c r="G79" s="377">
        <v>18.2</v>
      </c>
      <c r="H79" s="379">
        <v>27333</v>
      </c>
      <c r="I79" s="379">
        <v>17966</v>
      </c>
      <c r="J79" s="377">
        <v>19.2</v>
      </c>
      <c r="K79" s="379">
        <v>1033</v>
      </c>
      <c r="L79" s="379">
        <v>453</v>
      </c>
      <c r="M79" s="377">
        <v>15.4</v>
      </c>
      <c r="N79" s="379">
        <v>5528</v>
      </c>
      <c r="O79" s="379">
        <v>2239</v>
      </c>
      <c r="P79" s="377">
        <v>82.3</v>
      </c>
      <c r="Q79" s="379">
        <v>153</v>
      </c>
      <c r="R79" s="379">
        <v>145</v>
      </c>
      <c r="S79" s="377">
        <v>2.2999999999999998</v>
      </c>
      <c r="T79" s="198"/>
      <c r="U79" s="192"/>
      <c r="V79" s="192"/>
      <c r="W79" s="193"/>
      <c r="X79" s="192"/>
      <c r="Y79" s="192"/>
      <c r="Z79" s="193"/>
      <c r="AA79" s="192"/>
      <c r="AB79" s="192"/>
      <c r="AC79" s="193"/>
      <c r="AD79" s="192"/>
      <c r="AE79" s="192"/>
      <c r="AF79" s="193"/>
      <c r="AG79" s="196"/>
      <c r="AH79" s="196"/>
      <c r="AI79" s="196"/>
    </row>
    <row r="80" spans="1:37">
      <c r="A80" s="114" t="s">
        <v>74</v>
      </c>
      <c r="B80" s="379">
        <v>52096</v>
      </c>
      <c r="C80" s="379">
        <v>24128</v>
      </c>
      <c r="D80" s="377">
        <v>22.4</v>
      </c>
      <c r="E80" s="379">
        <v>25445</v>
      </c>
      <c r="F80" s="379">
        <v>11106</v>
      </c>
      <c r="G80" s="377">
        <v>10.9</v>
      </c>
      <c r="H80" s="379">
        <v>155533</v>
      </c>
      <c r="I80" s="379">
        <v>77330</v>
      </c>
      <c r="J80" s="377">
        <v>66.7</v>
      </c>
      <c r="K80" s="379">
        <v>18902</v>
      </c>
      <c r="L80" s="379">
        <v>7811</v>
      </c>
      <c r="M80" s="377">
        <v>56.5</v>
      </c>
      <c r="N80" s="379">
        <v>6527</v>
      </c>
      <c r="O80" s="379">
        <v>2050</v>
      </c>
      <c r="P80" s="377">
        <v>19.5</v>
      </c>
      <c r="Q80" s="379">
        <v>8040</v>
      </c>
      <c r="R80" s="379">
        <v>3903</v>
      </c>
      <c r="S80" s="377">
        <v>24</v>
      </c>
      <c r="T80" s="198"/>
      <c r="U80" s="192"/>
      <c r="V80" s="192"/>
      <c r="W80" s="193"/>
      <c r="X80" s="192"/>
      <c r="Y80" s="192"/>
      <c r="Z80" s="193"/>
      <c r="AA80" s="192"/>
      <c r="AB80" s="192"/>
      <c r="AC80" s="193"/>
      <c r="AD80" s="192"/>
      <c r="AE80" s="192"/>
      <c r="AF80" s="193"/>
      <c r="AG80" s="192"/>
      <c r="AH80" s="192"/>
      <c r="AI80" s="193"/>
      <c r="AJ80" s="116"/>
      <c r="AK80" s="116"/>
    </row>
    <row r="81" spans="1:46">
      <c r="A81" s="115" t="s">
        <v>77</v>
      </c>
      <c r="B81" s="380">
        <v>11572</v>
      </c>
      <c r="C81" s="380">
        <v>8366</v>
      </c>
      <c r="D81" s="381">
        <v>87.5</v>
      </c>
      <c r="E81" s="380">
        <v>1660</v>
      </c>
      <c r="F81" s="380">
        <v>660</v>
      </c>
      <c r="G81" s="381">
        <v>12.5</v>
      </c>
      <c r="H81" s="382" t="s">
        <v>126</v>
      </c>
      <c r="I81" s="382" t="s">
        <v>126</v>
      </c>
      <c r="J81" s="382" t="s">
        <v>126</v>
      </c>
      <c r="K81" s="380">
        <v>4730</v>
      </c>
      <c r="L81" s="380">
        <v>3019</v>
      </c>
      <c r="M81" s="381">
        <v>74</v>
      </c>
      <c r="N81" s="380">
        <v>1660</v>
      </c>
      <c r="O81" s="382" t="s">
        <v>137</v>
      </c>
      <c r="P81" s="381">
        <v>26</v>
      </c>
      <c r="Q81" s="382" t="s">
        <v>126</v>
      </c>
      <c r="R81" s="382" t="s">
        <v>126</v>
      </c>
      <c r="S81" s="382" t="s">
        <v>126</v>
      </c>
      <c r="T81" s="198"/>
      <c r="U81" s="192"/>
      <c r="V81" s="196"/>
      <c r="W81" s="193"/>
      <c r="X81" s="196"/>
      <c r="Y81" s="196"/>
      <c r="Z81" s="196"/>
      <c r="AA81" s="192"/>
      <c r="AB81" s="192"/>
      <c r="AC81" s="193"/>
      <c r="AD81" s="192"/>
      <c r="AE81" s="196"/>
      <c r="AF81" s="193"/>
      <c r="AG81" s="196"/>
      <c r="AH81" s="196"/>
      <c r="AI81" s="196"/>
      <c r="AJ81" s="116"/>
      <c r="AK81" s="116"/>
    </row>
    <row r="82" spans="1:46">
      <c r="A82" s="114"/>
    </row>
    <row r="83" spans="1:46">
      <c r="A83" s="114"/>
      <c r="B83" s="171"/>
      <c r="C83" s="171"/>
      <c r="D83" s="175"/>
      <c r="E83" s="171"/>
      <c r="F83" s="174"/>
      <c r="G83" s="175"/>
      <c r="H83" s="171"/>
      <c r="I83" s="174"/>
      <c r="J83" s="175"/>
      <c r="K83" s="171"/>
      <c r="L83" s="171"/>
      <c r="M83" s="175"/>
      <c r="N83" s="171"/>
      <c r="O83" s="174"/>
      <c r="P83" s="175"/>
      <c r="Q83" s="174"/>
      <c r="R83" s="116"/>
      <c r="S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</row>
    <row r="84" spans="1:46" ht="12.75" customHeight="1">
      <c r="A84" s="444"/>
      <c r="B84" s="436" t="s">
        <v>52</v>
      </c>
      <c r="C84" s="437"/>
      <c r="D84" s="437"/>
      <c r="E84" s="437"/>
      <c r="F84" s="437"/>
      <c r="G84" s="437"/>
      <c r="H84" s="437"/>
      <c r="I84" s="437"/>
      <c r="J84" s="438"/>
      <c r="K84" s="425" t="s">
        <v>107</v>
      </c>
      <c r="L84" s="460"/>
      <c r="M84" s="460"/>
      <c r="N84" s="460"/>
      <c r="O84" s="460"/>
      <c r="P84" s="460"/>
      <c r="Q84" s="460"/>
      <c r="R84" s="460"/>
      <c r="S84" s="460"/>
    </row>
    <row r="85" spans="1:46" ht="12.75" customHeight="1">
      <c r="A85" s="445"/>
      <c r="B85" s="436" t="s">
        <v>50</v>
      </c>
      <c r="C85" s="437"/>
      <c r="D85" s="437"/>
      <c r="E85" s="437"/>
      <c r="F85" s="437"/>
      <c r="G85" s="437"/>
      <c r="H85" s="437"/>
      <c r="I85" s="437"/>
      <c r="J85" s="437"/>
      <c r="K85" s="426"/>
      <c r="L85" s="458"/>
      <c r="M85" s="458"/>
      <c r="N85" s="458"/>
      <c r="O85" s="458"/>
      <c r="P85" s="458"/>
      <c r="Q85" s="458"/>
      <c r="R85" s="458"/>
      <c r="S85" s="458"/>
    </row>
    <row r="86" spans="1:46" ht="29.25" customHeight="1">
      <c r="A86" s="445"/>
      <c r="B86" s="436" t="s">
        <v>108</v>
      </c>
      <c r="C86" s="438"/>
      <c r="D86" s="434" t="s">
        <v>109</v>
      </c>
      <c r="E86" s="436" t="s">
        <v>110</v>
      </c>
      <c r="F86" s="439"/>
      <c r="G86" s="434" t="s">
        <v>111</v>
      </c>
      <c r="H86" s="440" t="s">
        <v>112</v>
      </c>
      <c r="I86" s="440"/>
      <c r="J86" s="440" t="s">
        <v>113</v>
      </c>
      <c r="K86" s="436" t="s">
        <v>108</v>
      </c>
      <c r="L86" s="438"/>
      <c r="M86" s="434" t="s">
        <v>109</v>
      </c>
      <c r="N86" s="436" t="s">
        <v>110</v>
      </c>
      <c r="O86" s="439"/>
      <c r="P86" s="434" t="s">
        <v>111</v>
      </c>
      <c r="Q86" s="436" t="s">
        <v>112</v>
      </c>
      <c r="R86" s="438"/>
      <c r="S86" s="425" t="s">
        <v>111</v>
      </c>
    </row>
    <row r="87" spans="1:46" ht="42.75" customHeight="1">
      <c r="A87" s="446"/>
      <c r="B87" s="253" t="s">
        <v>114</v>
      </c>
      <c r="C87" s="253" t="s">
        <v>115</v>
      </c>
      <c r="D87" s="435"/>
      <c r="E87" s="253" t="s">
        <v>114</v>
      </c>
      <c r="F87" s="253" t="s">
        <v>115</v>
      </c>
      <c r="G87" s="435"/>
      <c r="H87" s="253" t="s">
        <v>114</v>
      </c>
      <c r="I87" s="253" t="s">
        <v>115</v>
      </c>
      <c r="J87" s="440"/>
      <c r="K87" s="253" t="s">
        <v>114</v>
      </c>
      <c r="L87" s="253" t="s">
        <v>115</v>
      </c>
      <c r="M87" s="435"/>
      <c r="N87" s="253" t="s">
        <v>114</v>
      </c>
      <c r="O87" s="253" t="s">
        <v>115</v>
      </c>
      <c r="P87" s="435"/>
      <c r="Q87" s="254" t="s">
        <v>114</v>
      </c>
      <c r="R87" s="253" t="s">
        <v>115</v>
      </c>
      <c r="S87" s="426"/>
      <c r="T87" s="142"/>
      <c r="U87" s="97"/>
      <c r="V87" s="97"/>
      <c r="W87" s="97"/>
      <c r="X87" s="97"/>
      <c r="Y87" s="97"/>
      <c r="Z87" s="97"/>
      <c r="AA87" s="97"/>
    </row>
    <row r="88" spans="1:46">
      <c r="A88" s="113" t="s">
        <v>57</v>
      </c>
      <c r="B88" s="379">
        <v>1429542</v>
      </c>
      <c r="C88" s="379">
        <v>778166</v>
      </c>
      <c r="D88" s="377">
        <v>34.700000000000003</v>
      </c>
      <c r="E88" s="379">
        <v>995862</v>
      </c>
      <c r="F88" s="379">
        <v>507675</v>
      </c>
      <c r="G88" s="377">
        <v>24.2</v>
      </c>
      <c r="H88" s="379">
        <v>1696529</v>
      </c>
      <c r="I88" s="379">
        <v>919811</v>
      </c>
      <c r="J88" s="377">
        <v>41.2</v>
      </c>
      <c r="K88" s="379">
        <v>2803042</v>
      </c>
      <c r="L88" s="379">
        <v>1492959</v>
      </c>
      <c r="M88" s="377">
        <v>65.599999999999994</v>
      </c>
      <c r="N88" s="379">
        <v>131523</v>
      </c>
      <c r="O88" s="379">
        <v>59616</v>
      </c>
      <c r="P88" s="377">
        <v>3.1</v>
      </c>
      <c r="Q88" s="379">
        <v>1339416</v>
      </c>
      <c r="R88" s="379">
        <v>663574</v>
      </c>
      <c r="S88" s="377">
        <v>31.3</v>
      </c>
      <c r="T88" s="160"/>
      <c r="U88" s="193"/>
      <c r="V88" s="192"/>
      <c r="W88" s="192"/>
      <c r="X88" s="193"/>
      <c r="Y88" s="192"/>
      <c r="Z88" s="192"/>
      <c r="AA88" s="193"/>
    </row>
    <row r="89" spans="1:46">
      <c r="A89" s="109" t="s">
        <v>58</v>
      </c>
      <c r="B89" s="379">
        <v>6184</v>
      </c>
      <c r="C89" s="379">
        <v>3652</v>
      </c>
      <c r="D89" s="377">
        <v>1.2</v>
      </c>
      <c r="E89" s="379">
        <v>22266</v>
      </c>
      <c r="F89" s="379">
        <v>9728</v>
      </c>
      <c r="G89" s="377">
        <v>4.4000000000000004</v>
      </c>
      <c r="H89" s="379">
        <v>476411</v>
      </c>
      <c r="I89" s="379">
        <v>251037</v>
      </c>
      <c r="J89" s="377">
        <v>94.4</v>
      </c>
      <c r="K89" s="379">
        <v>8308</v>
      </c>
      <c r="L89" s="379">
        <v>5736</v>
      </c>
      <c r="M89" s="377">
        <v>2.2999999999999998</v>
      </c>
      <c r="N89" s="379">
        <v>61</v>
      </c>
      <c r="O89" s="379">
        <v>56</v>
      </c>
      <c r="P89" s="377">
        <v>0</v>
      </c>
      <c r="Q89" s="379">
        <v>354118</v>
      </c>
      <c r="R89" s="379">
        <v>163925</v>
      </c>
      <c r="S89" s="377">
        <v>97.7</v>
      </c>
      <c r="T89" s="160"/>
      <c r="U89" s="193"/>
      <c r="V89" s="192"/>
      <c r="W89" s="192"/>
      <c r="X89" s="193"/>
      <c r="Y89" s="192"/>
      <c r="Z89" s="192"/>
      <c r="AA89" s="193"/>
    </row>
    <row r="90" spans="1:46">
      <c r="A90" s="114" t="s">
        <v>59</v>
      </c>
      <c r="B90" s="379">
        <v>54877</v>
      </c>
      <c r="C90" s="379">
        <v>26365</v>
      </c>
      <c r="D90" s="377">
        <v>52.6</v>
      </c>
      <c r="E90" s="379">
        <v>47832</v>
      </c>
      <c r="F90" s="379">
        <v>21296</v>
      </c>
      <c r="G90" s="377">
        <v>45.8</v>
      </c>
      <c r="H90" s="379">
        <v>1653</v>
      </c>
      <c r="I90" s="379">
        <v>786</v>
      </c>
      <c r="J90" s="377">
        <v>1.6</v>
      </c>
      <c r="K90" s="379">
        <v>219219</v>
      </c>
      <c r="L90" s="379">
        <v>98926</v>
      </c>
      <c r="M90" s="377">
        <v>96.7</v>
      </c>
      <c r="N90" s="379">
        <v>6594</v>
      </c>
      <c r="O90" s="379">
        <v>1834</v>
      </c>
      <c r="P90" s="377">
        <v>2.9</v>
      </c>
      <c r="Q90" s="379">
        <v>939</v>
      </c>
      <c r="R90" s="379">
        <v>134</v>
      </c>
      <c r="S90" s="377">
        <v>0.4</v>
      </c>
      <c r="T90" s="160"/>
      <c r="U90" s="193"/>
      <c r="V90" s="192"/>
      <c r="W90" s="192"/>
      <c r="X90" s="193"/>
      <c r="Y90" s="192"/>
      <c r="Z90" s="192"/>
      <c r="AA90" s="193"/>
    </row>
    <row r="91" spans="1:46">
      <c r="A91" s="114" t="s">
        <v>60</v>
      </c>
      <c r="B91" s="379">
        <v>70703</v>
      </c>
      <c r="C91" s="379">
        <v>40650</v>
      </c>
      <c r="D91" s="377">
        <v>18.399999999999999</v>
      </c>
      <c r="E91" s="379">
        <v>10626</v>
      </c>
      <c r="F91" s="379">
        <v>4917</v>
      </c>
      <c r="G91" s="377">
        <v>2.8</v>
      </c>
      <c r="H91" s="379">
        <v>302130</v>
      </c>
      <c r="I91" s="379">
        <v>173970</v>
      </c>
      <c r="J91" s="377">
        <v>78.8</v>
      </c>
      <c r="K91" s="379">
        <v>154769</v>
      </c>
      <c r="L91" s="379">
        <v>92189</v>
      </c>
      <c r="M91" s="377">
        <v>65.2</v>
      </c>
      <c r="N91" s="379">
        <v>3354</v>
      </c>
      <c r="O91" s="379">
        <v>1657</v>
      </c>
      <c r="P91" s="377">
        <v>1.4</v>
      </c>
      <c r="Q91" s="379">
        <v>79434</v>
      </c>
      <c r="R91" s="379">
        <v>45229</v>
      </c>
      <c r="S91" s="377">
        <v>33.4</v>
      </c>
      <c r="T91" s="160"/>
      <c r="U91" s="193"/>
      <c r="V91" s="192"/>
      <c r="W91" s="192"/>
      <c r="X91" s="193"/>
      <c r="Y91" s="192"/>
      <c r="Z91" s="192"/>
      <c r="AA91" s="193"/>
    </row>
    <row r="92" spans="1:46">
      <c r="A92" s="114" t="s">
        <v>61</v>
      </c>
      <c r="B92" s="379">
        <v>110421</v>
      </c>
      <c r="C92" s="379">
        <v>60369</v>
      </c>
      <c r="D92" s="377">
        <v>38.4</v>
      </c>
      <c r="E92" s="379">
        <v>32639</v>
      </c>
      <c r="F92" s="379">
        <v>16088</v>
      </c>
      <c r="G92" s="377">
        <v>11.3</v>
      </c>
      <c r="H92" s="379">
        <v>144680</v>
      </c>
      <c r="I92" s="379">
        <v>91028</v>
      </c>
      <c r="J92" s="377">
        <v>50.3</v>
      </c>
      <c r="K92" s="379">
        <v>114072</v>
      </c>
      <c r="L92" s="379">
        <v>65666</v>
      </c>
      <c r="M92" s="377">
        <v>38.700000000000003</v>
      </c>
      <c r="N92" s="379">
        <v>35884</v>
      </c>
      <c r="O92" s="379">
        <v>12120</v>
      </c>
      <c r="P92" s="377">
        <v>12.2</v>
      </c>
      <c r="Q92" s="379">
        <v>144619</v>
      </c>
      <c r="R92" s="379">
        <v>83262</v>
      </c>
      <c r="S92" s="377">
        <v>49.1</v>
      </c>
      <c r="T92" s="160"/>
      <c r="U92" s="193"/>
      <c r="V92" s="192"/>
      <c r="W92" s="192"/>
      <c r="X92" s="193"/>
      <c r="Y92" s="192"/>
      <c r="Z92" s="192"/>
      <c r="AA92" s="193"/>
    </row>
    <row r="93" spans="1:46">
      <c r="A93" s="114" t="s">
        <v>62</v>
      </c>
      <c r="B93" s="378" t="s">
        <v>126</v>
      </c>
      <c r="C93" s="378" t="s">
        <v>126</v>
      </c>
      <c r="D93" s="378" t="s">
        <v>126</v>
      </c>
      <c r="E93" s="378" t="s">
        <v>126</v>
      </c>
      <c r="F93" s="378" t="s">
        <v>126</v>
      </c>
      <c r="G93" s="378" t="s">
        <v>126</v>
      </c>
      <c r="H93" s="379">
        <v>133957</v>
      </c>
      <c r="I93" s="379">
        <v>72924</v>
      </c>
      <c r="J93" s="377">
        <v>100</v>
      </c>
      <c r="K93" s="378" t="s">
        <v>126</v>
      </c>
      <c r="L93" s="378" t="s">
        <v>126</v>
      </c>
      <c r="M93" s="378" t="s">
        <v>126</v>
      </c>
      <c r="N93" s="378" t="s">
        <v>126</v>
      </c>
      <c r="O93" s="378" t="s">
        <v>126</v>
      </c>
      <c r="P93" s="378" t="s">
        <v>126</v>
      </c>
      <c r="Q93" s="379">
        <v>124814</v>
      </c>
      <c r="R93" s="379">
        <v>66782</v>
      </c>
      <c r="S93" s="377">
        <v>100</v>
      </c>
      <c r="T93" s="197"/>
      <c r="U93" s="196"/>
      <c r="V93" s="196"/>
      <c r="W93" s="196"/>
      <c r="X93" s="196"/>
      <c r="Y93" s="192"/>
      <c r="Z93" s="192"/>
      <c r="AA93" s="193"/>
    </row>
    <row r="94" spans="1:46">
      <c r="A94" s="114" t="s">
        <v>63</v>
      </c>
      <c r="B94" s="379">
        <v>4646</v>
      </c>
      <c r="C94" s="379">
        <v>2337</v>
      </c>
      <c r="D94" s="377">
        <v>0.6</v>
      </c>
      <c r="E94" s="379">
        <v>600570</v>
      </c>
      <c r="F94" s="379">
        <v>312697</v>
      </c>
      <c r="G94" s="377">
        <v>83.2</v>
      </c>
      <c r="H94" s="379">
        <v>116265</v>
      </c>
      <c r="I94" s="379">
        <v>56823</v>
      </c>
      <c r="J94" s="377">
        <v>16.100000000000001</v>
      </c>
      <c r="K94" s="379">
        <v>1643</v>
      </c>
      <c r="L94" s="379">
        <v>185</v>
      </c>
      <c r="M94" s="377">
        <v>0.5</v>
      </c>
      <c r="N94" s="379">
        <v>21285</v>
      </c>
      <c r="O94" s="379">
        <v>9981</v>
      </c>
      <c r="P94" s="377">
        <v>7.1</v>
      </c>
      <c r="Q94" s="379">
        <v>277117</v>
      </c>
      <c r="R94" s="379">
        <v>129881</v>
      </c>
      <c r="S94" s="377">
        <v>92.4</v>
      </c>
      <c r="T94" s="160"/>
      <c r="U94" s="193"/>
      <c r="V94" s="192"/>
      <c r="W94" s="192"/>
      <c r="X94" s="193"/>
      <c r="Y94" s="192"/>
      <c r="Z94" s="192"/>
      <c r="AA94" s="193"/>
    </row>
    <row r="95" spans="1:46">
      <c r="A95" s="114" t="s">
        <v>64</v>
      </c>
      <c r="B95" s="379">
        <v>162578</v>
      </c>
      <c r="C95" s="379">
        <v>75417</v>
      </c>
      <c r="D95" s="377">
        <v>68</v>
      </c>
      <c r="E95" s="379">
        <v>37233</v>
      </c>
      <c r="F95" s="379">
        <v>10734</v>
      </c>
      <c r="G95" s="377">
        <v>15.6</v>
      </c>
      <c r="H95" s="379">
        <v>39335</v>
      </c>
      <c r="I95" s="379">
        <v>16925</v>
      </c>
      <c r="J95" s="377">
        <v>16.399999999999999</v>
      </c>
      <c r="K95" s="379">
        <v>205537</v>
      </c>
      <c r="L95" s="379">
        <v>103399</v>
      </c>
      <c r="M95" s="377">
        <v>80.7</v>
      </c>
      <c r="N95" s="379">
        <v>19560</v>
      </c>
      <c r="O95" s="379">
        <v>8182</v>
      </c>
      <c r="P95" s="377">
        <v>7.7</v>
      </c>
      <c r="Q95" s="379">
        <v>29459</v>
      </c>
      <c r="R95" s="379">
        <v>13713</v>
      </c>
      <c r="S95" s="377">
        <v>11.6</v>
      </c>
      <c r="T95" s="160"/>
      <c r="U95" s="193"/>
      <c r="V95" s="192"/>
      <c r="W95" s="192"/>
      <c r="X95" s="193"/>
      <c r="Y95" s="192"/>
      <c r="Z95" s="192"/>
      <c r="AA95" s="193"/>
    </row>
    <row r="96" spans="1:46">
      <c r="A96" s="114" t="s">
        <v>65</v>
      </c>
      <c r="B96" s="379">
        <v>92189</v>
      </c>
      <c r="C96" s="379">
        <v>43672</v>
      </c>
      <c r="D96" s="377">
        <v>33.700000000000003</v>
      </c>
      <c r="E96" s="379">
        <v>78993</v>
      </c>
      <c r="F96" s="379">
        <v>41805</v>
      </c>
      <c r="G96" s="377">
        <v>28.9</v>
      </c>
      <c r="H96" s="379">
        <v>102504</v>
      </c>
      <c r="I96" s="379">
        <v>49896</v>
      </c>
      <c r="J96" s="377">
        <v>37.5</v>
      </c>
      <c r="K96" s="379">
        <v>143746</v>
      </c>
      <c r="L96" s="379">
        <v>65315</v>
      </c>
      <c r="M96" s="377">
        <v>51.9</v>
      </c>
      <c r="N96" s="379">
        <v>25700</v>
      </c>
      <c r="O96" s="379">
        <v>13075</v>
      </c>
      <c r="P96" s="377">
        <v>9.3000000000000007</v>
      </c>
      <c r="Q96" s="379">
        <v>107666</v>
      </c>
      <c r="R96" s="379">
        <v>44498</v>
      </c>
      <c r="S96" s="377">
        <v>38.9</v>
      </c>
      <c r="T96" s="160"/>
      <c r="U96" s="193"/>
      <c r="V96" s="192"/>
      <c r="W96" s="192"/>
      <c r="X96" s="193"/>
      <c r="Y96" s="192"/>
      <c r="Z96" s="192"/>
      <c r="AA96" s="193"/>
    </row>
    <row r="97" spans="1:37">
      <c r="A97" s="114" t="s">
        <v>66</v>
      </c>
      <c r="B97" s="379">
        <v>155929</v>
      </c>
      <c r="C97" s="379">
        <v>91963</v>
      </c>
      <c r="D97" s="377">
        <v>59.5</v>
      </c>
      <c r="E97" s="379">
        <v>11919</v>
      </c>
      <c r="F97" s="379">
        <v>7150</v>
      </c>
      <c r="G97" s="377">
        <v>4.5</v>
      </c>
      <c r="H97" s="379">
        <v>94383</v>
      </c>
      <c r="I97" s="379">
        <v>50886</v>
      </c>
      <c r="J97" s="377">
        <v>36</v>
      </c>
      <c r="K97" s="379">
        <v>169878</v>
      </c>
      <c r="L97" s="379">
        <v>86146</v>
      </c>
      <c r="M97" s="377">
        <v>91.3</v>
      </c>
      <c r="N97" s="379">
        <v>891</v>
      </c>
      <c r="O97" s="379">
        <v>270</v>
      </c>
      <c r="P97" s="377">
        <v>0.5</v>
      </c>
      <c r="Q97" s="379">
        <v>15223</v>
      </c>
      <c r="R97" s="379">
        <v>8901</v>
      </c>
      <c r="S97" s="377">
        <v>8.1999999999999993</v>
      </c>
      <c r="T97" s="160"/>
      <c r="U97" s="193"/>
      <c r="V97" s="192"/>
      <c r="W97" s="192"/>
      <c r="X97" s="193"/>
      <c r="Y97" s="192"/>
      <c r="Z97" s="192"/>
      <c r="AA97" s="193"/>
    </row>
    <row r="98" spans="1:37">
      <c r="A98" s="114" t="s">
        <v>67</v>
      </c>
      <c r="B98" s="379">
        <v>85018</v>
      </c>
      <c r="C98" s="379">
        <v>50881</v>
      </c>
      <c r="D98" s="377">
        <v>61</v>
      </c>
      <c r="E98" s="379">
        <v>49686</v>
      </c>
      <c r="F98" s="379">
        <v>27193</v>
      </c>
      <c r="G98" s="377">
        <v>35.6</v>
      </c>
      <c r="H98" s="379">
        <v>4726</v>
      </c>
      <c r="I98" s="379">
        <v>2803</v>
      </c>
      <c r="J98" s="377">
        <v>3.4</v>
      </c>
      <c r="K98" s="379">
        <v>158239</v>
      </c>
      <c r="L98" s="379">
        <v>86981</v>
      </c>
      <c r="M98" s="377">
        <v>92.3</v>
      </c>
      <c r="N98" s="379">
        <v>53</v>
      </c>
      <c r="O98" s="379">
        <v>35</v>
      </c>
      <c r="P98" s="377">
        <v>0</v>
      </c>
      <c r="Q98" s="379">
        <v>13093</v>
      </c>
      <c r="R98" s="379">
        <v>6134</v>
      </c>
      <c r="S98" s="377">
        <v>7.6</v>
      </c>
      <c r="T98" s="160"/>
      <c r="U98" s="193"/>
      <c r="V98" s="192"/>
      <c r="W98" s="192"/>
      <c r="X98" s="193"/>
      <c r="Y98" s="192"/>
      <c r="Z98" s="192"/>
      <c r="AA98" s="193"/>
    </row>
    <row r="99" spans="1:37">
      <c r="A99" s="114" t="s">
        <v>68</v>
      </c>
      <c r="B99" s="379">
        <v>144586</v>
      </c>
      <c r="C99" s="379">
        <v>90731</v>
      </c>
      <c r="D99" s="377">
        <v>94.3</v>
      </c>
      <c r="E99" s="379">
        <v>8681</v>
      </c>
      <c r="F99" s="379">
        <v>5147</v>
      </c>
      <c r="G99" s="377">
        <v>5.7</v>
      </c>
      <c r="H99" s="379">
        <v>99</v>
      </c>
      <c r="I99" s="379">
        <v>70</v>
      </c>
      <c r="J99" s="377">
        <v>0.1</v>
      </c>
      <c r="K99" s="379">
        <v>256278</v>
      </c>
      <c r="L99" s="379">
        <v>149288</v>
      </c>
      <c r="M99" s="377">
        <v>100</v>
      </c>
      <c r="N99" s="378" t="s">
        <v>126</v>
      </c>
      <c r="O99" s="378" t="s">
        <v>126</v>
      </c>
      <c r="P99" s="378" t="s">
        <v>126</v>
      </c>
      <c r="Q99" s="378" t="s">
        <v>126</v>
      </c>
      <c r="R99" s="378" t="s">
        <v>126</v>
      </c>
      <c r="S99" s="378" t="s">
        <v>126</v>
      </c>
      <c r="T99" s="160"/>
      <c r="U99" s="193"/>
      <c r="V99" s="192"/>
      <c r="W99" s="196"/>
      <c r="X99" s="193"/>
      <c r="Y99" s="192"/>
      <c r="Z99" s="192"/>
      <c r="AA99" s="193"/>
    </row>
    <row r="100" spans="1:37">
      <c r="A100" s="114" t="s">
        <v>69</v>
      </c>
      <c r="B100" s="378" t="s">
        <v>126</v>
      </c>
      <c r="C100" s="378" t="s">
        <v>126</v>
      </c>
      <c r="D100" s="378" t="s">
        <v>126</v>
      </c>
      <c r="E100" s="379">
        <v>11256</v>
      </c>
      <c r="F100" s="379">
        <v>7018</v>
      </c>
      <c r="G100" s="377">
        <v>100</v>
      </c>
      <c r="H100" s="378" t="s">
        <v>126</v>
      </c>
      <c r="I100" s="378" t="s">
        <v>126</v>
      </c>
      <c r="J100" s="378" t="s">
        <v>126</v>
      </c>
      <c r="K100" s="378" t="s">
        <v>126</v>
      </c>
      <c r="L100" s="378" t="s">
        <v>126</v>
      </c>
      <c r="M100" s="378" t="s">
        <v>126</v>
      </c>
      <c r="N100" s="379">
        <v>11064</v>
      </c>
      <c r="O100" s="379">
        <v>8155</v>
      </c>
      <c r="P100" s="377">
        <v>100</v>
      </c>
      <c r="Q100" s="378" t="s">
        <v>126</v>
      </c>
      <c r="R100" s="378" t="s">
        <v>126</v>
      </c>
      <c r="S100" s="378" t="s">
        <v>126</v>
      </c>
      <c r="T100" s="197"/>
      <c r="U100" s="196"/>
      <c r="V100" s="192"/>
      <c r="W100" s="192"/>
      <c r="X100" s="193"/>
      <c r="Y100" s="196"/>
      <c r="Z100" s="196"/>
      <c r="AA100" s="196"/>
    </row>
    <row r="101" spans="1:37">
      <c r="A101" s="114" t="s">
        <v>70</v>
      </c>
      <c r="B101" s="379">
        <v>137335</v>
      </c>
      <c r="C101" s="379">
        <v>73899</v>
      </c>
      <c r="D101" s="377">
        <v>54.1</v>
      </c>
      <c r="E101" s="379">
        <v>32762</v>
      </c>
      <c r="F101" s="379">
        <v>18495</v>
      </c>
      <c r="G101" s="377">
        <v>12.9</v>
      </c>
      <c r="H101" s="379">
        <v>83880</v>
      </c>
      <c r="I101" s="379">
        <v>49530</v>
      </c>
      <c r="J101" s="377">
        <v>33</v>
      </c>
      <c r="K101" s="379">
        <v>158010</v>
      </c>
      <c r="L101" s="379">
        <v>81575</v>
      </c>
      <c r="M101" s="377">
        <v>83.6</v>
      </c>
      <c r="N101" s="379">
        <v>2850</v>
      </c>
      <c r="O101" s="379">
        <v>1802</v>
      </c>
      <c r="P101" s="377">
        <v>1.5</v>
      </c>
      <c r="Q101" s="379">
        <v>28256</v>
      </c>
      <c r="R101" s="379">
        <v>16868</v>
      </c>
      <c r="S101" s="377">
        <v>14.9</v>
      </c>
      <c r="T101" s="160"/>
      <c r="U101" s="193"/>
      <c r="V101" s="192"/>
      <c r="W101" s="192"/>
      <c r="X101" s="193"/>
      <c r="Y101" s="192"/>
      <c r="Z101" s="192"/>
      <c r="AA101" s="193"/>
    </row>
    <row r="102" spans="1:37">
      <c r="A102" s="114" t="s">
        <v>71</v>
      </c>
      <c r="B102" s="379">
        <v>47251</v>
      </c>
      <c r="C102" s="379">
        <v>25648</v>
      </c>
      <c r="D102" s="377">
        <v>65.8</v>
      </c>
      <c r="E102" s="379">
        <v>5172</v>
      </c>
      <c r="F102" s="379">
        <v>1931</v>
      </c>
      <c r="G102" s="377">
        <v>7.2</v>
      </c>
      <c r="H102" s="379">
        <v>19365</v>
      </c>
      <c r="I102" s="379">
        <v>9915</v>
      </c>
      <c r="J102" s="377">
        <v>27</v>
      </c>
      <c r="K102" s="379">
        <v>124901</v>
      </c>
      <c r="L102" s="379">
        <v>63930</v>
      </c>
      <c r="M102" s="377">
        <v>84.3</v>
      </c>
      <c r="N102" s="379">
        <v>288</v>
      </c>
      <c r="O102" s="379">
        <v>3</v>
      </c>
      <c r="P102" s="377">
        <v>0.2</v>
      </c>
      <c r="Q102" s="379">
        <v>23054</v>
      </c>
      <c r="R102" s="379">
        <v>9843</v>
      </c>
      <c r="S102" s="377">
        <v>15.6</v>
      </c>
      <c r="T102" s="160"/>
      <c r="U102" s="193"/>
      <c r="V102" s="192"/>
      <c r="W102" s="192"/>
      <c r="X102" s="193"/>
      <c r="Y102" s="192"/>
      <c r="Z102" s="192"/>
      <c r="AA102" s="193"/>
    </row>
    <row r="103" spans="1:37">
      <c r="A103" s="114" t="s">
        <v>72</v>
      </c>
      <c r="B103" s="379">
        <v>229554</v>
      </c>
      <c r="C103" s="379">
        <v>132935</v>
      </c>
      <c r="D103" s="377">
        <v>96</v>
      </c>
      <c r="E103" s="379">
        <v>6975</v>
      </c>
      <c r="F103" s="379">
        <v>5108</v>
      </c>
      <c r="G103" s="377">
        <v>2.9</v>
      </c>
      <c r="H103" s="379">
        <v>2468</v>
      </c>
      <c r="I103" s="379">
        <v>1970</v>
      </c>
      <c r="J103" s="377">
        <v>1</v>
      </c>
      <c r="K103" s="379">
        <v>896739</v>
      </c>
      <c r="L103" s="379">
        <v>490181</v>
      </c>
      <c r="M103" s="377">
        <v>100</v>
      </c>
      <c r="N103" s="378" t="s">
        <v>126</v>
      </c>
      <c r="O103" s="378" t="s">
        <v>126</v>
      </c>
      <c r="P103" s="378" t="s">
        <v>126</v>
      </c>
      <c r="Q103" s="378" t="s">
        <v>126</v>
      </c>
      <c r="R103" s="378" t="s">
        <v>126</v>
      </c>
      <c r="S103" s="378" t="s">
        <v>126</v>
      </c>
      <c r="T103" s="160"/>
      <c r="U103" s="193"/>
      <c r="V103" s="196"/>
      <c r="W103" s="196"/>
      <c r="X103" s="196"/>
      <c r="Y103" s="196"/>
      <c r="Z103" s="196"/>
      <c r="AA103" s="196"/>
    </row>
    <row r="104" spans="1:37">
      <c r="A104" s="109" t="s">
        <v>73</v>
      </c>
      <c r="B104" s="379">
        <v>88235</v>
      </c>
      <c r="C104" s="379">
        <v>37983</v>
      </c>
      <c r="D104" s="377">
        <v>65</v>
      </c>
      <c r="E104" s="379">
        <v>20334</v>
      </c>
      <c r="F104" s="379">
        <v>9312</v>
      </c>
      <c r="G104" s="377">
        <v>15</v>
      </c>
      <c r="H104" s="379">
        <v>27180</v>
      </c>
      <c r="I104" s="379">
        <v>17821</v>
      </c>
      <c r="J104" s="377">
        <v>20</v>
      </c>
      <c r="K104" s="379">
        <v>42216</v>
      </c>
      <c r="L104" s="379">
        <v>22949</v>
      </c>
      <c r="M104" s="377">
        <v>80.900000000000006</v>
      </c>
      <c r="N104" s="379">
        <v>3806</v>
      </c>
      <c r="O104" s="379">
        <v>2358</v>
      </c>
      <c r="P104" s="377">
        <v>7.3</v>
      </c>
      <c r="Q104" s="379">
        <v>6160</v>
      </c>
      <c r="R104" s="379">
        <v>4164</v>
      </c>
      <c r="S104" s="377">
        <v>11.8</v>
      </c>
      <c r="T104" s="160"/>
      <c r="U104" s="193"/>
      <c r="V104" s="192"/>
      <c r="W104" s="192"/>
      <c r="X104" s="193"/>
      <c r="Y104" s="192"/>
      <c r="Z104" s="192"/>
      <c r="AA104" s="193"/>
    </row>
    <row r="105" spans="1:37">
      <c r="A105" s="114" t="s">
        <v>74</v>
      </c>
      <c r="B105" s="379">
        <v>33194</v>
      </c>
      <c r="C105" s="379">
        <v>16317</v>
      </c>
      <c r="D105" s="377">
        <v>16.600000000000001</v>
      </c>
      <c r="E105" s="379">
        <v>18918</v>
      </c>
      <c r="F105" s="379">
        <v>9056</v>
      </c>
      <c r="G105" s="377">
        <v>9.5</v>
      </c>
      <c r="H105" s="379">
        <v>147493</v>
      </c>
      <c r="I105" s="379">
        <v>73427</v>
      </c>
      <c r="J105" s="377">
        <v>73.900000000000006</v>
      </c>
      <c r="K105" s="379">
        <v>64294</v>
      </c>
      <c r="L105" s="379">
        <v>30869</v>
      </c>
      <c r="M105" s="377">
        <v>32.200000000000003</v>
      </c>
      <c r="N105" s="379">
        <v>133</v>
      </c>
      <c r="O105" s="379">
        <v>88</v>
      </c>
      <c r="P105" s="377">
        <v>0.1</v>
      </c>
      <c r="Q105" s="379">
        <v>135464</v>
      </c>
      <c r="R105" s="379">
        <v>70240</v>
      </c>
      <c r="S105" s="377">
        <v>67.8</v>
      </c>
      <c r="T105" s="160"/>
      <c r="U105" s="193"/>
      <c r="V105" s="192"/>
      <c r="W105" s="192"/>
      <c r="X105" s="193"/>
      <c r="Y105" s="192"/>
      <c r="Z105" s="192"/>
      <c r="AA105" s="193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</row>
    <row r="106" spans="1:37">
      <c r="A106" s="114" t="s">
        <v>75</v>
      </c>
      <c r="B106" s="378" t="s">
        <v>126</v>
      </c>
      <c r="C106" s="378" t="s">
        <v>126</v>
      </c>
      <c r="D106" s="378" t="s">
        <v>126</v>
      </c>
      <c r="E106" s="378" t="s">
        <v>126</v>
      </c>
      <c r="F106" s="378" t="s">
        <v>126</v>
      </c>
      <c r="G106" s="378" t="s">
        <v>126</v>
      </c>
      <c r="H106" s="378" t="s">
        <v>126</v>
      </c>
      <c r="I106" s="378" t="s">
        <v>126</v>
      </c>
      <c r="J106" s="378" t="s">
        <v>126</v>
      </c>
      <c r="K106" s="379">
        <v>191</v>
      </c>
      <c r="L106" s="379">
        <v>144</v>
      </c>
      <c r="M106" s="377">
        <v>100</v>
      </c>
      <c r="N106" s="378" t="s">
        <v>126</v>
      </c>
      <c r="O106" s="378" t="s">
        <v>126</v>
      </c>
      <c r="P106" s="378" t="s">
        <v>126</v>
      </c>
      <c r="Q106" s="378" t="s">
        <v>126</v>
      </c>
      <c r="R106" s="378" t="s">
        <v>126</v>
      </c>
      <c r="S106" s="378" t="s">
        <v>126</v>
      </c>
      <c r="T106" s="160"/>
      <c r="U106" s="193"/>
      <c r="V106" s="196"/>
      <c r="W106" s="196"/>
      <c r="X106" s="196"/>
      <c r="Y106" s="196"/>
      <c r="Z106" s="196"/>
      <c r="AA106" s="19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</row>
    <row r="107" spans="1:37" ht="12.75" customHeight="1">
      <c r="A107" s="114" t="s">
        <v>76</v>
      </c>
      <c r="B107" s="383" t="s">
        <v>126</v>
      </c>
      <c r="C107" s="383" t="s">
        <v>126</v>
      </c>
      <c r="D107" s="383" t="s">
        <v>126</v>
      </c>
      <c r="E107" s="383" t="s">
        <v>126</v>
      </c>
      <c r="F107" s="383" t="s">
        <v>126</v>
      </c>
      <c r="G107" s="383" t="s">
        <v>126</v>
      </c>
      <c r="H107" s="383" t="s">
        <v>126</v>
      </c>
      <c r="I107" s="383" t="s">
        <v>126</v>
      </c>
      <c r="J107" s="383" t="s">
        <v>126</v>
      </c>
      <c r="K107" s="384">
        <v>1898</v>
      </c>
      <c r="L107" s="384">
        <v>825</v>
      </c>
      <c r="M107" s="385">
        <v>100</v>
      </c>
      <c r="N107" s="383" t="s">
        <v>126</v>
      </c>
      <c r="O107" s="383" t="s">
        <v>126</v>
      </c>
      <c r="P107" s="383" t="s">
        <v>126</v>
      </c>
      <c r="Q107" s="383" t="s">
        <v>126</v>
      </c>
      <c r="R107" s="383" t="s">
        <v>126</v>
      </c>
      <c r="S107" s="383" t="s">
        <v>126</v>
      </c>
      <c r="T107" s="160"/>
      <c r="U107" s="193"/>
      <c r="V107" s="196"/>
      <c r="W107" s="196"/>
      <c r="X107" s="196"/>
      <c r="Y107" s="196"/>
      <c r="Z107" s="196"/>
      <c r="AA107" s="19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</row>
    <row r="108" spans="1:37">
      <c r="A108" s="115" t="s">
        <v>77</v>
      </c>
      <c r="B108" s="380">
        <v>6842</v>
      </c>
      <c r="C108" s="380">
        <v>5347</v>
      </c>
      <c r="D108" s="381">
        <v>100</v>
      </c>
      <c r="E108" s="382" t="s">
        <v>126</v>
      </c>
      <c r="F108" s="382" t="s">
        <v>126</v>
      </c>
      <c r="G108" s="382" t="s">
        <v>126</v>
      </c>
      <c r="H108" s="382" t="s">
        <v>126</v>
      </c>
      <c r="I108" s="382" t="s">
        <v>126</v>
      </c>
      <c r="J108" s="382" t="s">
        <v>126</v>
      </c>
      <c r="K108" s="380">
        <v>83104</v>
      </c>
      <c r="L108" s="380">
        <v>48655</v>
      </c>
      <c r="M108" s="381">
        <v>100</v>
      </c>
      <c r="N108" s="382" t="s">
        <v>126</v>
      </c>
      <c r="O108" s="382" t="s">
        <v>126</v>
      </c>
      <c r="P108" s="382" t="s">
        <v>126</v>
      </c>
      <c r="Q108" s="382" t="s">
        <v>126</v>
      </c>
      <c r="R108" s="382" t="s">
        <v>126</v>
      </c>
      <c r="S108" s="382" t="s">
        <v>126</v>
      </c>
      <c r="T108" s="160"/>
      <c r="U108" s="193"/>
      <c r="V108" s="196"/>
      <c r="W108" s="196"/>
      <c r="X108" s="196"/>
      <c r="Y108" s="196"/>
      <c r="Z108" s="196"/>
      <c r="AA108" s="19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</row>
    <row r="109" spans="1:37">
      <c r="A109" s="114"/>
      <c r="B109" s="171"/>
      <c r="C109" s="171"/>
      <c r="D109" s="172"/>
      <c r="E109" s="171"/>
      <c r="F109" s="171"/>
      <c r="G109" s="172"/>
      <c r="H109" s="171"/>
      <c r="I109" s="171"/>
      <c r="J109" s="172"/>
      <c r="K109" s="171"/>
      <c r="L109" s="171"/>
      <c r="M109" s="172"/>
      <c r="N109" s="171"/>
      <c r="O109" s="171"/>
      <c r="P109" s="172"/>
      <c r="Q109" s="141"/>
    </row>
    <row r="110" spans="1:37">
      <c r="A110" s="114"/>
      <c r="B110" s="171"/>
      <c r="C110" s="171"/>
      <c r="D110" s="172"/>
      <c r="E110" s="171"/>
      <c r="F110" s="171"/>
      <c r="G110" s="172"/>
      <c r="H110" s="171"/>
      <c r="I110" s="171"/>
      <c r="J110" s="172"/>
      <c r="K110" s="171"/>
      <c r="L110" s="171"/>
      <c r="M110" s="172"/>
      <c r="N110" s="171"/>
      <c r="O110" s="171"/>
      <c r="P110" s="172"/>
      <c r="Q110" s="141"/>
    </row>
    <row r="111" spans="1:37" ht="15" customHeight="1">
      <c r="A111" s="444"/>
      <c r="B111" s="425" t="s">
        <v>53</v>
      </c>
      <c r="C111" s="456"/>
      <c r="D111" s="456"/>
      <c r="E111" s="456"/>
      <c r="F111" s="456"/>
      <c r="G111" s="456"/>
      <c r="H111" s="456"/>
      <c r="I111" s="456"/>
      <c r="J111" s="456"/>
      <c r="K111" s="176"/>
      <c r="L111" s="176"/>
      <c r="M111" s="176"/>
      <c r="N111" s="176"/>
      <c r="O111" s="176"/>
      <c r="P111" s="176"/>
      <c r="Q111" s="176"/>
      <c r="R111" s="116"/>
      <c r="S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</row>
    <row r="112" spans="1:37" ht="15">
      <c r="A112" s="445"/>
      <c r="B112" s="426"/>
      <c r="C112" s="458"/>
      <c r="D112" s="458"/>
      <c r="E112" s="458"/>
      <c r="F112" s="458"/>
      <c r="G112" s="458"/>
      <c r="H112" s="458"/>
      <c r="I112" s="458"/>
      <c r="J112" s="458"/>
      <c r="K112" s="176"/>
      <c r="L112" s="176"/>
      <c r="M112" s="176"/>
      <c r="N112" s="176"/>
      <c r="O112" s="176"/>
      <c r="P112" s="176"/>
      <c r="Q112" s="176"/>
      <c r="R112" s="176"/>
      <c r="S112" s="176"/>
      <c r="T112" s="177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</row>
    <row r="113" spans="1:37" ht="31.5" customHeight="1">
      <c r="A113" s="445"/>
      <c r="B113" s="436" t="s">
        <v>108</v>
      </c>
      <c r="C113" s="438"/>
      <c r="D113" s="434" t="s">
        <v>109</v>
      </c>
      <c r="E113" s="436" t="s">
        <v>110</v>
      </c>
      <c r="F113" s="439"/>
      <c r="G113" s="434" t="s">
        <v>111</v>
      </c>
      <c r="H113" s="440" t="s">
        <v>112</v>
      </c>
      <c r="I113" s="440"/>
      <c r="J113" s="436" t="s">
        <v>113</v>
      </c>
      <c r="K113" s="176"/>
      <c r="L113" s="176"/>
      <c r="M113" s="176"/>
      <c r="N113" s="176"/>
      <c r="O113" s="176"/>
      <c r="P113" s="176"/>
      <c r="Q113" s="176"/>
      <c r="R113" s="176"/>
      <c r="S113" s="176"/>
      <c r="T113" s="177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</row>
    <row r="114" spans="1:37" ht="42" customHeight="1">
      <c r="A114" s="446"/>
      <c r="B114" s="253" t="s">
        <v>114</v>
      </c>
      <c r="C114" s="253" t="s">
        <v>115</v>
      </c>
      <c r="D114" s="435"/>
      <c r="E114" s="253" t="s">
        <v>114</v>
      </c>
      <c r="F114" s="253" t="s">
        <v>115</v>
      </c>
      <c r="G114" s="435"/>
      <c r="H114" s="253" t="s">
        <v>114</v>
      </c>
      <c r="I114" s="253" t="s">
        <v>115</v>
      </c>
      <c r="J114" s="436"/>
      <c r="K114" s="178"/>
      <c r="L114" s="178"/>
      <c r="M114" s="178"/>
      <c r="N114" s="178"/>
      <c r="O114" s="178"/>
      <c r="P114" s="178"/>
      <c r="Q114" s="178"/>
      <c r="R114" s="176"/>
      <c r="S114" s="176"/>
      <c r="T114" s="177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</row>
    <row r="115" spans="1:37" ht="15">
      <c r="A115" s="113" t="s">
        <v>57</v>
      </c>
      <c r="B115" s="379">
        <v>4556432</v>
      </c>
      <c r="C115" s="379">
        <v>2397319</v>
      </c>
      <c r="D115" s="377">
        <v>48.8</v>
      </c>
      <c r="E115" s="379">
        <v>1588704</v>
      </c>
      <c r="F115" s="379">
        <v>741267</v>
      </c>
      <c r="G115" s="377">
        <v>17</v>
      </c>
      <c r="H115" s="379">
        <v>3197011</v>
      </c>
      <c r="I115" s="379">
        <v>1650095</v>
      </c>
      <c r="J115" s="377">
        <v>34.200000000000003</v>
      </c>
      <c r="K115" s="192"/>
      <c r="L115" s="192"/>
      <c r="M115" s="193"/>
      <c r="N115" s="192"/>
      <c r="O115" s="192"/>
      <c r="P115" s="193"/>
      <c r="Q115" s="192"/>
      <c r="R115" s="176"/>
      <c r="S115" s="176"/>
      <c r="T115" s="177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</row>
    <row r="116" spans="1:37" ht="15">
      <c r="A116" s="109" t="s">
        <v>58</v>
      </c>
      <c r="B116" s="379">
        <v>18827</v>
      </c>
      <c r="C116" s="379">
        <v>11289</v>
      </c>
      <c r="D116" s="377">
        <v>2.1</v>
      </c>
      <c r="E116" s="379">
        <v>38951</v>
      </c>
      <c r="F116" s="379">
        <v>17128</v>
      </c>
      <c r="G116" s="377">
        <v>4.3</v>
      </c>
      <c r="H116" s="379">
        <v>849558</v>
      </c>
      <c r="I116" s="379">
        <v>422052</v>
      </c>
      <c r="J116" s="377">
        <v>93.6</v>
      </c>
      <c r="K116" s="192"/>
      <c r="L116" s="192"/>
      <c r="M116" s="193"/>
      <c r="N116" s="192"/>
      <c r="O116" s="192"/>
      <c r="P116" s="193"/>
      <c r="Q116" s="192"/>
      <c r="R116" s="176"/>
      <c r="S116" s="176"/>
      <c r="T116" s="177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</row>
    <row r="117" spans="1:37" ht="15">
      <c r="A117" s="114" t="s">
        <v>59</v>
      </c>
      <c r="B117" s="379">
        <v>317112</v>
      </c>
      <c r="C117" s="379">
        <v>142595</v>
      </c>
      <c r="D117" s="377">
        <v>67</v>
      </c>
      <c r="E117" s="379">
        <v>149583</v>
      </c>
      <c r="F117" s="379">
        <v>63842</v>
      </c>
      <c r="G117" s="377">
        <v>31.6</v>
      </c>
      <c r="H117" s="379">
        <v>6852</v>
      </c>
      <c r="I117" s="379">
        <v>2668</v>
      </c>
      <c r="J117" s="377">
        <v>1.4</v>
      </c>
      <c r="K117" s="192"/>
      <c r="L117" s="192"/>
      <c r="M117" s="193"/>
      <c r="N117" s="192"/>
      <c r="O117" s="192"/>
      <c r="P117" s="193"/>
      <c r="Q117" s="192"/>
      <c r="R117" s="176"/>
      <c r="S117" s="176"/>
      <c r="T117" s="177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</row>
    <row r="118" spans="1:37" ht="15">
      <c r="A118" s="114" t="s">
        <v>60</v>
      </c>
      <c r="B118" s="379">
        <v>234090</v>
      </c>
      <c r="C118" s="379">
        <v>136945</v>
      </c>
      <c r="D118" s="377">
        <v>35.200000000000003</v>
      </c>
      <c r="E118" s="379">
        <v>36189</v>
      </c>
      <c r="F118" s="379">
        <v>15407</v>
      </c>
      <c r="G118" s="377">
        <v>5.4</v>
      </c>
      <c r="H118" s="379">
        <v>395523</v>
      </c>
      <c r="I118" s="379">
        <v>225943</v>
      </c>
      <c r="J118" s="377">
        <v>59.4</v>
      </c>
      <c r="K118" s="192"/>
      <c r="L118" s="192"/>
      <c r="M118" s="193"/>
      <c r="N118" s="192"/>
      <c r="O118" s="192"/>
      <c r="P118" s="193"/>
      <c r="Q118" s="192"/>
      <c r="R118" s="176"/>
      <c r="S118" s="176"/>
      <c r="T118" s="177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</row>
    <row r="119" spans="1:37" ht="15">
      <c r="A119" s="114" t="s">
        <v>61</v>
      </c>
      <c r="B119" s="379">
        <v>245652</v>
      </c>
      <c r="C119" s="379">
        <v>137238</v>
      </c>
      <c r="D119" s="377">
        <v>38.200000000000003</v>
      </c>
      <c r="E119" s="379">
        <v>103390</v>
      </c>
      <c r="F119" s="379">
        <v>44828</v>
      </c>
      <c r="G119" s="377">
        <v>16.100000000000001</v>
      </c>
      <c r="H119" s="379">
        <v>294783</v>
      </c>
      <c r="I119" s="379">
        <v>176242</v>
      </c>
      <c r="J119" s="377">
        <v>45.8</v>
      </c>
      <c r="K119" s="192"/>
      <c r="L119" s="192"/>
      <c r="M119" s="193"/>
      <c r="N119" s="192"/>
      <c r="O119" s="192"/>
      <c r="P119" s="193"/>
      <c r="Q119" s="192"/>
      <c r="R119" s="176"/>
      <c r="S119" s="176"/>
      <c r="T119" s="177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</row>
    <row r="120" spans="1:37" ht="15">
      <c r="A120" s="114" t="s">
        <v>62</v>
      </c>
      <c r="B120" s="379">
        <v>820</v>
      </c>
      <c r="C120" s="379">
        <v>613</v>
      </c>
      <c r="D120" s="377">
        <v>0.3</v>
      </c>
      <c r="E120" s="379">
        <v>193</v>
      </c>
      <c r="F120" s="379">
        <v>24</v>
      </c>
      <c r="G120" s="377">
        <v>0.1</v>
      </c>
      <c r="H120" s="379">
        <v>261226</v>
      </c>
      <c r="I120" s="379">
        <v>141284</v>
      </c>
      <c r="J120" s="377">
        <v>99.6</v>
      </c>
      <c r="K120" s="192"/>
      <c r="L120" s="192"/>
      <c r="M120" s="193"/>
      <c r="N120" s="192"/>
      <c r="O120" s="192"/>
      <c r="P120" s="193"/>
      <c r="Q120" s="192"/>
      <c r="R120" s="176"/>
      <c r="S120" s="176"/>
      <c r="T120" s="177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</row>
    <row r="121" spans="1:37">
      <c r="A121" s="114" t="s">
        <v>63</v>
      </c>
      <c r="B121" s="379">
        <v>9344</v>
      </c>
      <c r="C121" s="379">
        <v>4267</v>
      </c>
      <c r="D121" s="377">
        <v>0.8</v>
      </c>
      <c r="E121" s="379">
        <v>668778</v>
      </c>
      <c r="F121" s="379">
        <v>340625</v>
      </c>
      <c r="G121" s="377">
        <v>59.3</v>
      </c>
      <c r="H121" s="379">
        <v>450497</v>
      </c>
      <c r="I121" s="379">
        <v>212213</v>
      </c>
      <c r="J121" s="377">
        <v>39.9</v>
      </c>
      <c r="K121" s="192"/>
      <c r="L121" s="192"/>
      <c r="M121" s="193"/>
      <c r="N121" s="192"/>
      <c r="O121" s="192"/>
      <c r="P121" s="193"/>
      <c r="Q121" s="192"/>
    </row>
    <row r="122" spans="1:37">
      <c r="A122" s="114" t="s">
        <v>64</v>
      </c>
      <c r="B122" s="379">
        <v>370337</v>
      </c>
      <c r="C122" s="379">
        <v>179905</v>
      </c>
      <c r="D122" s="377">
        <v>71.8</v>
      </c>
      <c r="E122" s="379">
        <v>76341</v>
      </c>
      <c r="F122" s="379">
        <v>29958</v>
      </c>
      <c r="G122" s="377">
        <v>14.8</v>
      </c>
      <c r="H122" s="379">
        <v>68864</v>
      </c>
      <c r="I122" s="379">
        <v>30673</v>
      </c>
      <c r="J122" s="377">
        <v>13.4</v>
      </c>
      <c r="K122" s="192"/>
      <c r="L122" s="192"/>
      <c r="M122" s="193"/>
      <c r="N122" s="192"/>
      <c r="O122" s="192"/>
      <c r="P122" s="193"/>
      <c r="Q122" s="192"/>
    </row>
    <row r="123" spans="1:37">
      <c r="A123" s="114" t="s">
        <v>65</v>
      </c>
      <c r="B123" s="379">
        <v>245697</v>
      </c>
      <c r="C123" s="379">
        <v>113006</v>
      </c>
      <c r="D123" s="377">
        <v>42.1</v>
      </c>
      <c r="E123" s="379">
        <v>126094</v>
      </c>
      <c r="F123" s="379">
        <v>63999</v>
      </c>
      <c r="G123" s="377">
        <v>21.6</v>
      </c>
      <c r="H123" s="379">
        <v>212010</v>
      </c>
      <c r="I123" s="379">
        <v>95237</v>
      </c>
      <c r="J123" s="377">
        <v>36.299999999999997</v>
      </c>
      <c r="K123" s="192"/>
      <c r="L123" s="192"/>
      <c r="M123" s="193"/>
      <c r="N123" s="192"/>
      <c r="O123" s="192"/>
      <c r="P123" s="193"/>
      <c r="Q123" s="192"/>
    </row>
    <row r="124" spans="1:37">
      <c r="A124" s="114" t="s">
        <v>66</v>
      </c>
      <c r="B124" s="379">
        <v>332180</v>
      </c>
      <c r="C124" s="379">
        <v>181513</v>
      </c>
      <c r="D124" s="377">
        <v>70.7</v>
      </c>
      <c r="E124" s="379">
        <v>24483</v>
      </c>
      <c r="F124" s="379">
        <v>12620</v>
      </c>
      <c r="G124" s="377">
        <v>5.2</v>
      </c>
      <c r="H124" s="379">
        <v>113505</v>
      </c>
      <c r="I124" s="379">
        <v>61769</v>
      </c>
      <c r="J124" s="377">
        <v>24.1</v>
      </c>
      <c r="K124" s="192"/>
      <c r="L124" s="192"/>
      <c r="M124" s="193"/>
      <c r="N124" s="192"/>
      <c r="O124" s="192"/>
      <c r="P124" s="193"/>
      <c r="Q124" s="192"/>
    </row>
    <row r="125" spans="1:37">
      <c r="A125" s="114" t="s">
        <v>67</v>
      </c>
      <c r="B125" s="379">
        <v>282326</v>
      </c>
      <c r="C125" s="379">
        <v>152199</v>
      </c>
      <c r="D125" s="377">
        <v>68.2</v>
      </c>
      <c r="E125" s="379">
        <v>108312</v>
      </c>
      <c r="F125" s="379">
        <v>50183</v>
      </c>
      <c r="G125" s="377">
        <v>26.2</v>
      </c>
      <c r="H125" s="379">
        <v>23039</v>
      </c>
      <c r="I125" s="379">
        <v>11057</v>
      </c>
      <c r="J125" s="377">
        <v>5.6</v>
      </c>
      <c r="K125" s="192"/>
      <c r="L125" s="192"/>
      <c r="M125" s="193"/>
      <c r="N125" s="192"/>
      <c r="O125" s="192"/>
      <c r="P125" s="193"/>
      <c r="Q125" s="192"/>
    </row>
    <row r="126" spans="1:37">
      <c r="A126" s="114" t="s">
        <v>68</v>
      </c>
      <c r="B126" s="379">
        <v>405671</v>
      </c>
      <c r="C126" s="379">
        <v>242354</v>
      </c>
      <c r="D126" s="377">
        <v>97.5</v>
      </c>
      <c r="E126" s="379">
        <v>10357</v>
      </c>
      <c r="F126" s="379">
        <v>5786</v>
      </c>
      <c r="G126" s="377">
        <v>2.5</v>
      </c>
      <c r="H126" s="379">
        <v>145</v>
      </c>
      <c r="I126" s="379">
        <v>91</v>
      </c>
      <c r="J126" s="377">
        <v>0</v>
      </c>
      <c r="K126" s="192"/>
      <c r="L126" s="192"/>
      <c r="M126" s="193"/>
      <c r="N126" s="192"/>
      <c r="O126" s="192"/>
      <c r="P126" s="193"/>
      <c r="Q126" s="192"/>
    </row>
    <row r="127" spans="1:37">
      <c r="A127" s="114" t="s">
        <v>69</v>
      </c>
      <c r="B127" s="378" t="s">
        <v>126</v>
      </c>
      <c r="C127" s="378" t="s">
        <v>126</v>
      </c>
      <c r="D127" s="378" t="s">
        <v>126</v>
      </c>
      <c r="E127" s="379">
        <v>22522</v>
      </c>
      <c r="F127" s="379">
        <v>15173</v>
      </c>
      <c r="G127" s="377">
        <v>100</v>
      </c>
      <c r="H127" s="378" t="s">
        <v>126</v>
      </c>
      <c r="I127" s="378" t="s">
        <v>126</v>
      </c>
      <c r="J127" s="378" t="s">
        <v>126</v>
      </c>
      <c r="K127" s="196"/>
      <c r="L127" s="196"/>
      <c r="M127" s="196"/>
      <c r="N127" s="192"/>
      <c r="O127" s="192"/>
      <c r="P127" s="193"/>
      <c r="Q127" s="196"/>
    </row>
    <row r="128" spans="1:37">
      <c r="A128" s="114" t="s">
        <v>70</v>
      </c>
      <c r="B128" s="379">
        <v>341007</v>
      </c>
      <c r="C128" s="379">
        <v>174750</v>
      </c>
      <c r="D128" s="377">
        <v>65.099999999999994</v>
      </c>
      <c r="E128" s="379">
        <v>62969</v>
      </c>
      <c r="F128" s="379">
        <v>30212</v>
      </c>
      <c r="G128" s="377">
        <v>12</v>
      </c>
      <c r="H128" s="379">
        <v>120121</v>
      </c>
      <c r="I128" s="379">
        <v>70311</v>
      </c>
      <c r="J128" s="377">
        <v>22.9</v>
      </c>
      <c r="K128" s="192"/>
      <c r="L128" s="192"/>
      <c r="M128" s="193"/>
      <c r="N128" s="192"/>
      <c r="O128" s="192"/>
      <c r="P128" s="193"/>
      <c r="Q128" s="192"/>
    </row>
    <row r="129" spans="1:37">
      <c r="A129" s="114" t="s">
        <v>71</v>
      </c>
      <c r="B129" s="379">
        <v>232775</v>
      </c>
      <c r="C129" s="379">
        <v>114771</v>
      </c>
      <c r="D129" s="377">
        <v>66.5</v>
      </c>
      <c r="E129" s="379">
        <v>52664</v>
      </c>
      <c r="F129" s="379">
        <v>19577</v>
      </c>
      <c r="G129" s="377">
        <v>15</v>
      </c>
      <c r="H129" s="379">
        <v>64708</v>
      </c>
      <c r="I129" s="379">
        <v>28823</v>
      </c>
      <c r="J129" s="377">
        <v>18.5</v>
      </c>
      <c r="K129" s="192"/>
      <c r="L129" s="192"/>
      <c r="M129" s="193"/>
      <c r="N129" s="192"/>
      <c r="O129" s="192"/>
      <c r="P129" s="193"/>
      <c r="Q129" s="192"/>
    </row>
    <row r="130" spans="1:37">
      <c r="A130" s="114" t="s">
        <v>72</v>
      </c>
      <c r="B130" s="379">
        <v>1175955</v>
      </c>
      <c r="C130" s="379">
        <v>631502</v>
      </c>
      <c r="D130" s="377">
        <v>94.9</v>
      </c>
      <c r="E130" s="379">
        <v>50972</v>
      </c>
      <c r="F130" s="379">
        <v>6142</v>
      </c>
      <c r="G130" s="377">
        <v>4.0999999999999996</v>
      </c>
      <c r="H130" s="379">
        <v>11690</v>
      </c>
      <c r="I130" s="379">
        <v>2032</v>
      </c>
      <c r="J130" s="377">
        <v>0.9</v>
      </c>
      <c r="K130" s="192"/>
      <c r="L130" s="192"/>
      <c r="M130" s="193"/>
      <c r="N130" s="192"/>
      <c r="O130" s="192"/>
      <c r="P130" s="193"/>
      <c r="Q130" s="192"/>
    </row>
    <row r="131" spans="1:37">
      <c r="A131" s="109" t="s">
        <v>73</v>
      </c>
      <c r="B131" s="379">
        <v>131484</v>
      </c>
      <c r="C131" s="379">
        <v>61385</v>
      </c>
      <c r="D131" s="377">
        <v>67.599999999999994</v>
      </c>
      <c r="E131" s="379">
        <v>29668</v>
      </c>
      <c r="F131" s="379">
        <v>13909</v>
      </c>
      <c r="G131" s="377">
        <v>15.2</v>
      </c>
      <c r="H131" s="379">
        <v>33493</v>
      </c>
      <c r="I131" s="379">
        <v>22130</v>
      </c>
      <c r="J131" s="377">
        <v>17.2</v>
      </c>
      <c r="K131" s="192"/>
      <c r="L131" s="194"/>
      <c r="M131" s="193"/>
      <c r="N131" s="192"/>
      <c r="O131" s="192"/>
      <c r="P131" s="193"/>
      <c r="Q131" s="192"/>
    </row>
    <row r="132" spans="1:37">
      <c r="A132" s="114" t="s">
        <v>74</v>
      </c>
      <c r="B132" s="379">
        <v>116390</v>
      </c>
      <c r="C132" s="379">
        <v>54997</v>
      </c>
      <c r="D132" s="377">
        <v>26.9</v>
      </c>
      <c r="E132" s="379">
        <v>25578</v>
      </c>
      <c r="F132" s="379">
        <v>11194</v>
      </c>
      <c r="G132" s="377">
        <v>5.9</v>
      </c>
      <c r="H132" s="379">
        <v>290997</v>
      </c>
      <c r="I132" s="379">
        <v>147570</v>
      </c>
      <c r="J132" s="377">
        <v>67.2</v>
      </c>
      <c r="K132" s="192"/>
      <c r="L132" s="192"/>
      <c r="M132" s="193"/>
      <c r="N132" s="192"/>
      <c r="O132" s="192"/>
      <c r="P132" s="193"/>
      <c r="Q132" s="192"/>
    </row>
    <row r="133" spans="1:37">
      <c r="A133" s="114" t="s">
        <v>75</v>
      </c>
      <c r="B133" s="379">
        <v>191</v>
      </c>
      <c r="C133" s="379">
        <v>144</v>
      </c>
      <c r="D133" s="377">
        <v>100</v>
      </c>
      <c r="E133" s="378" t="s">
        <v>126</v>
      </c>
      <c r="F133" s="378" t="s">
        <v>126</v>
      </c>
      <c r="G133" s="378" t="s">
        <v>126</v>
      </c>
      <c r="H133" s="378" t="s">
        <v>126</v>
      </c>
      <c r="I133" s="378" t="s">
        <v>126</v>
      </c>
      <c r="J133" s="378" t="s">
        <v>126</v>
      </c>
      <c r="K133" s="192"/>
      <c r="L133" s="192"/>
      <c r="M133" s="193"/>
      <c r="N133" s="196"/>
      <c r="O133" s="196"/>
      <c r="P133" s="196"/>
      <c r="Q133" s="196"/>
    </row>
    <row r="134" spans="1:37">
      <c r="A134" s="117" t="s">
        <v>76</v>
      </c>
      <c r="B134" s="379">
        <v>1898</v>
      </c>
      <c r="C134" s="379">
        <v>825</v>
      </c>
      <c r="D134" s="377">
        <v>100</v>
      </c>
      <c r="E134" s="378" t="s">
        <v>126</v>
      </c>
      <c r="F134" s="378" t="s">
        <v>126</v>
      </c>
      <c r="G134" s="378" t="s">
        <v>126</v>
      </c>
      <c r="H134" s="378" t="s">
        <v>126</v>
      </c>
      <c r="I134" s="378" t="s">
        <v>126</v>
      </c>
      <c r="J134" s="378" t="s">
        <v>126</v>
      </c>
      <c r="K134" s="192"/>
      <c r="L134" s="192"/>
      <c r="M134" s="193"/>
      <c r="N134" s="196"/>
      <c r="O134" s="196"/>
      <c r="P134" s="196"/>
      <c r="Q134" s="196"/>
    </row>
    <row r="135" spans="1:37">
      <c r="A135" s="115" t="s">
        <v>77</v>
      </c>
      <c r="B135" s="380">
        <v>94676</v>
      </c>
      <c r="C135" s="380">
        <v>57021</v>
      </c>
      <c r="D135" s="381">
        <v>98.3</v>
      </c>
      <c r="E135" s="380">
        <v>1660</v>
      </c>
      <c r="F135" s="380">
        <v>660</v>
      </c>
      <c r="G135" s="381">
        <v>1.7</v>
      </c>
      <c r="H135" s="382" t="s">
        <v>126</v>
      </c>
      <c r="I135" s="382" t="s">
        <v>126</v>
      </c>
      <c r="J135" s="382" t="s">
        <v>126</v>
      </c>
      <c r="K135" s="192"/>
      <c r="L135" s="192"/>
      <c r="M135" s="193"/>
      <c r="N135" s="192"/>
      <c r="O135" s="192"/>
      <c r="P135" s="193"/>
      <c r="Q135" s="196"/>
    </row>
    <row r="136" spans="1:37">
      <c r="A136" s="114"/>
      <c r="B136" s="171"/>
      <c r="C136" s="171"/>
      <c r="D136" s="172"/>
      <c r="E136" s="171"/>
      <c r="F136" s="171"/>
      <c r="G136" s="172"/>
      <c r="H136" s="171"/>
      <c r="I136" s="171"/>
      <c r="J136" s="172"/>
      <c r="K136" s="171"/>
      <c r="L136" s="171"/>
      <c r="M136" s="172"/>
      <c r="N136" s="171"/>
      <c r="O136" s="171"/>
      <c r="P136" s="172"/>
      <c r="Q136" s="141"/>
    </row>
    <row r="137" spans="1:37" ht="21" customHeight="1">
      <c r="A137" s="433" t="s">
        <v>184</v>
      </c>
      <c r="B137" s="433"/>
      <c r="C137" s="433"/>
      <c r="D137" s="433"/>
      <c r="E137" s="433"/>
      <c r="F137" s="433"/>
      <c r="G137" s="433"/>
      <c r="H137" s="433"/>
      <c r="I137" s="433"/>
      <c r="J137" s="433"/>
      <c r="K137" s="433"/>
      <c r="L137" s="433"/>
      <c r="M137" s="433"/>
      <c r="N137" s="433"/>
      <c r="O137" s="433"/>
      <c r="P137" s="433"/>
    </row>
    <row r="138" spans="1:37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P138" s="72" t="s">
        <v>92</v>
      </c>
    </row>
    <row r="139" spans="1:37" ht="14.25" customHeight="1">
      <c r="A139" s="420"/>
      <c r="B139" s="410" t="s">
        <v>102</v>
      </c>
      <c r="C139" s="410"/>
      <c r="D139" s="410"/>
      <c r="E139" s="411" t="s">
        <v>52</v>
      </c>
      <c r="F139" s="412"/>
      <c r="G139" s="412"/>
      <c r="H139" s="412"/>
      <c r="I139" s="412"/>
      <c r="J139" s="412"/>
      <c r="K139" s="414" t="s">
        <v>107</v>
      </c>
      <c r="L139" s="415"/>
      <c r="M139" s="416"/>
      <c r="N139" s="410" t="s">
        <v>53</v>
      </c>
      <c r="O139" s="410"/>
      <c r="P139" s="411"/>
      <c r="Q139" s="141"/>
    </row>
    <row r="140" spans="1:37" ht="36" customHeight="1">
      <c r="A140" s="420"/>
      <c r="B140" s="410"/>
      <c r="C140" s="410"/>
      <c r="D140" s="410"/>
      <c r="E140" s="410" t="s">
        <v>51</v>
      </c>
      <c r="F140" s="410"/>
      <c r="G140" s="410"/>
      <c r="H140" s="410" t="s">
        <v>50</v>
      </c>
      <c r="I140" s="410"/>
      <c r="J140" s="410"/>
      <c r="K140" s="417"/>
      <c r="L140" s="418"/>
      <c r="M140" s="419"/>
      <c r="N140" s="410"/>
      <c r="O140" s="410"/>
      <c r="P140" s="411"/>
      <c r="Q140" s="141"/>
    </row>
    <row r="141" spans="1:37" ht="40.5" customHeight="1">
      <c r="A141" s="420"/>
      <c r="B141" s="255" t="s">
        <v>128</v>
      </c>
      <c r="C141" s="255" t="s">
        <v>120</v>
      </c>
      <c r="D141" s="257" t="s">
        <v>129</v>
      </c>
      <c r="E141" s="255" t="s">
        <v>128</v>
      </c>
      <c r="F141" s="255" t="s">
        <v>120</v>
      </c>
      <c r="G141" s="257" t="s">
        <v>129</v>
      </c>
      <c r="H141" s="255" t="s">
        <v>128</v>
      </c>
      <c r="I141" s="255" t="s">
        <v>120</v>
      </c>
      <c r="J141" s="257" t="s">
        <v>129</v>
      </c>
      <c r="K141" s="255" t="s">
        <v>128</v>
      </c>
      <c r="L141" s="255" t="s">
        <v>120</v>
      </c>
      <c r="M141" s="257" t="s">
        <v>129</v>
      </c>
      <c r="N141" s="255" t="s">
        <v>128</v>
      </c>
      <c r="O141" s="255" t="s">
        <v>120</v>
      </c>
      <c r="P141" s="256" t="s">
        <v>129</v>
      </c>
      <c r="Q141" s="141"/>
      <c r="R141" s="141"/>
      <c r="S141" s="141"/>
      <c r="T141" s="179"/>
      <c r="U141" s="141"/>
      <c r="V141" s="142"/>
    </row>
    <row r="142" spans="1:37">
      <c r="A142" s="37" t="s">
        <v>57</v>
      </c>
      <c r="B142" s="171">
        <v>13005751</v>
      </c>
      <c r="C142" s="171">
        <v>12695636</v>
      </c>
      <c r="D142" s="172">
        <v>102.4</v>
      </c>
      <c r="E142" s="171">
        <v>1408086</v>
      </c>
      <c r="F142" s="171">
        <v>1423022</v>
      </c>
      <c r="G142" s="172">
        <v>99</v>
      </c>
      <c r="H142" s="171">
        <v>11597665</v>
      </c>
      <c r="I142" s="171">
        <v>11272614</v>
      </c>
      <c r="J142" s="172">
        <v>102.9</v>
      </c>
      <c r="K142" s="171">
        <v>9344910</v>
      </c>
      <c r="L142" s="171">
        <v>8808455</v>
      </c>
      <c r="M142" s="172">
        <v>106.1</v>
      </c>
      <c r="N142" s="171">
        <v>22350661</v>
      </c>
      <c r="O142" s="171">
        <v>21504091</v>
      </c>
      <c r="P142" s="172">
        <v>103.9</v>
      </c>
      <c r="Q142" s="192"/>
      <c r="R142" s="195"/>
      <c r="S142" s="192"/>
      <c r="T142" s="160"/>
      <c r="U142" s="193"/>
      <c r="V142" s="193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</row>
    <row r="143" spans="1:37">
      <c r="A143" s="109" t="s">
        <v>58</v>
      </c>
      <c r="B143" s="171">
        <v>912688</v>
      </c>
      <c r="C143" s="171">
        <v>828864</v>
      </c>
      <c r="D143" s="172">
        <v>110.1</v>
      </c>
      <c r="E143" s="171">
        <v>79578</v>
      </c>
      <c r="F143" s="171">
        <v>68274</v>
      </c>
      <c r="G143" s="172">
        <v>116.6</v>
      </c>
      <c r="H143" s="171">
        <v>833110</v>
      </c>
      <c r="I143" s="171">
        <v>760590</v>
      </c>
      <c r="J143" s="172">
        <v>109.5</v>
      </c>
      <c r="K143" s="171">
        <v>480004</v>
      </c>
      <c r="L143" s="171">
        <v>412676</v>
      </c>
      <c r="M143" s="172">
        <v>116.3</v>
      </c>
      <c r="N143" s="334">
        <v>1392692</v>
      </c>
      <c r="O143" s="171">
        <v>1241540</v>
      </c>
      <c r="P143" s="172">
        <v>112.2</v>
      </c>
      <c r="Q143" s="192"/>
      <c r="R143" s="193"/>
      <c r="S143" s="192"/>
      <c r="T143" s="160"/>
      <c r="U143" s="193"/>
      <c r="V143" s="193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</row>
    <row r="144" spans="1:37">
      <c r="A144" s="114" t="s">
        <v>59</v>
      </c>
      <c r="B144" s="171">
        <v>217741</v>
      </c>
      <c r="C144" s="171">
        <v>217854</v>
      </c>
      <c r="D144" s="172">
        <v>99.9</v>
      </c>
      <c r="E144" s="171">
        <v>78802</v>
      </c>
      <c r="F144" s="171">
        <v>81439</v>
      </c>
      <c r="G144" s="172">
        <v>96.8</v>
      </c>
      <c r="H144" s="171">
        <v>138939</v>
      </c>
      <c r="I144" s="171">
        <v>136415</v>
      </c>
      <c r="J144" s="172">
        <v>101.9</v>
      </c>
      <c r="K144" s="171">
        <v>464768</v>
      </c>
      <c r="L144" s="171">
        <v>464459</v>
      </c>
      <c r="M144" s="172">
        <v>100.1</v>
      </c>
      <c r="N144" s="334">
        <v>682509</v>
      </c>
      <c r="O144" s="171">
        <v>682313</v>
      </c>
      <c r="P144" s="172">
        <v>100</v>
      </c>
      <c r="Q144" s="192"/>
      <c r="R144" s="193"/>
      <c r="S144" s="192"/>
      <c r="T144" s="160"/>
      <c r="U144" s="193"/>
      <c r="V144" s="193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</row>
    <row r="145" spans="1:37">
      <c r="A145" s="114" t="s">
        <v>60</v>
      </c>
      <c r="B145" s="171">
        <v>750643</v>
      </c>
      <c r="C145" s="171">
        <v>770455</v>
      </c>
      <c r="D145" s="172">
        <v>97.4</v>
      </c>
      <c r="E145" s="171">
        <v>85856</v>
      </c>
      <c r="F145" s="171">
        <v>86798</v>
      </c>
      <c r="G145" s="172">
        <v>98.9</v>
      </c>
      <c r="H145" s="171">
        <v>664787</v>
      </c>
      <c r="I145" s="171">
        <v>683657</v>
      </c>
      <c r="J145" s="172">
        <v>97.2</v>
      </c>
      <c r="K145" s="171">
        <v>414727</v>
      </c>
      <c r="L145" s="171">
        <v>406627</v>
      </c>
      <c r="M145" s="172">
        <v>102</v>
      </c>
      <c r="N145" s="334">
        <v>1165370</v>
      </c>
      <c r="O145" s="171">
        <v>1177082</v>
      </c>
      <c r="P145" s="172">
        <v>99</v>
      </c>
      <c r="Q145" s="192"/>
      <c r="R145" s="193"/>
      <c r="S145" s="192"/>
      <c r="T145" s="160"/>
      <c r="U145" s="193"/>
      <c r="V145" s="193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</row>
    <row r="146" spans="1:37">
      <c r="A146" s="114" t="s">
        <v>61</v>
      </c>
      <c r="B146" s="171">
        <v>1885554</v>
      </c>
      <c r="C146" s="171">
        <v>1800752</v>
      </c>
      <c r="D146" s="172">
        <v>104.7</v>
      </c>
      <c r="E146" s="171">
        <v>113510</v>
      </c>
      <c r="F146" s="171">
        <v>113105</v>
      </c>
      <c r="G146" s="172">
        <v>100.4</v>
      </c>
      <c r="H146" s="171">
        <v>1772044</v>
      </c>
      <c r="I146" s="171">
        <v>1687647</v>
      </c>
      <c r="J146" s="172">
        <v>105</v>
      </c>
      <c r="K146" s="171">
        <v>846939</v>
      </c>
      <c r="L146" s="171">
        <v>776434</v>
      </c>
      <c r="M146" s="172">
        <v>109.1</v>
      </c>
      <c r="N146" s="334">
        <v>2732493</v>
      </c>
      <c r="O146" s="171">
        <v>2577186</v>
      </c>
      <c r="P146" s="172">
        <v>106</v>
      </c>
      <c r="Q146" s="192"/>
      <c r="R146" s="193"/>
      <c r="S146" s="192"/>
      <c r="T146" s="160"/>
      <c r="U146" s="193"/>
      <c r="V146" s="193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</row>
    <row r="147" spans="1:37">
      <c r="A147" s="114" t="s">
        <v>62</v>
      </c>
      <c r="B147" s="171">
        <v>280567</v>
      </c>
      <c r="C147" s="171">
        <v>298694</v>
      </c>
      <c r="D147" s="172">
        <v>93.9</v>
      </c>
      <c r="E147" s="171">
        <v>25209</v>
      </c>
      <c r="F147" s="171">
        <v>29082</v>
      </c>
      <c r="G147" s="172">
        <v>86.7</v>
      </c>
      <c r="H147" s="171">
        <v>255358</v>
      </c>
      <c r="I147" s="171">
        <v>269612</v>
      </c>
      <c r="J147" s="172">
        <v>94.7</v>
      </c>
      <c r="K147" s="171">
        <v>234029</v>
      </c>
      <c r="L147" s="171">
        <v>212639</v>
      </c>
      <c r="M147" s="172">
        <v>110.1</v>
      </c>
      <c r="N147" s="334">
        <v>514596</v>
      </c>
      <c r="O147" s="171">
        <v>511333</v>
      </c>
      <c r="P147" s="172">
        <v>100.6</v>
      </c>
      <c r="Q147" s="192"/>
      <c r="R147" s="193"/>
      <c r="S147" s="192"/>
      <c r="T147" s="160"/>
      <c r="U147" s="193"/>
      <c r="V147" s="193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</row>
    <row r="148" spans="1:37">
      <c r="A148" s="114" t="s">
        <v>63</v>
      </c>
      <c r="B148" s="171">
        <v>751046</v>
      </c>
      <c r="C148" s="171">
        <v>792354</v>
      </c>
      <c r="D148" s="172">
        <v>94.8</v>
      </c>
      <c r="E148" s="171">
        <v>103830</v>
      </c>
      <c r="F148" s="171">
        <v>120447</v>
      </c>
      <c r="G148" s="172">
        <v>86.2</v>
      </c>
      <c r="H148" s="171">
        <v>647216</v>
      </c>
      <c r="I148" s="171">
        <v>671907</v>
      </c>
      <c r="J148" s="172">
        <v>96.3</v>
      </c>
      <c r="K148" s="171">
        <v>572097</v>
      </c>
      <c r="L148" s="171">
        <v>541718</v>
      </c>
      <c r="M148" s="172">
        <v>105.6</v>
      </c>
      <c r="N148" s="334">
        <v>1323143</v>
      </c>
      <c r="O148" s="171">
        <v>1334072</v>
      </c>
      <c r="P148" s="172">
        <v>99.2</v>
      </c>
      <c r="Q148" s="192"/>
      <c r="R148" s="193"/>
      <c r="S148" s="192"/>
      <c r="T148" s="160"/>
      <c r="U148" s="193"/>
      <c r="V148" s="193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</row>
    <row r="149" spans="1:37">
      <c r="A149" s="114" t="s">
        <v>64</v>
      </c>
      <c r="B149" s="171">
        <v>2305712</v>
      </c>
      <c r="C149" s="171">
        <v>2137218</v>
      </c>
      <c r="D149" s="172">
        <v>107.9</v>
      </c>
      <c r="E149" s="171">
        <v>55406</v>
      </c>
      <c r="F149" s="171">
        <v>57949</v>
      </c>
      <c r="G149" s="172">
        <v>95.6</v>
      </c>
      <c r="H149" s="171">
        <v>2250306</v>
      </c>
      <c r="I149" s="171">
        <v>2079269</v>
      </c>
      <c r="J149" s="172">
        <v>108.2</v>
      </c>
      <c r="K149" s="171">
        <v>1342628</v>
      </c>
      <c r="L149" s="171">
        <v>1224306</v>
      </c>
      <c r="M149" s="172">
        <v>109.7</v>
      </c>
      <c r="N149" s="334">
        <v>3648340</v>
      </c>
      <c r="O149" s="171">
        <v>3361524</v>
      </c>
      <c r="P149" s="172">
        <v>108.5</v>
      </c>
      <c r="Q149" s="192"/>
      <c r="R149" s="193"/>
      <c r="S149" s="192"/>
      <c r="T149" s="160"/>
      <c r="U149" s="193"/>
      <c r="V149" s="193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</row>
    <row r="150" spans="1:37">
      <c r="A150" s="114" t="s">
        <v>65</v>
      </c>
      <c r="B150" s="171">
        <v>1098931</v>
      </c>
      <c r="C150" s="171">
        <v>1030313</v>
      </c>
      <c r="D150" s="172">
        <v>106.7</v>
      </c>
      <c r="E150" s="171">
        <v>98040</v>
      </c>
      <c r="F150" s="171">
        <v>118232</v>
      </c>
      <c r="G150" s="172">
        <v>82.9</v>
      </c>
      <c r="H150" s="171">
        <v>1000891</v>
      </c>
      <c r="I150" s="171">
        <v>912081</v>
      </c>
      <c r="J150" s="172">
        <v>109.7</v>
      </c>
      <c r="K150" s="171">
        <v>738658</v>
      </c>
      <c r="L150" s="171">
        <v>654092</v>
      </c>
      <c r="M150" s="172">
        <v>112.9</v>
      </c>
      <c r="N150" s="334">
        <v>1837589</v>
      </c>
      <c r="O150" s="171">
        <v>1684405</v>
      </c>
      <c r="P150" s="172">
        <v>109.1</v>
      </c>
      <c r="Q150" s="192"/>
      <c r="R150" s="193"/>
      <c r="S150" s="192"/>
      <c r="T150" s="160"/>
      <c r="U150" s="193"/>
      <c r="V150" s="193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</row>
    <row r="151" spans="1:37">
      <c r="A151" s="114" t="s">
        <v>66</v>
      </c>
      <c r="B151" s="171">
        <v>419579</v>
      </c>
      <c r="C151" s="171">
        <v>424388</v>
      </c>
      <c r="D151" s="172">
        <v>98.9</v>
      </c>
      <c r="E151" s="171">
        <v>54255</v>
      </c>
      <c r="F151" s="171">
        <v>61162</v>
      </c>
      <c r="G151" s="172">
        <v>88.7</v>
      </c>
      <c r="H151" s="171">
        <v>365324</v>
      </c>
      <c r="I151" s="171">
        <v>363226</v>
      </c>
      <c r="J151" s="172">
        <v>100.6</v>
      </c>
      <c r="K151" s="171">
        <v>213015</v>
      </c>
      <c r="L151" s="171">
        <v>216420</v>
      </c>
      <c r="M151" s="172">
        <v>98.4</v>
      </c>
      <c r="N151" s="334">
        <v>632594</v>
      </c>
      <c r="O151" s="171">
        <v>640808</v>
      </c>
      <c r="P151" s="172">
        <v>98.7</v>
      </c>
      <c r="Q151" s="192"/>
      <c r="R151" s="193"/>
      <c r="S151" s="192"/>
      <c r="T151" s="160"/>
      <c r="U151" s="193"/>
      <c r="V151" s="193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</row>
    <row r="152" spans="1:37">
      <c r="A152" s="114" t="s">
        <v>67</v>
      </c>
      <c r="B152" s="171">
        <v>170171</v>
      </c>
      <c r="C152" s="171">
        <v>176124</v>
      </c>
      <c r="D152" s="172">
        <v>96.6</v>
      </c>
      <c r="E152" s="171">
        <v>27203</v>
      </c>
      <c r="F152" s="171">
        <v>28498</v>
      </c>
      <c r="G152" s="172">
        <v>95.5</v>
      </c>
      <c r="H152" s="171">
        <v>142968</v>
      </c>
      <c r="I152" s="171">
        <v>147626</v>
      </c>
      <c r="J152" s="172">
        <v>96.8</v>
      </c>
      <c r="K152" s="171">
        <v>256817</v>
      </c>
      <c r="L152" s="171">
        <v>243624</v>
      </c>
      <c r="M152" s="172">
        <v>105.4</v>
      </c>
      <c r="N152" s="334">
        <v>426988</v>
      </c>
      <c r="O152" s="171">
        <v>419748</v>
      </c>
      <c r="P152" s="172">
        <v>101.7</v>
      </c>
      <c r="Q152" s="192"/>
      <c r="R152" s="193"/>
      <c r="S152" s="192"/>
      <c r="T152" s="160"/>
      <c r="U152" s="193"/>
      <c r="V152" s="193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</row>
    <row r="153" spans="1:37">
      <c r="A153" s="114" t="s">
        <v>68</v>
      </c>
      <c r="B153" s="171">
        <v>419382</v>
      </c>
      <c r="C153" s="171">
        <v>470909</v>
      </c>
      <c r="D153" s="172">
        <v>89.1</v>
      </c>
      <c r="E153" s="171">
        <v>29770</v>
      </c>
      <c r="F153" s="171">
        <v>25298</v>
      </c>
      <c r="G153" s="172">
        <v>117.7</v>
      </c>
      <c r="H153" s="171">
        <v>389612</v>
      </c>
      <c r="I153" s="171">
        <v>445611</v>
      </c>
      <c r="J153" s="172">
        <v>87.4</v>
      </c>
      <c r="K153" s="171">
        <v>215804</v>
      </c>
      <c r="L153" s="171">
        <v>206887</v>
      </c>
      <c r="M153" s="172">
        <v>104.3</v>
      </c>
      <c r="N153" s="334">
        <v>635186</v>
      </c>
      <c r="O153" s="171">
        <v>677796</v>
      </c>
      <c r="P153" s="172">
        <v>93.7</v>
      </c>
      <c r="Q153" s="192"/>
      <c r="R153" s="193"/>
      <c r="S153" s="192"/>
      <c r="T153" s="160"/>
      <c r="U153" s="193"/>
      <c r="V153" s="193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</row>
    <row r="154" spans="1:37">
      <c r="A154" s="114" t="s">
        <v>69</v>
      </c>
      <c r="B154" s="171">
        <v>154523</v>
      </c>
      <c r="C154" s="171">
        <v>140761</v>
      </c>
      <c r="D154" s="172">
        <v>109.8</v>
      </c>
      <c r="E154" s="171">
        <v>5079</v>
      </c>
      <c r="F154" s="171">
        <v>8890</v>
      </c>
      <c r="G154" s="172">
        <v>57.1</v>
      </c>
      <c r="H154" s="171">
        <v>149444</v>
      </c>
      <c r="I154" s="171">
        <v>131871</v>
      </c>
      <c r="J154" s="172">
        <v>113.3</v>
      </c>
      <c r="K154" s="171">
        <v>89417</v>
      </c>
      <c r="L154" s="171">
        <v>94833</v>
      </c>
      <c r="M154" s="172">
        <v>94.3</v>
      </c>
      <c r="N154" s="334">
        <v>243940</v>
      </c>
      <c r="O154" s="171">
        <v>235594</v>
      </c>
      <c r="P154" s="172">
        <v>103.5</v>
      </c>
      <c r="Q154" s="192"/>
      <c r="R154" s="193"/>
      <c r="S154" s="192"/>
      <c r="T154" s="160"/>
      <c r="U154" s="193"/>
      <c r="V154" s="193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</row>
    <row r="155" spans="1:37">
      <c r="A155" s="114" t="s">
        <v>70</v>
      </c>
      <c r="B155" s="171">
        <v>320876</v>
      </c>
      <c r="C155" s="171">
        <v>307905</v>
      </c>
      <c r="D155" s="172">
        <v>104.2</v>
      </c>
      <c r="E155" s="171">
        <v>55357</v>
      </c>
      <c r="F155" s="171">
        <v>40622</v>
      </c>
      <c r="G155" s="172">
        <v>136.30000000000001</v>
      </c>
      <c r="H155" s="171">
        <v>265519</v>
      </c>
      <c r="I155" s="171">
        <v>267283</v>
      </c>
      <c r="J155" s="172">
        <v>99.3</v>
      </c>
      <c r="K155" s="171">
        <v>319268</v>
      </c>
      <c r="L155" s="171">
        <v>326473</v>
      </c>
      <c r="M155" s="172">
        <v>97.8</v>
      </c>
      <c r="N155" s="334">
        <v>640144</v>
      </c>
      <c r="O155" s="171">
        <v>634378</v>
      </c>
      <c r="P155" s="172">
        <v>100.9</v>
      </c>
      <c r="Q155" s="192"/>
      <c r="R155" s="193"/>
      <c r="S155" s="192"/>
      <c r="T155" s="160"/>
      <c r="U155" s="193"/>
      <c r="V155" s="193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</row>
    <row r="156" spans="1:37">
      <c r="A156" s="114" t="s">
        <v>71</v>
      </c>
      <c r="B156" s="171">
        <v>152709</v>
      </c>
      <c r="C156" s="171">
        <v>136990</v>
      </c>
      <c r="D156" s="172">
        <v>111.5</v>
      </c>
      <c r="E156" s="171">
        <v>50817</v>
      </c>
      <c r="F156" s="171">
        <v>49157</v>
      </c>
      <c r="G156" s="172">
        <v>103.4</v>
      </c>
      <c r="H156" s="171">
        <v>101892</v>
      </c>
      <c r="I156" s="171">
        <v>87833</v>
      </c>
      <c r="J156" s="172">
        <v>116</v>
      </c>
      <c r="K156" s="171">
        <v>432240</v>
      </c>
      <c r="L156" s="171">
        <v>433346</v>
      </c>
      <c r="M156" s="172">
        <v>99.7</v>
      </c>
      <c r="N156" s="334">
        <v>584949</v>
      </c>
      <c r="O156" s="171">
        <v>570336</v>
      </c>
      <c r="P156" s="172">
        <v>102.6</v>
      </c>
      <c r="Q156" s="192"/>
      <c r="R156" s="193"/>
      <c r="S156" s="192"/>
      <c r="T156" s="160"/>
      <c r="U156" s="193"/>
      <c r="V156" s="193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</row>
    <row r="157" spans="1:37">
      <c r="A157" s="114" t="s">
        <v>72</v>
      </c>
      <c r="B157" s="171">
        <v>2716663</v>
      </c>
      <c r="C157" s="171">
        <v>2709531</v>
      </c>
      <c r="D157" s="172">
        <v>100.3</v>
      </c>
      <c r="E157" s="171">
        <v>502229</v>
      </c>
      <c r="F157" s="171">
        <v>506895</v>
      </c>
      <c r="G157" s="172">
        <v>99.1</v>
      </c>
      <c r="H157" s="171">
        <v>2214434</v>
      </c>
      <c r="I157" s="171">
        <v>2202636</v>
      </c>
      <c r="J157" s="172">
        <v>100.5</v>
      </c>
      <c r="K157" s="171">
        <v>2292658</v>
      </c>
      <c r="L157" s="171">
        <v>2154478</v>
      </c>
      <c r="M157" s="172">
        <v>106.4</v>
      </c>
      <c r="N157" s="334">
        <v>5009321</v>
      </c>
      <c r="O157" s="171">
        <v>4864009</v>
      </c>
      <c r="P157" s="172">
        <v>103</v>
      </c>
      <c r="Q157" s="192"/>
      <c r="R157" s="193"/>
      <c r="S157" s="192"/>
      <c r="T157" s="160"/>
      <c r="U157" s="193"/>
      <c r="V157" s="193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</row>
    <row r="158" spans="1:37">
      <c r="A158" s="109" t="s">
        <v>73</v>
      </c>
      <c r="B158" s="171">
        <v>168502</v>
      </c>
      <c r="C158" s="171">
        <v>178688</v>
      </c>
      <c r="D158" s="172">
        <v>94.3</v>
      </c>
      <c r="E158" s="171">
        <v>18726</v>
      </c>
      <c r="F158" s="171">
        <v>5612</v>
      </c>
      <c r="G158" s="172">
        <v>333.7</v>
      </c>
      <c r="H158" s="171">
        <v>149776</v>
      </c>
      <c r="I158" s="171">
        <v>173076</v>
      </c>
      <c r="J158" s="172">
        <v>86.5</v>
      </c>
      <c r="K158" s="171">
        <v>41355</v>
      </c>
      <c r="L158" s="171">
        <v>56046</v>
      </c>
      <c r="M158" s="172">
        <v>73.8</v>
      </c>
      <c r="N158" s="334">
        <v>209857</v>
      </c>
      <c r="O158" s="171">
        <v>234734</v>
      </c>
      <c r="P158" s="172">
        <v>89.4</v>
      </c>
      <c r="Q158" s="192"/>
      <c r="R158" s="193"/>
      <c r="S158" s="192"/>
      <c r="T158" s="160"/>
      <c r="U158" s="193"/>
      <c r="V158" s="193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</row>
    <row r="159" spans="1:37">
      <c r="A159" s="114" t="s">
        <v>74</v>
      </c>
      <c r="B159" s="171">
        <v>269340</v>
      </c>
      <c r="C159" s="171">
        <v>264918</v>
      </c>
      <c r="D159" s="172">
        <v>101.7</v>
      </c>
      <c r="E159" s="171">
        <v>21538</v>
      </c>
      <c r="F159" s="171">
        <v>18871</v>
      </c>
      <c r="G159" s="172">
        <v>114.1</v>
      </c>
      <c r="H159" s="171">
        <v>247802</v>
      </c>
      <c r="I159" s="171">
        <v>246047</v>
      </c>
      <c r="J159" s="172">
        <v>100.7</v>
      </c>
      <c r="K159" s="171">
        <v>287628</v>
      </c>
      <c r="L159" s="171">
        <v>289898</v>
      </c>
      <c r="M159" s="172">
        <v>99.2</v>
      </c>
      <c r="N159" s="334">
        <v>556968</v>
      </c>
      <c r="O159" s="171">
        <v>554816</v>
      </c>
      <c r="P159" s="172">
        <v>100.4</v>
      </c>
      <c r="Q159" s="192"/>
      <c r="R159" s="193"/>
      <c r="S159" s="192"/>
      <c r="T159" s="160"/>
      <c r="U159" s="193"/>
      <c r="V159" s="193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</row>
    <row r="160" spans="1:37">
      <c r="A160" s="114" t="s">
        <v>75</v>
      </c>
      <c r="B160" s="171">
        <v>716</v>
      </c>
      <c r="C160" s="171">
        <v>918</v>
      </c>
      <c r="D160" s="172">
        <v>78</v>
      </c>
      <c r="E160" s="174">
        <v>716</v>
      </c>
      <c r="F160" s="174">
        <v>918</v>
      </c>
      <c r="G160" s="172">
        <v>78</v>
      </c>
      <c r="H160" s="171" t="s">
        <v>126</v>
      </c>
      <c r="I160" s="335" t="s">
        <v>126</v>
      </c>
      <c r="J160" s="172" t="s">
        <v>126</v>
      </c>
      <c r="K160" s="171">
        <v>1250</v>
      </c>
      <c r="L160" s="171">
        <v>1247</v>
      </c>
      <c r="M160" s="172">
        <v>100.2</v>
      </c>
      <c r="N160" s="334">
        <v>1966</v>
      </c>
      <c r="O160" s="171">
        <v>2165</v>
      </c>
      <c r="P160" s="172">
        <v>90.8</v>
      </c>
      <c r="Q160" s="192"/>
      <c r="R160" s="193"/>
      <c r="S160" s="192"/>
      <c r="T160" s="160"/>
      <c r="U160" s="193"/>
      <c r="V160" s="193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</row>
    <row r="161" spans="1:37">
      <c r="A161" s="114" t="s">
        <v>76</v>
      </c>
      <c r="B161" s="171" t="s">
        <v>126</v>
      </c>
      <c r="C161" s="171" t="s">
        <v>126</v>
      </c>
      <c r="D161" s="172" t="s">
        <v>126</v>
      </c>
      <c r="E161" s="174" t="s">
        <v>126</v>
      </c>
      <c r="F161" s="171" t="s">
        <v>126</v>
      </c>
      <c r="G161" s="172" t="s">
        <v>126</v>
      </c>
      <c r="H161" s="174" t="s">
        <v>126</v>
      </c>
      <c r="I161" s="335" t="s">
        <v>126</v>
      </c>
      <c r="J161" s="172" t="s">
        <v>126</v>
      </c>
      <c r="K161" s="171">
        <v>911</v>
      </c>
      <c r="L161" s="171">
        <v>874</v>
      </c>
      <c r="M161" s="172">
        <v>104.2</v>
      </c>
      <c r="N161" s="334">
        <v>911</v>
      </c>
      <c r="O161" s="171">
        <v>874</v>
      </c>
      <c r="P161" s="172">
        <v>104.2</v>
      </c>
      <c r="Q161" s="196"/>
      <c r="R161" s="193"/>
      <c r="S161" s="192"/>
      <c r="T161" s="160"/>
      <c r="U161" s="193"/>
      <c r="V161" s="193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</row>
    <row r="162" spans="1:37">
      <c r="A162" s="115" t="s">
        <v>77</v>
      </c>
      <c r="B162" s="336">
        <v>10408</v>
      </c>
      <c r="C162" s="336">
        <v>8000</v>
      </c>
      <c r="D162" s="337">
        <v>130.1</v>
      </c>
      <c r="E162" s="336">
        <v>2165</v>
      </c>
      <c r="F162" s="336">
        <v>1773</v>
      </c>
      <c r="G162" s="337">
        <v>122.1</v>
      </c>
      <c r="H162" s="336">
        <v>8243</v>
      </c>
      <c r="I162" s="336">
        <v>6227</v>
      </c>
      <c r="J162" s="337">
        <v>132.4</v>
      </c>
      <c r="K162" s="336">
        <v>100697</v>
      </c>
      <c r="L162" s="336">
        <v>91378</v>
      </c>
      <c r="M162" s="337">
        <v>110.2</v>
      </c>
      <c r="N162" s="338">
        <v>111105</v>
      </c>
      <c r="O162" s="336">
        <v>99378</v>
      </c>
      <c r="P162" s="337">
        <v>111.8</v>
      </c>
      <c r="Q162" s="192"/>
      <c r="R162" s="193"/>
      <c r="S162" s="192"/>
      <c r="T162" s="160"/>
      <c r="U162" s="193"/>
      <c r="V162" s="193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</row>
    <row r="163" spans="1:37" s="108" customFormat="1">
      <c r="B163" s="73"/>
      <c r="C163" s="73"/>
      <c r="D163" s="73"/>
      <c r="E163" s="74"/>
      <c r="F163" s="73"/>
      <c r="G163" s="73"/>
      <c r="H163" s="73"/>
      <c r="I163" s="73"/>
      <c r="J163" s="73"/>
      <c r="K163" s="73"/>
      <c r="L163" s="109"/>
      <c r="M163" s="109"/>
      <c r="N163" s="109"/>
      <c r="Q163" s="110"/>
      <c r="T163" s="103"/>
    </row>
    <row r="164" spans="1:37" ht="16.5" customHeight="1">
      <c r="A164" s="441" t="s">
        <v>185</v>
      </c>
      <c r="B164" s="441"/>
      <c r="C164" s="441"/>
      <c r="D164" s="441"/>
      <c r="E164" s="441"/>
      <c r="F164" s="441"/>
      <c r="G164" s="441"/>
      <c r="H164" s="441"/>
      <c r="I164" s="441"/>
      <c r="J164" s="441"/>
      <c r="K164" s="441"/>
      <c r="L164" s="441"/>
      <c r="M164" s="441"/>
      <c r="N164" s="441"/>
      <c r="O164" s="441"/>
      <c r="P164" s="441"/>
    </row>
    <row r="165" spans="1:37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P165" s="76" t="s">
        <v>92</v>
      </c>
    </row>
    <row r="166" spans="1:37" ht="15.75" customHeight="1">
      <c r="A166" s="420"/>
      <c r="B166" s="410" t="s">
        <v>102</v>
      </c>
      <c r="C166" s="410"/>
      <c r="D166" s="410"/>
      <c r="E166" s="411" t="s">
        <v>52</v>
      </c>
      <c r="F166" s="412"/>
      <c r="G166" s="412"/>
      <c r="H166" s="412"/>
      <c r="I166" s="412"/>
      <c r="J166" s="412"/>
      <c r="K166" s="414" t="s">
        <v>107</v>
      </c>
      <c r="L166" s="415"/>
      <c r="M166" s="416"/>
      <c r="N166" s="410" t="s">
        <v>53</v>
      </c>
      <c r="O166" s="410"/>
      <c r="P166" s="411"/>
      <c r="Q166" s="141"/>
    </row>
    <row r="167" spans="1:37" ht="37.5" customHeight="1">
      <c r="A167" s="420"/>
      <c r="B167" s="410"/>
      <c r="C167" s="410"/>
      <c r="D167" s="410"/>
      <c r="E167" s="410" t="s">
        <v>51</v>
      </c>
      <c r="F167" s="410"/>
      <c r="G167" s="410"/>
      <c r="H167" s="410" t="s">
        <v>50</v>
      </c>
      <c r="I167" s="410"/>
      <c r="J167" s="410"/>
      <c r="K167" s="417"/>
      <c r="L167" s="418"/>
      <c r="M167" s="419"/>
      <c r="N167" s="410"/>
      <c r="O167" s="410"/>
      <c r="P167" s="411"/>
      <c r="Q167" s="141"/>
    </row>
    <row r="168" spans="1:37" ht="44.25" customHeight="1">
      <c r="A168" s="420"/>
      <c r="B168" s="255" t="s">
        <v>128</v>
      </c>
      <c r="C168" s="255" t="s">
        <v>120</v>
      </c>
      <c r="D168" s="257" t="s">
        <v>129</v>
      </c>
      <c r="E168" s="255" t="s">
        <v>128</v>
      </c>
      <c r="F168" s="255" t="s">
        <v>120</v>
      </c>
      <c r="G168" s="257" t="s">
        <v>129</v>
      </c>
      <c r="H168" s="255" t="s">
        <v>128</v>
      </c>
      <c r="I168" s="255" t="s">
        <v>120</v>
      </c>
      <c r="J168" s="257" t="s">
        <v>129</v>
      </c>
      <c r="K168" s="255" t="s">
        <v>128</v>
      </c>
      <c r="L168" s="255" t="s">
        <v>120</v>
      </c>
      <c r="M168" s="257" t="s">
        <v>129</v>
      </c>
      <c r="N168" s="255" t="s">
        <v>128</v>
      </c>
      <c r="O168" s="255" t="s">
        <v>120</v>
      </c>
      <c r="P168" s="256" t="s">
        <v>129</v>
      </c>
      <c r="Q168" s="141"/>
      <c r="R168" s="141"/>
      <c r="S168" s="141"/>
      <c r="T168" s="179"/>
      <c r="U168" s="141"/>
    </row>
    <row r="169" spans="1:37">
      <c r="A169" s="37" t="s">
        <v>57</v>
      </c>
      <c r="B169" s="379">
        <v>686546</v>
      </c>
      <c r="C169" s="379">
        <v>686542</v>
      </c>
      <c r="D169" s="377">
        <v>100</v>
      </c>
      <c r="E169" s="379">
        <v>30601</v>
      </c>
      <c r="F169" s="379">
        <v>30744</v>
      </c>
      <c r="G169" s="377">
        <v>99.5</v>
      </c>
      <c r="H169" s="379">
        <v>655945</v>
      </c>
      <c r="I169" s="379">
        <v>655798</v>
      </c>
      <c r="J169" s="377">
        <v>100</v>
      </c>
      <c r="K169" s="379">
        <v>1283229</v>
      </c>
      <c r="L169" s="379">
        <v>1275888</v>
      </c>
      <c r="M169" s="377">
        <v>100.6</v>
      </c>
      <c r="N169" s="379">
        <v>1969775</v>
      </c>
      <c r="O169" s="379">
        <v>1962430</v>
      </c>
      <c r="P169" s="377">
        <v>100.4</v>
      </c>
      <c r="Q169" s="192"/>
      <c r="R169" s="193"/>
      <c r="S169" s="192"/>
      <c r="T169" s="160"/>
      <c r="U169" s="193"/>
      <c r="V169" s="193"/>
    </row>
    <row r="170" spans="1:37">
      <c r="A170" s="109" t="s">
        <v>58</v>
      </c>
      <c r="B170" s="379">
        <v>65963</v>
      </c>
      <c r="C170" s="379">
        <v>60972</v>
      </c>
      <c r="D170" s="377">
        <v>108.2</v>
      </c>
      <c r="E170" s="379">
        <v>1654</v>
      </c>
      <c r="F170" s="379">
        <v>1388</v>
      </c>
      <c r="G170" s="377">
        <v>119.2</v>
      </c>
      <c r="H170" s="379">
        <v>64309</v>
      </c>
      <c r="I170" s="379">
        <v>59584</v>
      </c>
      <c r="J170" s="377">
        <v>107.9</v>
      </c>
      <c r="K170" s="379">
        <v>75963</v>
      </c>
      <c r="L170" s="379">
        <v>66975</v>
      </c>
      <c r="M170" s="377">
        <v>113.4</v>
      </c>
      <c r="N170" s="379">
        <v>141926</v>
      </c>
      <c r="O170" s="379">
        <v>127947</v>
      </c>
      <c r="P170" s="377">
        <v>110.9</v>
      </c>
      <c r="Q170" s="192"/>
      <c r="R170" s="193"/>
      <c r="S170" s="192"/>
      <c r="T170" s="160"/>
      <c r="U170" s="193"/>
      <c r="V170" s="193"/>
    </row>
    <row r="171" spans="1:37">
      <c r="A171" s="114" t="s">
        <v>59</v>
      </c>
      <c r="B171" s="379">
        <v>8536</v>
      </c>
      <c r="C171" s="379">
        <v>7802</v>
      </c>
      <c r="D171" s="377">
        <v>109.4</v>
      </c>
      <c r="E171" s="379">
        <v>1583</v>
      </c>
      <c r="F171" s="379">
        <v>1101</v>
      </c>
      <c r="G171" s="377">
        <v>143.80000000000001</v>
      </c>
      <c r="H171" s="379">
        <v>6953</v>
      </c>
      <c r="I171" s="379">
        <v>6701</v>
      </c>
      <c r="J171" s="377">
        <v>103.8</v>
      </c>
      <c r="K171" s="379">
        <v>34619</v>
      </c>
      <c r="L171" s="379">
        <v>34964</v>
      </c>
      <c r="M171" s="377">
        <v>99</v>
      </c>
      <c r="N171" s="379">
        <v>43155</v>
      </c>
      <c r="O171" s="379">
        <v>42766</v>
      </c>
      <c r="P171" s="377">
        <v>100.9</v>
      </c>
      <c r="Q171" s="192"/>
      <c r="R171" s="193"/>
      <c r="S171" s="192"/>
      <c r="T171" s="160"/>
      <c r="U171" s="193"/>
      <c r="V171" s="193"/>
    </row>
    <row r="172" spans="1:37">
      <c r="A172" s="114" t="s">
        <v>60</v>
      </c>
      <c r="B172" s="379">
        <v>39599</v>
      </c>
      <c r="C172" s="379">
        <v>41748</v>
      </c>
      <c r="D172" s="377">
        <v>94.9</v>
      </c>
      <c r="E172" s="379">
        <v>1787</v>
      </c>
      <c r="F172" s="379">
        <v>1569</v>
      </c>
      <c r="G172" s="377">
        <v>113.9</v>
      </c>
      <c r="H172" s="379">
        <v>37812</v>
      </c>
      <c r="I172" s="379">
        <v>40179</v>
      </c>
      <c r="J172" s="377">
        <v>94.1</v>
      </c>
      <c r="K172" s="379">
        <v>94815</v>
      </c>
      <c r="L172" s="379">
        <v>92654</v>
      </c>
      <c r="M172" s="377">
        <v>102.3</v>
      </c>
      <c r="N172" s="379">
        <v>134414</v>
      </c>
      <c r="O172" s="379">
        <v>134402</v>
      </c>
      <c r="P172" s="377">
        <v>100</v>
      </c>
      <c r="Q172" s="192"/>
      <c r="R172" s="193"/>
      <c r="S172" s="192"/>
      <c r="T172" s="160"/>
      <c r="U172" s="193"/>
      <c r="V172" s="193"/>
    </row>
    <row r="173" spans="1:37">
      <c r="A173" s="114" t="s">
        <v>61</v>
      </c>
      <c r="B173" s="379">
        <v>46718</v>
      </c>
      <c r="C173" s="379">
        <v>42089</v>
      </c>
      <c r="D173" s="377">
        <v>111</v>
      </c>
      <c r="E173" s="379">
        <v>2359</v>
      </c>
      <c r="F173" s="379">
        <v>2662</v>
      </c>
      <c r="G173" s="377">
        <v>88.6</v>
      </c>
      <c r="H173" s="379">
        <v>44359</v>
      </c>
      <c r="I173" s="379">
        <v>39427</v>
      </c>
      <c r="J173" s="377">
        <v>112.5</v>
      </c>
      <c r="K173" s="379">
        <v>92450</v>
      </c>
      <c r="L173" s="379">
        <v>83907</v>
      </c>
      <c r="M173" s="377">
        <v>110.2</v>
      </c>
      <c r="N173" s="379">
        <v>139168</v>
      </c>
      <c r="O173" s="379">
        <v>125996</v>
      </c>
      <c r="P173" s="377">
        <v>110.5</v>
      </c>
      <c r="Q173" s="192"/>
      <c r="R173" s="193"/>
      <c r="S173" s="192"/>
      <c r="T173" s="160"/>
      <c r="U173" s="193"/>
      <c r="V173" s="193"/>
    </row>
    <row r="174" spans="1:37">
      <c r="A174" s="114" t="s">
        <v>62</v>
      </c>
      <c r="B174" s="379">
        <v>44888</v>
      </c>
      <c r="C174" s="379">
        <v>47742</v>
      </c>
      <c r="D174" s="377">
        <v>94</v>
      </c>
      <c r="E174" s="379">
        <v>573</v>
      </c>
      <c r="F174" s="379">
        <v>539</v>
      </c>
      <c r="G174" s="377">
        <v>106.3</v>
      </c>
      <c r="H174" s="379">
        <v>44315</v>
      </c>
      <c r="I174" s="379">
        <v>47203</v>
      </c>
      <c r="J174" s="377">
        <v>93.9</v>
      </c>
      <c r="K174" s="379">
        <v>86756</v>
      </c>
      <c r="L174" s="379">
        <v>80206</v>
      </c>
      <c r="M174" s="377">
        <v>108.2</v>
      </c>
      <c r="N174" s="379">
        <v>131644</v>
      </c>
      <c r="O174" s="379">
        <v>127948</v>
      </c>
      <c r="P174" s="377">
        <v>102.9</v>
      </c>
      <c r="Q174" s="192"/>
      <c r="R174" s="193"/>
      <c r="S174" s="192"/>
      <c r="T174" s="160"/>
      <c r="U174" s="193"/>
      <c r="V174" s="193"/>
    </row>
    <row r="175" spans="1:37">
      <c r="A175" s="114" t="s">
        <v>63</v>
      </c>
      <c r="B175" s="379">
        <v>59841</v>
      </c>
      <c r="C175" s="379">
        <v>60501</v>
      </c>
      <c r="D175" s="377">
        <v>98.9</v>
      </c>
      <c r="E175" s="379">
        <v>1671</v>
      </c>
      <c r="F175" s="379">
        <v>1816</v>
      </c>
      <c r="G175" s="377">
        <v>92</v>
      </c>
      <c r="H175" s="379">
        <v>58170</v>
      </c>
      <c r="I175" s="379">
        <v>58685</v>
      </c>
      <c r="J175" s="377">
        <v>99.1</v>
      </c>
      <c r="K175" s="379">
        <v>127154</v>
      </c>
      <c r="L175" s="379">
        <v>129887</v>
      </c>
      <c r="M175" s="377">
        <v>97.9</v>
      </c>
      <c r="N175" s="379">
        <v>186995</v>
      </c>
      <c r="O175" s="379">
        <v>190388</v>
      </c>
      <c r="P175" s="377">
        <v>98.2</v>
      </c>
      <c r="Q175" s="192"/>
      <c r="R175" s="193"/>
      <c r="S175" s="192"/>
      <c r="T175" s="160"/>
      <c r="U175" s="193"/>
      <c r="V175" s="193"/>
    </row>
    <row r="176" spans="1:37">
      <c r="A176" s="114" t="s">
        <v>64</v>
      </c>
      <c r="B176" s="379">
        <v>34744</v>
      </c>
      <c r="C176" s="379">
        <v>31487</v>
      </c>
      <c r="D176" s="377">
        <v>110.3</v>
      </c>
      <c r="E176" s="379">
        <v>47</v>
      </c>
      <c r="F176" s="378" t="s">
        <v>126</v>
      </c>
      <c r="G176" s="378" t="s">
        <v>126</v>
      </c>
      <c r="H176" s="379">
        <v>34697</v>
      </c>
      <c r="I176" s="379">
        <v>31487</v>
      </c>
      <c r="J176" s="377">
        <v>110.2</v>
      </c>
      <c r="K176" s="379">
        <v>76931</v>
      </c>
      <c r="L176" s="379">
        <v>76717</v>
      </c>
      <c r="M176" s="377">
        <v>100.3</v>
      </c>
      <c r="N176" s="379">
        <v>111675</v>
      </c>
      <c r="O176" s="379">
        <v>108204</v>
      </c>
      <c r="P176" s="377">
        <v>103.2</v>
      </c>
      <c r="Q176" s="192"/>
      <c r="R176" s="193"/>
      <c r="S176" s="192"/>
      <c r="T176" s="160"/>
      <c r="U176" s="193"/>
      <c r="V176" s="193"/>
    </row>
    <row r="177" spans="1:22">
      <c r="A177" s="114" t="s">
        <v>65</v>
      </c>
      <c r="B177" s="379">
        <v>80737</v>
      </c>
      <c r="C177" s="379">
        <v>87502</v>
      </c>
      <c r="D177" s="377">
        <v>92.3</v>
      </c>
      <c r="E177" s="379">
        <v>2684</v>
      </c>
      <c r="F177" s="379">
        <v>2407</v>
      </c>
      <c r="G177" s="377">
        <v>111.5</v>
      </c>
      <c r="H177" s="379">
        <v>78053</v>
      </c>
      <c r="I177" s="379">
        <v>85095</v>
      </c>
      <c r="J177" s="377">
        <v>91.7</v>
      </c>
      <c r="K177" s="379">
        <v>155950</v>
      </c>
      <c r="L177" s="379">
        <v>157564</v>
      </c>
      <c r="M177" s="377">
        <v>99</v>
      </c>
      <c r="N177" s="379">
        <v>236687</v>
      </c>
      <c r="O177" s="379">
        <v>245066</v>
      </c>
      <c r="P177" s="377">
        <v>96.6</v>
      </c>
      <c r="Q177" s="192"/>
      <c r="R177" s="193"/>
      <c r="S177" s="192"/>
      <c r="T177" s="160"/>
      <c r="U177" s="193"/>
      <c r="V177" s="193"/>
    </row>
    <row r="178" spans="1:22">
      <c r="A178" s="114" t="s">
        <v>66</v>
      </c>
      <c r="B178" s="379">
        <v>78916</v>
      </c>
      <c r="C178" s="379">
        <v>79950</v>
      </c>
      <c r="D178" s="377">
        <v>98.7</v>
      </c>
      <c r="E178" s="379">
        <v>1031</v>
      </c>
      <c r="F178" s="379">
        <v>1542</v>
      </c>
      <c r="G178" s="377">
        <v>66.900000000000006</v>
      </c>
      <c r="H178" s="379">
        <v>77885</v>
      </c>
      <c r="I178" s="379">
        <v>78408</v>
      </c>
      <c r="J178" s="377">
        <v>99.3</v>
      </c>
      <c r="K178" s="379">
        <v>65649</v>
      </c>
      <c r="L178" s="379">
        <v>69319</v>
      </c>
      <c r="M178" s="377">
        <v>94.7</v>
      </c>
      <c r="N178" s="379">
        <v>144565</v>
      </c>
      <c r="O178" s="379">
        <v>149269</v>
      </c>
      <c r="P178" s="377">
        <v>96.8</v>
      </c>
      <c r="Q178" s="192"/>
      <c r="R178" s="193"/>
      <c r="S178" s="192"/>
      <c r="T178" s="160"/>
      <c r="U178" s="193"/>
      <c r="V178" s="193"/>
    </row>
    <row r="179" spans="1:22">
      <c r="A179" s="114" t="s">
        <v>67</v>
      </c>
      <c r="B179" s="379">
        <v>20216</v>
      </c>
      <c r="C179" s="379">
        <v>19782</v>
      </c>
      <c r="D179" s="377">
        <v>102.2</v>
      </c>
      <c r="E179" s="379">
        <v>1375</v>
      </c>
      <c r="F179" s="379">
        <v>1264</v>
      </c>
      <c r="G179" s="377">
        <v>108.8</v>
      </c>
      <c r="H179" s="379">
        <v>18841</v>
      </c>
      <c r="I179" s="379">
        <v>18518</v>
      </c>
      <c r="J179" s="377">
        <v>101.7</v>
      </c>
      <c r="K179" s="379">
        <v>28806</v>
      </c>
      <c r="L179" s="379">
        <v>29278</v>
      </c>
      <c r="M179" s="377">
        <v>98.4</v>
      </c>
      <c r="N179" s="379">
        <v>49022</v>
      </c>
      <c r="O179" s="379">
        <v>49060</v>
      </c>
      <c r="P179" s="377">
        <v>99.9</v>
      </c>
      <c r="Q179" s="192"/>
      <c r="R179" s="193"/>
      <c r="S179" s="192"/>
      <c r="T179" s="160"/>
      <c r="U179" s="193"/>
      <c r="V179" s="193"/>
    </row>
    <row r="180" spans="1:22">
      <c r="A180" s="114" t="s">
        <v>68</v>
      </c>
      <c r="B180" s="379">
        <v>23199</v>
      </c>
      <c r="C180" s="379">
        <v>19894</v>
      </c>
      <c r="D180" s="377">
        <v>116.6</v>
      </c>
      <c r="E180" s="379">
        <v>355</v>
      </c>
      <c r="F180" s="379">
        <v>351</v>
      </c>
      <c r="G180" s="377">
        <v>101.1</v>
      </c>
      <c r="H180" s="379">
        <v>22844</v>
      </c>
      <c r="I180" s="379">
        <v>19543</v>
      </c>
      <c r="J180" s="377">
        <v>116.9</v>
      </c>
      <c r="K180" s="379">
        <v>132384</v>
      </c>
      <c r="L180" s="379">
        <v>134858</v>
      </c>
      <c r="M180" s="377">
        <v>98.2</v>
      </c>
      <c r="N180" s="379">
        <v>155583</v>
      </c>
      <c r="O180" s="379">
        <v>154752</v>
      </c>
      <c r="P180" s="377">
        <v>100.5</v>
      </c>
      <c r="Q180" s="192"/>
      <c r="R180" s="193"/>
      <c r="S180" s="192"/>
      <c r="T180" s="160"/>
      <c r="U180" s="193"/>
      <c r="V180" s="193"/>
    </row>
    <row r="181" spans="1:22">
      <c r="A181" s="114" t="s">
        <v>69</v>
      </c>
      <c r="B181" s="379">
        <v>31596</v>
      </c>
      <c r="C181" s="379">
        <v>29588</v>
      </c>
      <c r="D181" s="377">
        <v>106.8</v>
      </c>
      <c r="E181" s="379">
        <v>208</v>
      </c>
      <c r="F181" s="379">
        <v>845</v>
      </c>
      <c r="G181" s="377">
        <v>24.6</v>
      </c>
      <c r="H181" s="379">
        <v>31388</v>
      </c>
      <c r="I181" s="379">
        <v>28743</v>
      </c>
      <c r="J181" s="377">
        <v>109.2</v>
      </c>
      <c r="K181" s="379">
        <v>31064</v>
      </c>
      <c r="L181" s="379">
        <v>32936</v>
      </c>
      <c r="M181" s="377">
        <v>94.3</v>
      </c>
      <c r="N181" s="379">
        <v>62660</v>
      </c>
      <c r="O181" s="379">
        <v>62524</v>
      </c>
      <c r="P181" s="377">
        <v>100.2</v>
      </c>
      <c r="Q181" s="192"/>
      <c r="R181" s="193"/>
      <c r="S181" s="192"/>
      <c r="T181" s="160"/>
      <c r="U181" s="193"/>
      <c r="V181" s="193"/>
    </row>
    <row r="182" spans="1:22">
      <c r="A182" s="114" t="s">
        <v>70</v>
      </c>
      <c r="B182" s="379">
        <v>33638</v>
      </c>
      <c r="C182" s="379">
        <v>33511</v>
      </c>
      <c r="D182" s="377">
        <v>100.4</v>
      </c>
      <c r="E182" s="379">
        <v>10174</v>
      </c>
      <c r="F182" s="379">
        <v>9544</v>
      </c>
      <c r="G182" s="377">
        <v>106.6</v>
      </c>
      <c r="H182" s="379">
        <v>23464</v>
      </c>
      <c r="I182" s="379">
        <v>23967</v>
      </c>
      <c r="J182" s="377">
        <v>97.9</v>
      </c>
      <c r="K182" s="379">
        <v>33062</v>
      </c>
      <c r="L182" s="379">
        <v>34756</v>
      </c>
      <c r="M182" s="377">
        <v>95.1</v>
      </c>
      <c r="N182" s="379">
        <v>66700</v>
      </c>
      <c r="O182" s="379">
        <v>68267</v>
      </c>
      <c r="P182" s="377">
        <v>97.7</v>
      </c>
      <c r="Q182" s="192"/>
      <c r="R182" s="193"/>
      <c r="S182" s="192"/>
      <c r="T182" s="160"/>
      <c r="U182" s="193"/>
      <c r="V182" s="193"/>
    </row>
    <row r="183" spans="1:22">
      <c r="A183" s="114" t="s">
        <v>71</v>
      </c>
      <c r="B183" s="379">
        <v>1632</v>
      </c>
      <c r="C183" s="379">
        <v>1634</v>
      </c>
      <c r="D183" s="377">
        <v>99.9</v>
      </c>
      <c r="E183" s="379">
        <v>741</v>
      </c>
      <c r="F183" s="379">
        <v>806</v>
      </c>
      <c r="G183" s="377">
        <v>91.9</v>
      </c>
      <c r="H183" s="379">
        <v>891</v>
      </c>
      <c r="I183" s="379">
        <v>828</v>
      </c>
      <c r="J183" s="377">
        <v>107.6</v>
      </c>
      <c r="K183" s="379">
        <v>9486</v>
      </c>
      <c r="L183" s="379">
        <v>11071</v>
      </c>
      <c r="M183" s="377">
        <v>85.7</v>
      </c>
      <c r="N183" s="379">
        <v>11118</v>
      </c>
      <c r="O183" s="379">
        <v>12705</v>
      </c>
      <c r="P183" s="377">
        <v>87.5</v>
      </c>
      <c r="Q183" s="192"/>
      <c r="R183" s="193"/>
      <c r="S183" s="192"/>
      <c r="T183" s="160"/>
      <c r="U183" s="193"/>
      <c r="V183" s="193"/>
    </row>
    <row r="184" spans="1:22">
      <c r="A184" s="114" t="s">
        <v>72</v>
      </c>
      <c r="B184" s="379">
        <v>58655</v>
      </c>
      <c r="C184" s="379">
        <v>59437</v>
      </c>
      <c r="D184" s="377">
        <v>98.7</v>
      </c>
      <c r="E184" s="379">
        <v>3538</v>
      </c>
      <c r="F184" s="379">
        <v>4071</v>
      </c>
      <c r="G184" s="377">
        <v>86.9</v>
      </c>
      <c r="H184" s="379">
        <v>55117</v>
      </c>
      <c r="I184" s="379">
        <v>55366</v>
      </c>
      <c r="J184" s="377">
        <v>99.6</v>
      </c>
      <c r="K184" s="379">
        <v>143630</v>
      </c>
      <c r="L184" s="379">
        <v>139368</v>
      </c>
      <c r="M184" s="377">
        <v>103.1</v>
      </c>
      <c r="N184" s="379">
        <v>202285</v>
      </c>
      <c r="O184" s="379">
        <v>198805</v>
      </c>
      <c r="P184" s="377">
        <v>101.8</v>
      </c>
      <c r="Q184" s="192"/>
      <c r="R184" s="193"/>
      <c r="S184" s="192"/>
      <c r="T184" s="160"/>
      <c r="U184" s="193"/>
      <c r="V184" s="193"/>
    </row>
    <row r="185" spans="1:22" s="173" customFormat="1" ht="14.25">
      <c r="A185" s="109" t="s">
        <v>73</v>
      </c>
      <c r="B185" s="379">
        <v>19079</v>
      </c>
      <c r="C185" s="379">
        <v>23467</v>
      </c>
      <c r="D185" s="377">
        <v>81.3</v>
      </c>
      <c r="E185" s="379">
        <v>44</v>
      </c>
      <c r="F185" s="379">
        <v>64</v>
      </c>
      <c r="G185" s="377">
        <v>68.8</v>
      </c>
      <c r="H185" s="379">
        <v>19035</v>
      </c>
      <c r="I185" s="379">
        <v>23403</v>
      </c>
      <c r="J185" s="377">
        <v>81.3</v>
      </c>
      <c r="K185" s="379">
        <v>15668</v>
      </c>
      <c r="L185" s="379">
        <v>22028</v>
      </c>
      <c r="M185" s="377">
        <v>71.099999999999994</v>
      </c>
      <c r="N185" s="379">
        <v>34747</v>
      </c>
      <c r="O185" s="379">
        <v>45495</v>
      </c>
      <c r="P185" s="377">
        <v>76.400000000000006</v>
      </c>
      <c r="Q185" s="192"/>
      <c r="R185" s="193"/>
      <c r="S185" s="192"/>
      <c r="T185" s="160"/>
      <c r="U185" s="193"/>
      <c r="V185" s="193"/>
    </row>
    <row r="186" spans="1:22">
      <c r="A186" s="114" t="s">
        <v>74</v>
      </c>
      <c r="B186" s="379">
        <v>38155</v>
      </c>
      <c r="C186" s="379">
        <v>39338</v>
      </c>
      <c r="D186" s="377">
        <v>97</v>
      </c>
      <c r="E186" s="379">
        <v>777</v>
      </c>
      <c r="F186" s="379">
        <v>775</v>
      </c>
      <c r="G186" s="377">
        <v>100.3</v>
      </c>
      <c r="H186" s="379">
        <v>37378</v>
      </c>
      <c r="I186" s="379">
        <v>38563</v>
      </c>
      <c r="J186" s="377">
        <v>96.9</v>
      </c>
      <c r="K186" s="379">
        <v>72122</v>
      </c>
      <c r="L186" s="379">
        <v>72406</v>
      </c>
      <c r="M186" s="377">
        <v>99.6</v>
      </c>
      <c r="N186" s="379">
        <v>110277</v>
      </c>
      <c r="O186" s="379">
        <v>111744</v>
      </c>
      <c r="P186" s="377">
        <v>98.7</v>
      </c>
      <c r="Q186" s="192"/>
      <c r="R186" s="193"/>
      <c r="S186" s="192"/>
      <c r="T186" s="160"/>
      <c r="U186" s="193"/>
      <c r="V186" s="193"/>
    </row>
    <row r="187" spans="1:22">
      <c r="A187" s="114" t="s">
        <v>75</v>
      </c>
      <c r="B187" s="378" t="s">
        <v>126</v>
      </c>
      <c r="C187" s="378" t="s">
        <v>126</v>
      </c>
      <c r="D187" s="378" t="s">
        <v>126</v>
      </c>
      <c r="E187" s="378" t="s">
        <v>126</v>
      </c>
      <c r="F187" s="378" t="s">
        <v>126</v>
      </c>
      <c r="G187" s="378" t="s">
        <v>126</v>
      </c>
      <c r="H187" s="378" t="s">
        <v>126</v>
      </c>
      <c r="I187" s="378" t="s">
        <v>126</v>
      </c>
      <c r="J187" s="378" t="s">
        <v>126</v>
      </c>
      <c r="K187" s="379">
        <v>230</v>
      </c>
      <c r="L187" s="379">
        <v>278</v>
      </c>
      <c r="M187" s="377">
        <v>82.7</v>
      </c>
      <c r="N187" s="379">
        <v>230</v>
      </c>
      <c r="O187" s="379">
        <v>278</v>
      </c>
      <c r="P187" s="377">
        <v>82.7</v>
      </c>
      <c r="Q187" s="196"/>
      <c r="R187" s="193"/>
      <c r="S187" s="192"/>
      <c r="T187" s="160"/>
      <c r="U187" s="193"/>
      <c r="V187" s="193"/>
    </row>
    <row r="188" spans="1:22">
      <c r="A188" s="114" t="s">
        <v>76</v>
      </c>
      <c r="B188" s="378" t="s">
        <v>126</v>
      </c>
      <c r="C188" s="378" t="s">
        <v>126</v>
      </c>
      <c r="D188" s="378" t="s">
        <v>126</v>
      </c>
      <c r="E188" s="378" t="s">
        <v>126</v>
      </c>
      <c r="F188" s="378" t="s">
        <v>126</v>
      </c>
      <c r="G188" s="378" t="s">
        <v>126</v>
      </c>
      <c r="H188" s="378" t="s">
        <v>126</v>
      </c>
      <c r="I188" s="378" t="s">
        <v>126</v>
      </c>
      <c r="J188" s="378" t="s">
        <v>126</v>
      </c>
      <c r="K188" s="379">
        <v>707</v>
      </c>
      <c r="L188" s="379">
        <v>847</v>
      </c>
      <c r="M188" s="377">
        <v>83.5</v>
      </c>
      <c r="N188" s="379">
        <v>707</v>
      </c>
      <c r="O188" s="379">
        <v>847</v>
      </c>
      <c r="P188" s="377">
        <v>83.5</v>
      </c>
      <c r="Q188" s="196"/>
      <c r="R188" s="193"/>
      <c r="S188" s="192"/>
      <c r="T188" s="160"/>
      <c r="U188" s="193"/>
      <c r="V188" s="193"/>
    </row>
    <row r="189" spans="1:22">
      <c r="A189" s="115" t="s">
        <v>77</v>
      </c>
      <c r="B189" s="379">
        <v>434</v>
      </c>
      <c r="C189" s="379">
        <v>98</v>
      </c>
      <c r="D189" s="377">
        <v>442.9</v>
      </c>
      <c r="E189" s="378" t="s">
        <v>126</v>
      </c>
      <c r="F189" s="378" t="s">
        <v>126</v>
      </c>
      <c r="G189" s="378" t="s">
        <v>126</v>
      </c>
      <c r="H189" s="379">
        <v>434</v>
      </c>
      <c r="I189" s="379">
        <v>98</v>
      </c>
      <c r="J189" s="377">
        <v>442.9</v>
      </c>
      <c r="K189" s="379">
        <v>5783</v>
      </c>
      <c r="L189" s="379">
        <v>5869</v>
      </c>
      <c r="M189" s="377">
        <v>98.5</v>
      </c>
      <c r="N189" s="379">
        <v>6217</v>
      </c>
      <c r="O189" s="379">
        <v>5967</v>
      </c>
      <c r="P189" s="377">
        <v>104.2</v>
      </c>
      <c r="Q189" s="192"/>
      <c r="R189" s="193"/>
      <c r="S189" s="192"/>
      <c r="T189" s="160"/>
      <c r="U189" s="193"/>
      <c r="V189" s="193"/>
    </row>
    <row r="190" spans="1:22">
      <c r="A190" s="117"/>
      <c r="B190" s="77"/>
      <c r="C190" s="77"/>
      <c r="D190" s="78"/>
      <c r="E190" s="141"/>
      <c r="F190" s="179"/>
      <c r="G190" s="78"/>
      <c r="H190" s="141"/>
      <c r="I190" s="179"/>
      <c r="J190" s="78"/>
      <c r="K190" s="141"/>
      <c r="L190" s="179"/>
      <c r="M190" s="78"/>
      <c r="O190" s="141"/>
      <c r="P190" s="180"/>
    </row>
    <row r="191" spans="1:22" ht="18.75" customHeight="1">
      <c r="A191" s="442" t="s">
        <v>186</v>
      </c>
      <c r="B191" s="442"/>
      <c r="C191" s="442"/>
      <c r="D191" s="442"/>
      <c r="E191" s="442"/>
      <c r="F191" s="442"/>
      <c r="G191" s="442"/>
      <c r="H191" s="442"/>
      <c r="I191" s="442"/>
      <c r="J191" s="442"/>
      <c r="K191" s="442"/>
      <c r="L191" s="442"/>
      <c r="M191" s="442"/>
      <c r="N191" s="442"/>
      <c r="O191" s="442"/>
      <c r="P191" s="442"/>
    </row>
    <row r="192" spans="1:2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P192" s="76" t="s">
        <v>92</v>
      </c>
    </row>
    <row r="193" spans="1:22" ht="15.75" customHeight="1">
      <c r="A193" s="420"/>
      <c r="B193" s="410" t="s">
        <v>102</v>
      </c>
      <c r="C193" s="410"/>
      <c r="D193" s="410"/>
      <c r="E193" s="411" t="s">
        <v>52</v>
      </c>
      <c r="F193" s="412"/>
      <c r="G193" s="412"/>
      <c r="H193" s="412"/>
      <c r="I193" s="412"/>
      <c r="J193" s="412"/>
      <c r="K193" s="414" t="s">
        <v>107</v>
      </c>
      <c r="L193" s="415"/>
      <c r="M193" s="416"/>
      <c r="N193" s="410" t="s">
        <v>53</v>
      </c>
      <c r="O193" s="410"/>
      <c r="P193" s="411"/>
      <c r="Q193" s="141"/>
    </row>
    <row r="194" spans="1:22" ht="39" customHeight="1">
      <c r="A194" s="420"/>
      <c r="B194" s="410"/>
      <c r="C194" s="410"/>
      <c r="D194" s="410"/>
      <c r="E194" s="410" t="s">
        <v>51</v>
      </c>
      <c r="F194" s="410"/>
      <c r="G194" s="410"/>
      <c r="H194" s="410" t="s">
        <v>50</v>
      </c>
      <c r="I194" s="410"/>
      <c r="J194" s="410"/>
      <c r="K194" s="417"/>
      <c r="L194" s="418"/>
      <c r="M194" s="419"/>
      <c r="N194" s="410"/>
      <c r="O194" s="410"/>
      <c r="P194" s="411"/>
      <c r="Q194" s="141"/>
    </row>
    <row r="195" spans="1:22" ht="37.5" customHeight="1">
      <c r="A195" s="420"/>
      <c r="B195" s="255" t="s">
        <v>128</v>
      </c>
      <c r="C195" s="255" t="s">
        <v>120</v>
      </c>
      <c r="D195" s="257" t="s">
        <v>129</v>
      </c>
      <c r="E195" s="255" t="s">
        <v>128</v>
      </c>
      <c r="F195" s="255" t="s">
        <v>120</v>
      </c>
      <c r="G195" s="257" t="s">
        <v>129</v>
      </c>
      <c r="H195" s="255" t="s">
        <v>128</v>
      </c>
      <c r="I195" s="255" t="s">
        <v>120</v>
      </c>
      <c r="J195" s="257" t="s">
        <v>129</v>
      </c>
      <c r="K195" s="255" t="s">
        <v>128</v>
      </c>
      <c r="L195" s="255" t="s">
        <v>120</v>
      </c>
      <c r="M195" s="257" t="s">
        <v>129</v>
      </c>
      <c r="N195" s="255" t="s">
        <v>128</v>
      </c>
      <c r="O195" s="255" t="s">
        <v>120</v>
      </c>
      <c r="P195" s="256" t="s">
        <v>129</v>
      </c>
      <c r="Q195" s="141"/>
      <c r="R195" s="141"/>
      <c r="S195" s="141"/>
      <c r="T195" s="179"/>
      <c r="U195" s="141"/>
    </row>
    <row r="196" spans="1:22">
      <c r="A196" s="37" t="s">
        <v>57</v>
      </c>
      <c r="B196" s="339">
        <v>347269</v>
      </c>
      <c r="C196" s="192">
        <v>309822</v>
      </c>
      <c r="D196" s="193">
        <v>112.1</v>
      </c>
      <c r="E196" s="339">
        <v>294595</v>
      </c>
      <c r="F196" s="339">
        <v>257076</v>
      </c>
      <c r="G196" s="193">
        <v>114.6</v>
      </c>
      <c r="H196" s="339">
        <v>52674</v>
      </c>
      <c r="I196" s="339">
        <v>52746</v>
      </c>
      <c r="J196" s="193">
        <v>99.9</v>
      </c>
      <c r="K196" s="339">
        <v>214528</v>
      </c>
      <c r="L196" s="339">
        <v>199341</v>
      </c>
      <c r="M196" s="193">
        <v>107.6</v>
      </c>
      <c r="N196" s="192">
        <v>561797</v>
      </c>
      <c r="O196" s="192">
        <v>509163</v>
      </c>
      <c r="P196" s="193">
        <v>110.3</v>
      </c>
      <c r="Q196" s="192"/>
      <c r="R196" s="369"/>
      <c r="S196" s="192"/>
      <c r="T196" s="160"/>
      <c r="U196" s="193"/>
      <c r="V196" s="193"/>
    </row>
    <row r="197" spans="1:22">
      <c r="A197" s="109" t="s">
        <v>58</v>
      </c>
      <c r="B197" s="339">
        <v>506</v>
      </c>
      <c r="C197" s="192">
        <v>600</v>
      </c>
      <c r="D197" s="193">
        <v>84.3</v>
      </c>
      <c r="E197" s="339" t="s">
        <v>126</v>
      </c>
      <c r="F197" s="339" t="s">
        <v>126</v>
      </c>
      <c r="G197" s="193" t="s">
        <v>126</v>
      </c>
      <c r="H197" s="339">
        <v>506</v>
      </c>
      <c r="I197" s="339">
        <v>600</v>
      </c>
      <c r="J197" s="193">
        <v>84.3</v>
      </c>
      <c r="K197" s="339">
        <v>4842</v>
      </c>
      <c r="L197" s="339">
        <v>4205</v>
      </c>
      <c r="M197" s="193">
        <v>115.1</v>
      </c>
      <c r="N197" s="192">
        <v>5348</v>
      </c>
      <c r="O197" s="192">
        <v>4805</v>
      </c>
      <c r="P197" s="193">
        <v>111.3</v>
      </c>
      <c r="Q197" s="192"/>
      <c r="R197" s="370"/>
      <c r="S197" s="192"/>
      <c r="T197" s="160"/>
      <c r="U197" s="193"/>
      <c r="V197" s="193"/>
    </row>
    <row r="198" spans="1:22">
      <c r="A198" s="114" t="s">
        <v>59</v>
      </c>
      <c r="B198" s="339">
        <v>10098</v>
      </c>
      <c r="C198" s="192">
        <v>8634</v>
      </c>
      <c r="D198" s="193">
        <v>117</v>
      </c>
      <c r="E198" s="339">
        <v>3128</v>
      </c>
      <c r="F198" s="339">
        <v>3373</v>
      </c>
      <c r="G198" s="193">
        <v>92.7</v>
      </c>
      <c r="H198" s="339">
        <v>6970</v>
      </c>
      <c r="I198" s="339">
        <v>5261</v>
      </c>
      <c r="J198" s="193">
        <v>132.5</v>
      </c>
      <c r="K198" s="339">
        <v>44113</v>
      </c>
      <c r="L198" s="339">
        <v>41305</v>
      </c>
      <c r="M198" s="193">
        <v>106.8</v>
      </c>
      <c r="N198" s="192">
        <v>54211</v>
      </c>
      <c r="O198" s="192">
        <v>49939</v>
      </c>
      <c r="P198" s="193">
        <v>108.6</v>
      </c>
      <c r="Q198" s="192"/>
      <c r="R198" s="117"/>
      <c r="S198" s="192"/>
      <c r="T198" s="160"/>
      <c r="U198" s="193"/>
      <c r="V198" s="193"/>
    </row>
    <row r="199" spans="1:22">
      <c r="A199" s="114" t="s">
        <v>60</v>
      </c>
      <c r="B199" s="339">
        <v>809</v>
      </c>
      <c r="C199" s="192">
        <v>620</v>
      </c>
      <c r="D199" s="193">
        <v>130.5</v>
      </c>
      <c r="E199" s="339" t="s">
        <v>126</v>
      </c>
      <c r="F199" s="339" t="s">
        <v>126</v>
      </c>
      <c r="G199" s="193" t="s">
        <v>126</v>
      </c>
      <c r="H199" s="339">
        <v>809</v>
      </c>
      <c r="I199" s="339">
        <v>620</v>
      </c>
      <c r="J199" s="193">
        <v>130.5</v>
      </c>
      <c r="K199" s="339">
        <v>2212</v>
      </c>
      <c r="L199" s="339">
        <v>2287</v>
      </c>
      <c r="M199" s="193">
        <v>96.7</v>
      </c>
      <c r="N199" s="192">
        <v>3021</v>
      </c>
      <c r="O199" s="192">
        <v>2907</v>
      </c>
      <c r="P199" s="193">
        <v>103.9</v>
      </c>
      <c r="Q199" s="192"/>
      <c r="R199" s="117"/>
      <c r="S199" s="192"/>
      <c r="T199" s="160"/>
      <c r="U199" s="193"/>
      <c r="V199" s="193"/>
    </row>
    <row r="200" spans="1:22">
      <c r="A200" s="114" t="s">
        <v>61</v>
      </c>
      <c r="B200" s="339">
        <v>11289</v>
      </c>
      <c r="C200" s="192">
        <v>16927</v>
      </c>
      <c r="D200" s="193">
        <v>66.7</v>
      </c>
      <c r="E200" s="339">
        <v>1619</v>
      </c>
      <c r="F200" s="339">
        <v>5242</v>
      </c>
      <c r="G200" s="193">
        <v>30.9</v>
      </c>
      <c r="H200" s="339">
        <v>9670</v>
      </c>
      <c r="I200" s="339">
        <v>11685</v>
      </c>
      <c r="J200" s="193">
        <v>82.8</v>
      </c>
      <c r="K200" s="339">
        <v>2876</v>
      </c>
      <c r="L200" s="339">
        <v>2520</v>
      </c>
      <c r="M200" s="193">
        <v>114.1</v>
      </c>
      <c r="N200" s="192">
        <v>14165</v>
      </c>
      <c r="O200" s="192">
        <v>19447</v>
      </c>
      <c r="P200" s="193">
        <v>72.8</v>
      </c>
      <c r="Q200" s="192"/>
      <c r="R200" s="117"/>
      <c r="S200" s="192"/>
      <c r="T200" s="160"/>
      <c r="U200" s="193"/>
      <c r="V200" s="193"/>
    </row>
    <row r="201" spans="1:22">
      <c r="A201" s="114" t="s">
        <v>62</v>
      </c>
      <c r="B201" s="339">
        <v>350</v>
      </c>
      <c r="C201" s="192">
        <v>170</v>
      </c>
      <c r="D201" s="193">
        <v>205.9</v>
      </c>
      <c r="E201" s="339" t="s">
        <v>126</v>
      </c>
      <c r="F201" s="339" t="s">
        <v>126</v>
      </c>
      <c r="G201" s="193" t="s">
        <v>126</v>
      </c>
      <c r="H201" s="339">
        <v>350</v>
      </c>
      <c r="I201" s="339">
        <v>170</v>
      </c>
      <c r="J201" s="193">
        <v>205.9</v>
      </c>
      <c r="K201" s="339">
        <v>129</v>
      </c>
      <c r="L201" s="339">
        <v>29</v>
      </c>
      <c r="M201" s="193">
        <v>444.8</v>
      </c>
      <c r="N201" s="192">
        <v>479</v>
      </c>
      <c r="O201" s="192">
        <v>199</v>
      </c>
      <c r="P201" s="193">
        <v>240.7</v>
      </c>
      <c r="Q201" s="192"/>
      <c r="R201" s="117"/>
      <c r="S201" s="192"/>
      <c r="T201" s="160"/>
      <c r="U201" s="193"/>
      <c r="V201" s="193"/>
    </row>
    <row r="202" spans="1:22">
      <c r="A202" s="114" t="s">
        <v>63</v>
      </c>
      <c r="B202" s="339">
        <v>7899</v>
      </c>
      <c r="C202" s="192">
        <v>7516</v>
      </c>
      <c r="D202" s="193">
        <v>105.1</v>
      </c>
      <c r="E202" s="339">
        <v>7121</v>
      </c>
      <c r="F202" s="339">
        <v>6702</v>
      </c>
      <c r="G202" s="193">
        <v>106.3</v>
      </c>
      <c r="H202" s="339">
        <v>778</v>
      </c>
      <c r="I202" s="339">
        <v>814</v>
      </c>
      <c r="J202" s="193">
        <v>95.6</v>
      </c>
      <c r="K202" s="339">
        <v>2549</v>
      </c>
      <c r="L202" s="339">
        <v>3166</v>
      </c>
      <c r="M202" s="193">
        <v>80.5</v>
      </c>
      <c r="N202" s="192">
        <v>10448</v>
      </c>
      <c r="O202" s="192">
        <v>10682</v>
      </c>
      <c r="P202" s="193">
        <v>97.8</v>
      </c>
      <c r="Q202" s="192"/>
      <c r="R202" s="117"/>
      <c r="S202" s="192"/>
      <c r="T202" s="160"/>
      <c r="U202" s="193"/>
      <c r="V202" s="193"/>
    </row>
    <row r="203" spans="1:22">
      <c r="A203" s="114" t="s">
        <v>64</v>
      </c>
      <c r="B203" s="339">
        <v>1550</v>
      </c>
      <c r="C203" s="192">
        <v>1351</v>
      </c>
      <c r="D203" s="193">
        <v>114.7</v>
      </c>
      <c r="E203" s="339" t="s">
        <v>126</v>
      </c>
      <c r="F203" s="339" t="s">
        <v>126</v>
      </c>
      <c r="G203" s="193" t="s">
        <v>126</v>
      </c>
      <c r="H203" s="339">
        <v>1550</v>
      </c>
      <c r="I203" s="339">
        <v>1351</v>
      </c>
      <c r="J203" s="193">
        <v>114.7</v>
      </c>
      <c r="K203" s="339">
        <v>3093</v>
      </c>
      <c r="L203" s="339">
        <v>2573</v>
      </c>
      <c r="M203" s="193">
        <v>120.2</v>
      </c>
      <c r="N203" s="192">
        <v>4643</v>
      </c>
      <c r="O203" s="192">
        <v>3924</v>
      </c>
      <c r="P203" s="193">
        <v>118.3</v>
      </c>
      <c r="Q203" s="192"/>
      <c r="R203" s="117"/>
      <c r="S203" s="192"/>
      <c r="T203" s="160"/>
      <c r="U203" s="193"/>
      <c r="V203" s="193"/>
    </row>
    <row r="204" spans="1:22">
      <c r="A204" s="114" t="s">
        <v>65</v>
      </c>
      <c r="B204" s="339">
        <v>11159</v>
      </c>
      <c r="C204" s="192">
        <v>9060</v>
      </c>
      <c r="D204" s="193">
        <v>123.2</v>
      </c>
      <c r="E204" s="339">
        <v>8431</v>
      </c>
      <c r="F204" s="339">
        <v>7368</v>
      </c>
      <c r="G204" s="193">
        <v>114.4</v>
      </c>
      <c r="H204" s="339">
        <v>2728</v>
      </c>
      <c r="I204" s="339">
        <v>1692</v>
      </c>
      <c r="J204" s="193">
        <v>161.19999999999999</v>
      </c>
      <c r="K204" s="339">
        <v>4310</v>
      </c>
      <c r="L204" s="339">
        <v>2678</v>
      </c>
      <c r="M204" s="193">
        <v>160.9</v>
      </c>
      <c r="N204" s="192">
        <v>15469</v>
      </c>
      <c r="O204" s="192">
        <v>11738</v>
      </c>
      <c r="P204" s="193">
        <v>131.80000000000001</v>
      </c>
      <c r="Q204" s="192"/>
      <c r="R204" s="114"/>
      <c r="S204" s="192"/>
      <c r="T204" s="160"/>
      <c r="U204" s="193"/>
      <c r="V204" s="193"/>
    </row>
    <row r="205" spans="1:22">
      <c r="A205" s="114" t="s">
        <v>66</v>
      </c>
      <c r="B205" s="339">
        <v>48464</v>
      </c>
      <c r="C205" s="192">
        <v>53614</v>
      </c>
      <c r="D205" s="193">
        <v>90.4</v>
      </c>
      <c r="E205" s="339">
        <v>40112</v>
      </c>
      <c r="F205" s="339">
        <v>44442</v>
      </c>
      <c r="G205" s="193">
        <v>90.3</v>
      </c>
      <c r="H205" s="339">
        <v>8352</v>
      </c>
      <c r="I205" s="339">
        <v>9172</v>
      </c>
      <c r="J205" s="193">
        <v>91.1</v>
      </c>
      <c r="K205" s="339">
        <v>12371</v>
      </c>
      <c r="L205" s="339">
        <v>7421</v>
      </c>
      <c r="M205" s="193">
        <v>166.7</v>
      </c>
      <c r="N205" s="192">
        <v>60835</v>
      </c>
      <c r="O205" s="192">
        <v>61035</v>
      </c>
      <c r="P205" s="193">
        <v>99.7</v>
      </c>
      <c r="Q205" s="192"/>
      <c r="R205" s="117"/>
      <c r="S205" s="192"/>
      <c r="T205" s="160"/>
      <c r="U205" s="193"/>
      <c r="V205" s="193"/>
    </row>
    <row r="206" spans="1:22">
      <c r="A206" s="114" t="s">
        <v>67</v>
      </c>
      <c r="B206" s="339">
        <v>21387</v>
      </c>
      <c r="C206" s="192">
        <v>24208</v>
      </c>
      <c r="D206" s="193">
        <v>88.3</v>
      </c>
      <c r="E206" s="339">
        <v>9381</v>
      </c>
      <c r="F206" s="339">
        <v>11105</v>
      </c>
      <c r="G206" s="193">
        <v>84.5</v>
      </c>
      <c r="H206" s="339">
        <v>12006</v>
      </c>
      <c r="I206" s="339">
        <v>13103</v>
      </c>
      <c r="J206" s="193">
        <v>91.6</v>
      </c>
      <c r="K206" s="339">
        <v>47410</v>
      </c>
      <c r="L206" s="339">
        <v>44782</v>
      </c>
      <c r="M206" s="193">
        <v>105.9</v>
      </c>
      <c r="N206" s="192">
        <v>68797</v>
      </c>
      <c r="O206" s="192">
        <v>68990</v>
      </c>
      <c r="P206" s="193">
        <v>99.7</v>
      </c>
      <c r="Q206" s="192"/>
      <c r="R206" s="117"/>
      <c r="S206" s="192"/>
      <c r="T206" s="160"/>
      <c r="U206" s="193"/>
      <c r="V206" s="193"/>
    </row>
    <row r="207" spans="1:22">
      <c r="A207" s="114" t="s">
        <v>68</v>
      </c>
      <c r="B207" s="339">
        <v>82</v>
      </c>
      <c r="C207" s="192">
        <v>85</v>
      </c>
      <c r="D207" s="193">
        <v>96.5</v>
      </c>
      <c r="E207" s="339" t="s">
        <v>126</v>
      </c>
      <c r="F207" s="339" t="s">
        <v>126</v>
      </c>
      <c r="G207" s="193" t="s">
        <v>126</v>
      </c>
      <c r="H207" s="339">
        <v>82</v>
      </c>
      <c r="I207" s="339">
        <v>85</v>
      </c>
      <c r="J207" s="193">
        <v>96.5</v>
      </c>
      <c r="K207" s="339">
        <v>667</v>
      </c>
      <c r="L207" s="339">
        <v>474</v>
      </c>
      <c r="M207" s="193">
        <v>140.69999999999999</v>
      </c>
      <c r="N207" s="192">
        <v>749</v>
      </c>
      <c r="O207" s="192">
        <v>559</v>
      </c>
      <c r="P207" s="193">
        <v>134</v>
      </c>
      <c r="Q207" s="192"/>
      <c r="R207" s="117"/>
      <c r="S207" s="192"/>
      <c r="T207" s="160"/>
      <c r="U207" s="193"/>
      <c r="V207" s="193"/>
    </row>
    <row r="208" spans="1:22">
      <c r="A208" s="317" t="s">
        <v>69</v>
      </c>
      <c r="B208" s="339" t="s">
        <v>126</v>
      </c>
      <c r="C208" s="192" t="s">
        <v>126</v>
      </c>
      <c r="D208" s="193" t="s">
        <v>126</v>
      </c>
      <c r="E208" s="339" t="s">
        <v>126</v>
      </c>
      <c r="F208" s="339" t="s">
        <v>126</v>
      </c>
      <c r="G208" s="193" t="s">
        <v>126</v>
      </c>
      <c r="H208" s="339" t="s">
        <v>126</v>
      </c>
      <c r="I208" s="339" t="s">
        <v>126</v>
      </c>
      <c r="J208" s="193" t="s">
        <v>126</v>
      </c>
      <c r="K208" s="339">
        <v>19</v>
      </c>
      <c r="L208" s="339" t="s">
        <v>126</v>
      </c>
      <c r="M208" s="193" t="s">
        <v>126</v>
      </c>
      <c r="N208" s="192">
        <v>19</v>
      </c>
      <c r="O208" s="192" t="s">
        <v>126</v>
      </c>
      <c r="P208" s="193" t="s">
        <v>126</v>
      </c>
      <c r="Q208" s="192"/>
      <c r="R208" s="117"/>
      <c r="S208" s="192"/>
      <c r="T208" s="160"/>
      <c r="U208" s="193"/>
      <c r="V208" s="193"/>
    </row>
    <row r="209" spans="1:32">
      <c r="A209" s="114" t="s">
        <v>70</v>
      </c>
      <c r="B209" s="340">
        <v>92495</v>
      </c>
      <c r="C209" s="192">
        <v>82289</v>
      </c>
      <c r="D209" s="193">
        <v>112.4</v>
      </c>
      <c r="E209" s="340">
        <v>91212</v>
      </c>
      <c r="F209" s="340">
        <v>80786</v>
      </c>
      <c r="G209" s="193">
        <v>112.9</v>
      </c>
      <c r="H209" s="340">
        <v>1283</v>
      </c>
      <c r="I209" s="340">
        <v>1503</v>
      </c>
      <c r="J209" s="193">
        <v>85.4</v>
      </c>
      <c r="K209" s="340">
        <v>7810</v>
      </c>
      <c r="L209" s="340">
        <v>8539</v>
      </c>
      <c r="M209" s="193">
        <v>91.5</v>
      </c>
      <c r="N209" s="160">
        <v>100305</v>
      </c>
      <c r="O209" s="192">
        <v>90828</v>
      </c>
      <c r="P209" s="193">
        <v>110.4</v>
      </c>
      <c r="Q209" s="192"/>
      <c r="R209" s="117"/>
      <c r="S209" s="192"/>
      <c r="T209" s="160"/>
      <c r="U209" s="193"/>
      <c r="V209" s="193"/>
    </row>
    <row r="210" spans="1:32">
      <c r="A210" s="114" t="s">
        <v>71</v>
      </c>
      <c r="B210" s="340">
        <v>129774</v>
      </c>
      <c r="C210" s="192">
        <v>94963</v>
      </c>
      <c r="D210" s="193">
        <v>136.69999999999999</v>
      </c>
      <c r="E210" s="340">
        <v>123979</v>
      </c>
      <c r="F210" s="340">
        <v>89793</v>
      </c>
      <c r="G210" s="193">
        <v>138.1</v>
      </c>
      <c r="H210" s="340">
        <v>5795</v>
      </c>
      <c r="I210" s="340">
        <v>5170</v>
      </c>
      <c r="J210" s="193">
        <v>112.1</v>
      </c>
      <c r="K210" s="340">
        <v>66912</v>
      </c>
      <c r="L210" s="340">
        <v>62894</v>
      </c>
      <c r="M210" s="193">
        <v>106.4</v>
      </c>
      <c r="N210" s="160">
        <v>196686</v>
      </c>
      <c r="O210" s="192">
        <v>157857</v>
      </c>
      <c r="P210" s="193">
        <v>124.6</v>
      </c>
      <c r="Q210" s="192"/>
      <c r="R210" s="117"/>
      <c r="S210" s="192"/>
      <c r="T210" s="160"/>
      <c r="U210" s="193"/>
      <c r="V210" s="193"/>
    </row>
    <row r="211" spans="1:32">
      <c r="A211" s="114" t="s">
        <v>72</v>
      </c>
      <c r="B211" s="340" t="s">
        <v>126</v>
      </c>
      <c r="C211" s="192" t="s">
        <v>126</v>
      </c>
      <c r="D211" s="193" t="s">
        <v>126</v>
      </c>
      <c r="E211" s="340" t="s">
        <v>126</v>
      </c>
      <c r="F211" s="340" t="s">
        <v>126</v>
      </c>
      <c r="G211" s="193" t="s">
        <v>126</v>
      </c>
      <c r="H211" s="340" t="s">
        <v>126</v>
      </c>
      <c r="I211" s="340" t="s">
        <v>126</v>
      </c>
      <c r="J211" s="193" t="s">
        <v>126</v>
      </c>
      <c r="K211" s="340">
        <v>10</v>
      </c>
      <c r="L211" s="340">
        <v>142</v>
      </c>
      <c r="M211" s="193">
        <v>7</v>
      </c>
      <c r="N211" s="160">
        <v>10</v>
      </c>
      <c r="O211" s="192">
        <v>142</v>
      </c>
      <c r="P211" s="193">
        <v>7</v>
      </c>
      <c r="Q211" s="196"/>
      <c r="R211" s="117"/>
      <c r="S211" s="192"/>
      <c r="T211" s="160"/>
      <c r="U211" s="193"/>
      <c r="V211" s="193"/>
    </row>
    <row r="212" spans="1:32" s="173" customFormat="1" ht="14.25">
      <c r="A212" s="109" t="s">
        <v>73</v>
      </c>
      <c r="B212" s="340" t="s">
        <v>126</v>
      </c>
      <c r="C212" s="192">
        <v>18</v>
      </c>
      <c r="D212" s="193" t="s">
        <v>126</v>
      </c>
      <c r="E212" s="340" t="s">
        <v>126</v>
      </c>
      <c r="F212" s="340" t="s">
        <v>126</v>
      </c>
      <c r="G212" s="193" t="s">
        <v>126</v>
      </c>
      <c r="H212" s="340" t="s">
        <v>126</v>
      </c>
      <c r="I212" s="340">
        <v>18</v>
      </c>
      <c r="J212" s="193" t="s">
        <v>126</v>
      </c>
      <c r="K212" s="340">
        <v>376</v>
      </c>
      <c r="L212" s="340">
        <v>281</v>
      </c>
      <c r="M212" s="193">
        <v>133.80000000000001</v>
      </c>
      <c r="N212" s="160">
        <v>376</v>
      </c>
      <c r="O212" s="192">
        <v>299</v>
      </c>
      <c r="P212" s="193">
        <v>125.8</v>
      </c>
      <c r="Q212" s="192"/>
      <c r="R212" s="370"/>
      <c r="S212" s="192"/>
      <c r="T212" s="160"/>
      <c r="U212" s="193"/>
      <c r="V212" s="193"/>
    </row>
    <row r="213" spans="1:32">
      <c r="A213" s="114" t="s">
        <v>74</v>
      </c>
      <c r="B213" s="340">
        <v>11023</v>
      </c>
      <c r="C213" s="192">
        <v>9462</v>
      </c>
      <c r="D213" s="193">
        <v>116.5</v>
      </c>
      <c r="E213" s="340">
        <v>9521</v>
      </c>
      <c r="F213" s="340">
        <v>8160</v>
      </c>
      <c r="G213" s="193">
        <v>116.7</v>
      </c>
      <c r="H213" s="340">
        <v>1502</v>
      </c>
      <c r="I213" s="340">
        <v>1302</v>
      </c>
      <c r="J213" s="193">
        <v>115.4</v>
      </c>
      <c r="K213" s="340">
        <v>13809</v>
      </c>
      <c r="L213" s="340">
        <v>15083</v>
      </c>
      <c r="M213" s="193">
        <v>91.6</v>
      </c>
      <c r="N213" s="160">
        <v>24832</v>
      </c>
      <c r="O213" s="192">
        <v>24545</v>
      </c>
      <c r="P213" s="193">
        <v>101.2</v>
      </c>
      <c r="Q213" s="192"/>
      <c r="R213" s="117"/>
      <c r="S213" s="192"/>
      <c r="T213" s="160"/>
      <c r="U213" s="193"/>
      <c r="V213" s="193"/>
    </row>
    <row r="214" spans="1:32">
      <c r="A214" s="114" t="s">
        <v>75</v>
      </c>
      <c r="B214" s="340" t="s">
        <v>126</v>
      </c>
      <c r="C214" s="192" t="s">
        <v>126</v>
      </c>
      <c r="D214" s="193" t="s">
        <v>126</v>
      </c>
      <c r="E214" s="340" t="s">
        <v>126</v>
      </c>
      <c r="F214" s="340" t="s">
        <v>126</v>
      </c>
      <c r="G214" s="193" t="s">
        <v>126</v>
      </c>
      <c r="H214" s="340" t="s">
        <v>126</v>
      </c>
      <c r="I214" s="340" t="s">
        <v>126</v>
      </c>
      <c r="J214" s="193" t="s">
        <v>126</v>
      </c>
      <c r="K214" s="340">
        <v>4</v>
      </c>
      <c r="L214" s="340">
        <v>7</v>
      </c>
      <c r="M214" s="193">
        <v>57.1</v>
      </c>
      <c r="N214" s="160">
        <v>4</v>
      </c>
      <c r="O214" s="192">
        <v>7</v>
      </c>
      <c r="P214" s="193">
        <v>57.1</v>
      </c>
      <c r="Q214" s="196"/>
      <c r="R214" s="114"/>
      <c r="S214" s="192"/>
      <c r="T214" s="160"/>
      <c r="U214" s="193"/>
      <c r="V214" s="193"/>
    </row>
    <row r="215" spans="1:32">
      <c r="A215" s="114" t="s">
        <v>76</v>
      </c>
      <c r="B215" s="340">
        <v>91</v>
      </c>
      <c r="C215" s="192">
        <v>105</v>
      </c>
      <c r="D215" s="193">
        <v>86.7</v>
      </c>
      <c r="E215" s="340">
        <v>91</v>
      </c>
      <c r="F215" s="340">
        <v>105</v>
      </c>
      <c r="G215" s="193">
        <v>86.7</v>
      </c>
      <c r="H215" s="340" t="s">
        <v>126</v>
      </c>
      <c r="I215" s="340" t="s">
        <v>126</v>
      </c>
      <c r="J215" s="193" t="s">
        <v>126</v>
      </c>
      <c r="K215" s="340">
        <v>39</v>
      </c>
      <c r="L215" s="340">
        <v>82</v>
      </c>
      <c r="M215" s="193">
        <v>47.6</v>
      </c>
      <c r="N215" s="160">
        <v>130</v>
      </c>
      <c r="O215" s="192">
        <v>187</v>
      </c>
      <c r="P215" s="193">
        <v>69.5</v>
      </c>
      <c r="Q215" s="192"/>
      <c r="R215" s="117"/>
      <c r="S215" s="192"/>
      <c r="T215" s="160"/>
      <c r="U215" s="193"/>
      <c r="V215" s="193"/>
    </row>
    <row r="216" spans="1:32">
      <c r="A216" s="115" t="s">
        <v>77</v>
      </c>
      <c r="B216" s="334">
        <v>293</v>
      </c>
      <c r="C216" s="192">
        <v>200</v>
      </c>
      <c r="D216" s="193">
        <v>146.5</v>
      </c>
      <c r="E216" s="334" t="s">
        <v>126</v>
      </c>
      <c r="F216" s="334" t="s">
        <v>126</v>
      </c>
      <c r="G216" s="193" t="s">
        <v>126</v>
      </c>
      <c r="H216" s="334">
        <v>293</v>
      </c>
      <c r="I216" s="334">
        <v>200</v>
      </c>
      <c r="J216" s="193">
        <v>146.5</v>
      </c>
      <c r="K216" s="334">
        <v>977</v>
      </c>
      <c r="L216" s="334">
        <v>873</v>
      </c>
      <c r="M216" s="193">
        <v>111.9</v>
      </c>
      <c r="N216" s="171">
        <v>1270</v>
      </c>
      <c r="O216" s="192">
        <v>1073</v>
      </c>
      <c r="P216" s="193">
        <v>118.4</v>
      </c>
      <c r="Q216" s="192"/>
      <c r="R216" s="192"/>
      <c r="S216" s="160"/>
      <c r="T216" s="193"/>
      <c r="U216" s="193"/>
    </row>
    <row r="217" spans="1:32">
      <c r="A217" s="114"/>
      <c r="B217" s="189"/>
      <c r="C217" s="189"/>
      <c r="D217" s="190"/>
      <c r="E217" s="189"/>
      <c r="F217" s="189"/>
      <c r="G217" s="190"/>
      <c r="H217" s="189"/>
      <c r="I217" s="189"/>
      <c r="J217" s="190"/>
      <c r="K217" s="189"/>
      <c r="L217" s="189"/>
      <c r="M217" s="190"/>
      <c r="N217" s="189"/>
      <c r="O217" s="189"/>
      <c r="P217" s="190"/>
      <c r="Q217" s="141"/>
    </row>
    <row r="218" spans="1:32">
      <c r="A218" s="454" t="s">
        <v>187</v>
      </c>
      <c r="B218" s="454"/>
      <c r="C218" s="454"/>
      <c r="D218" s="454"/>
      <c r="E218" s="454"/>
      <c r="F218" s="454"/>
      <c r="G218" s="454"/>
      <c r="H218" s="454"/>
      <c r="I218" s="454"/>
      <c r="J218" s="454"/>
      <c r="K218" s="454"/>
      <c r="L218" s="454"/>
      <c r="M218" s="454"/>
      <c r="N218" s="454"/>
      <c r="O218" s="454"/>
      <c r="P218" s="454"/>
    </row>
    <row r="219" spans="1:32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P219" s="76" t="s">
        <v>92</v>
      </c>
    </row>
    <row r="220" spans="1:32" ht="12.75" customHeight="1">
      <c r="A220" s="420"/>
      <c r="B220" s="410" t="s">
        <v>102</v>
      </c>
      <c r="C220" s="410"/>
      <c r="D220" s="410"/>
      <c r="E220" s="411" t="s">
        <v>52</v>
      </c>
      <c r="F220" s="412"/>
      <c r="G220" s="412"/>
      <c r="H220" s="412"/>
      <c r="I220" s="412"/>
      <c r="J220" s="412"/>
      <c r="K220" s="414" t="s">
        <v>107</v>
      </c>
      <c r="L220" s="415"/>
      <c r="M220" s="416"/>
      <c r="N220" s="410" t="s">
        <v>53</v>
      </c>
      <c r="O220" s="410"/>
      <c r="P220" s="411"/>
    </row>
    <row r="221" spans="1:32" ht="36" customHeight="1">
      <c r="A221" s="420"/>
      <c r="B221" s="410"/>
      <c r="C221" s="410"/>
      <c r="D221" s="410"/>
      <c r="E221" s="410" t="s">
        <v>51</v>
      </c>
      <c r="F221" s="410"/>
      <c r="G221" s="410"/>
      <c r="H221" s="410" t="s">
        <v>50</v>
      </c>
      <c r="I221" s="410"/>
      <c r="J221" s="410"/>
      <c r="K221" s="417"/>
      <c r="L221" s="418"/>
      <c r="M221" s="419"/>
      <c r="N221" s="410"/>
      <c r="O221" s="410"/>
      <c r="P221" s="411"/>
      <c r="Q221" s="141"/>
    </row>
    <row r="222" spans="1:32" ht="36.75" customHeight="1">
      <c r="A222" s="420"/>
      <c r="B222" s="255" t="s">
        <v>128</v>
      </c>
      <c r="C222" s="255" t="s">
        <v>120</v>
      </c>
      <c r="D222" s="257" t="s">
        <v>129</v>
      </c>
      <c r="E222" s="255" t="s">
        <v>128</v>
      </c>
      <c r="F222" s="255" t="s">
        <v>120</v>
      </c>
      <c r="G222" s="257" t="s">
        <v>129</v>
      </c>
      <c r="H222" s="255" t="s">
        <v>128</v>
      </c>
      <c r="I222" s="255" t="s">
        <v>120</v>
      </c>
      <c r="J222" s="257" t="s">
        <v>129</v>
      </c>
      <c r="K222" s="255" t="s">
        <v>128</v>
      </c>
      <c r="L222" s="255" t="s">
        <v>120</v>
      </c>
      <c r="M222" s="257" t="s">
        <v>129</v>
      </c>
      <c r="N222" s="255" t="s">
        <v>128</v>
      </c>
      <c r="O222" s="255" t="s">
        <v>120</v>
      </c>
      <c r="P222" s="256" t="s">
        <v>129</v>
      </c>
      <c r="Q222" s="141"/>
      <c r="R222" s="141"/>
      <c r="S222" s="141"/>
      <c r="T222" s="179"/>
      <c r="U222" s="141"/>
    </row>
    <row r="223" spans="1:32">
      <c r="A223" s="37" t="s">
        <v>57</v>
      </c>
      <c r="B223" s="342">
        <v>3049255</v>
      </c>
      <c r="C223" s="342">
        <v>2849741</v>
      </c>
      <c r="D223" s="371">
        <v>107</v>
      </c>
      <c r="E223" s="342">
        <v>440956</v>
      </c>
      <c r="F223" s="342">
        <v>410857</v>
      </c>
      <c r="G223" s="371">
        <v>107.3</v>
      </c>
      <c r="H223" s="342">
        <v>2608299</v>
      </c>
      <c r="I223" s="342">
        <v>2438884</v>
      </c>
      <c r="J223" s="371">
        <v>106.9</v>
      </c>
      <c r="K223" s="342">
        <v>1997625</v>
      </c>
      <c r="L223" s="342">
        <v>1849097</v>
      </c>
      <c r="M223" s="371">
        <v>108</v>
      </c>
      <c r="N223" s="342">
        <v>5046880</v>
      </c>
      <c r="O223" s="342">
        <v>4698838</v>
      </c>
      <c r="P223" s="371">
        <v>107.4</v>
      </c>
      <c r="Q223" s="192"/>
      <c r="R223" s="192"/>
      <c r="S223" s="192"/>
      <c r="T223" s="193"/>
      <c r="U223" s="192"/>
      <c r="V223" s="192"/>
      <c r="W223" s="193"/>
      <c r="X223" s="192"/>
      <c r="Y223" s="192"/>
      <c r="Z223" s="193"/>
      <c r="AA223" s="192"/>
      <c r="AB223" s="192"/>
      <c r="AC223" s="193"/>
      <c r="AD223" s="192"/>
      <c r="AE223" s="192"/>
      <c r="AF223" s="193"/>
    </row>
    <row r="224" spans="1:32">
      <c r="A224" s="109" t="s">
        <v>58</v>
      </c>
      <c r="B224" s="342">
        <v>355223</v>
      </c>
      <c r="C224" s="342">
        <v>320306</v>
      </c>
      <c r="D224" s="371">
        <v>110.9</v>
      </c>
      <c r="E224" s="342">
        <v>23938</v>
      </c>
      <c r="F224" s="342">
        <v>20309</v>
      </c>
      <c r="G224" s="371">
        <v>117.9</v>
      </c>
      <c r="H224" s="342">
        <v>331285</v>
      </c>
      <c r="I224" s="342">
        <v>299997</v>
      </c>
      <c r="J224" s="371">
        <v>110.4</v>
      </c>
      <c r="K224" s="342">
        <v>146792</v>
      </c>
      <c r="L224" s="342">
        <v>123530</v>
      </c>
      <c r="M224" s="371">
        <v>118.8</v>
      </c>
      <c r="N224" s="342">
        <v>502015</v>
      </c>
      <c r="O224" s="342">
        <v>443836</v>
      </c>
      <c r="P224" s="371">
        <v>113.1</v>
      </c>
      <c r="Q224" s="192"/>
      <c r="R224" s="192"/>
      <c r="S224" s="192"/>
      <c r="T224" s="193"/>
      <c r="U224" s="192"/>
      <c r="V224" s="192"/>
      <c r="W224" s="193"/>
      <c r="X224" s="192"/>
      <c r="Y224" s="192"/>
      <c r="Z224" s="193"/>
      <c r="AA224" s="192"/>
      <c r="AB224" s="192"/>
      <c r="AC224" s="193"/>
      <c r="AD224" s="192"/>
      <c r="AE224" s="192"/>
      <c r="AF224" s="193"/>
    </row>
    <row r="225" spans="1:32">
      <c r="A225" s="114" t="s">
        <v>59</v>
      </c>
      <c r="B225" s="342">
        <v>175472</v>
      </c>
      <c r="C225" s="342">
        <v>165197</v>
      </c>
      <c r="D225" s="371">
        <v>106.2</v>
      </c>
      <c r="E225" s="342">
        <v>86173</v>
      </c>
      <c r="F225" s="342">
        <v>80757</v>
      </c>
      <c r="G225" s="371">
        <v>106.7</v>
      </c>
      <c r="H225" s="342">
        <v>89299</v>
      </c>
      <c r="I225" s="342">
        <v>84440</v>
      </c>
      <c r="J225" s="371">
        <v>105.8</v>
      </c>
      <c r="K225" s="342">
        <v>132651</v>
      </c>
      <c r="L225" s="342">
        <v>128983</v>
      </c>
      <c r="M225" s="371">
        <v>102.8</v>
      </c>
      <c r="N225" s="342">
        <v>308123</v>
      </c>
      <c r="O225" s="342">
        <v>294180</v>
      </c>
      <c r="P225" s="371">
        <v>104.7</v>
      </c>
      <c r="Q225" s="192"/>
      <c r="R225" s="192"/>
      <c r="S225" s="192"/>
      <c r="T225" s="193"/>
      <c r="U225" s="192"/>
      <c r="V225" s="192"/>
      <c r="W225" s="193"/>
      <c r="X225" s="192"/>
      <c r="Y225" s="192"/>
      <c r="Z225" s="193"/>
      <c r="AA225" s="192"/>
      <c r="AB225" s="192"/>
      <c r="AC225" s="193"/>
      <c r="AD225" s="192"/>
      <c r="AE225" s="192"/>
      <c r="AF225" s="193"/>
    </row>
    <row r="226" spans="1:32">
      <c r="A226" s="114" t="s">
        <v>60</v>
      </c>
      <c r="B226" s="342">
        <v>342850</v>
      </c>
      <c r="C226" s="342">
        <v>305008</v>
      </c>
      <c r="D226" s="371">
        <v>112.4</v>
      </c>
      <c r="E226" s="342">
        <v>37025</v>
      </c>
      <c r="F226" s="342">
        <v>34272</v>
      </c>
      <c r="G226" s="371">
        <v>108</v>
      </c>
      <c r="H226" s="342">
        <v>305825</v>
      </c>
      <c r="I226" s="342">
        <v>270736</v>
      </c>
      <c r="J226" s="371">
        <v>113</v>
      </c>
      <c r="K226" s="342">
        <v>86891</v>
      </c>
      <c r="L226" s="342">
        <v>72694</v>
      </c>
      <c r="M226" s="371">
        <v>119.5</v>
      </c>
      <c r="N226" s="342">
        <v>429741</v>
      </c>
      <c r="O226" s="342">
        <v>377702</v>
      </c>
      <c r="P226" s="371">
        <v>113.8</v>
      </c>
      <c r="Q226" s="192"/>
      <c r="R226" s="192"/>
      <c r="S226" s="192"/>
      <c r="T226" s="193"/>
      <c r="U226" s="192"/>
      <c r="V226" s="192"/>
      <c r="W226" s="193"/>
      <c r="X226" s="192"/>
      <c r="Y226" s="192"/>
      <c r="Z226" s="193"/>
      <c r="AA226" s="192"/>
      <c r="AB226" s="192"/>
      <c r="AC226" s="193"/>
      <c r="AD226" s="192"/>
      <c r="AE226" s="192"/>
      <c r="AF226" s="193"/>
    </row>
    <row r="227" spans="1:32">
      <c r="A227" s="114" t="s">
        <v>61</v>
      </c>
      <c r="B227" s="342">
        <v>159625</v>
      </c>
      <c r="C227" s="342">
        <v>148752</v>
      </c>
      <c r="D227" s="371">
        <v>107.3</v>
      </c>
      <c r="E227" s="342">
        <v>23269</v>
      </c>
      <c r="F227" s="342">
        <v>22629</v>
      </c>
      <c r="G227" s="371">
        <v>102.8</v>
      </c>
      <c r="H227" s="342">
        <v>136356</v>
      </c>
      <c r="I227" s="342">
        <v>126123</v>
      </c>
      <c r="J227" s="371">
        <v>108.1</v>
      </c>
      <c r="K227" s="342">
        <v>108814</v>
      </c>
      <c r="L227" s="342">
        <v>100970</v>
      </c>
      <c r="M227" s="371">
        <v>107.8</v>
      </c>
      <c r="N227" s="342">
        <v>268439</v>
      </c>
      <c r="O227" s="342">
        <v>249722</v>
      </c>
      <c r="P227" s="371">
        <v>107.5</v>
      </c>
      <c r="Q227" s="192"/>
      <c r="R227" s="192"/>
      <c r="S227" s="192"/>
      <c r="T227" s="193"/>
      <c r="U227" s="192"/>
      <c r="V227" s="192"/>
      <c r="W227" s="193"/>
      <c r="X227" s="192"/>
      <c r="Y227" s="192"/>
      <c r="Z227" s="193"/>
      <c r="AA227" s="192"/>
      <c r="AB227" s="192"/>
      <c r="AC227" s="193"/>
      <c r="AD227" s="192"/>
      <c r="AE227" s="192"/>
      <c r="AF227" s="193"/>
    </row>
    <row r="228" spans="1:32">
      <c r="A228" s="114" t="s">
        <v>62</v>
      </c>
      <c r="B228" s="342">
        <v>96095</v>
      </c>
      <c r="C228" s="342">
        <v>92393</v>
      </c>
      <c r="D228" s="371">
        <v>104</v>
      </c>
      <c r="E228" s="342">
        <v>3910</v>
      </c>
      <c r="F228" s="342">
        <v>2270</v>
      </c>
      <c r="G228" s="371">
        <v>172.2</v>
      </c>
      <c r="H228" s="342">
        <v>92185</v>
      </c>
      <c r="I228" s="342">
        <v>90123</v>
      </c>
      <c r="J228" s="371">
        <v>102.3</v>
      </c>
      <c r="K228" s="342">
        <v>69085</v>
      </c>
      <c r="L228" s="342">
        <v>61844</v>
      </c>
      <c r="M228" s="371">
        <v>111.7</v>
      </c>
      <c r="N228" s="342">
        <v>165180</v>
      </c>
      <c r="O228" s="342">
        <v>154237</v>
      </c>
      <c r="P228" s="371">
        <v>107.1</v>
      </c>
      <c r="Q228" s="192"/>
      <c r="R228" s="192"/>
      <c r="S228" s="192"/>
      <c r="T228" s="193"/>
      <c r="U228" s="192"/>
      <c r="V228" s="192"/>
      <c r="W228" s="193"/>
      <c r="X228" s="192"/>
      <c r="Y228" s="192"/>
      <c r="Z228" s="193"/>
      <c r="AA228" s="192"/>
      <c r="AB228" s="192"/>
      <c r="AC228" s="193"/>
      <c r="AD228" s="192"/>
      <c r="AE228" s="192"/>
      <c r="AF228" s="193"/>
    </row>
    <row r="229" spans="1:32">
      <c r="A229" s="114" t="s">
        <v>63</v>
      </c>
      <c r="B229" s="342">
        <v>249284</v>
      </c>
      <c r="C229" s="342">
        <v>250018</v>
      </c>
      <c r="D229" s="371">
        <v>99.7</v>
      </c>
      <c r="E229" s="342">
        <v>20734</v>
      </c>
      <c r="F229" s="342">
        <v>20659</v>
      </c>
      <c r="G229" s="371">
        <v>100.4</v>
      </c>
      <c r="H229" s="342">
        <v>228550</v>
      </c>
      <c r="I229" s="342">
        <v>229359</v>
      </c>
      <c r="J229" s="371">
        <v>99.6</v>
      </c>
      <c r="K229" s="342">
        <v>75637</v>
      </c>
      <c r="L229" s="342">
        <v>72285</v>
      </c>
      <c r="M229" s="371">
        <v>104.6</v>
      </c>
      <c r="N229" s="342">
        <v>324921</v>
      </c>
      <c r="O229" s="342">
        <v>322303</v>
      </c>
      <c r="P229" s="371">
        <v>100.8</v>
      </c>
      <c r="Q229" s="192"/>
      <c r="R229" s="192"/>
      <c r="S229" s="192"/>
      <c r="T229" s="193"/>
      <c r="U229" s="192"/>
      <c r="V229" s="192"/>
      <c r="W229" s="193"/>
      <c r="X229" s="192"/>
      <c r="Y229" s="192"/>
      <c r="Z229" s="193"/>
      <c r="AA229" s="192"/>
      <c r="AB229" s="192"/>
      <c r="AC229" s="193"/>
      <c r="AD229" s="192"/>
      <c r="AE229" s="192"/>
      <c r="AF229" s="193"/>
    </row>
    <row r="230" spans="1:32">
      <c r="A230" s="114" t="s">
        <v>64</v>
      </c>
      <c r="B230" s="342">
        <v>105625</v>
      </c>
      <c r="C230" s="342">
        <v>95067</v>
      </c>
      <c r="D230" s="371">
        <v>111.1</v>
      </c>
      <c r="E230" s="342">
        <v>3246</v>
      </c>
      <c r="F230" s="342">
        <v>3288</v>
      </c>
      <c r="G230" s="371">
        <v>98.7</v>
      </c>
      <c r="H230" s="342">
        <v>102379</v>
      </c>
      <c r="I230" s="342">
        <v>91779</v>
      </c>
      <c r="J230" s="371">
        <v>111.5</v>
      </c>
      <c r="K230" s="342">
        <v>111950</v>
      </c>
      <c r="L230" s="342">
        <v>101581</v>
      </c>
      <c r="M230" s="371">
        <v>110.2</v>
      </c>
      <c r="N230" s="342">
        <v>217575</v>
      </c>
      <c r="O230" s="342">
        <v>196648</v>
      </c>
      <c r="P230" s="371">
        <v>110.6</v>
      </c>
      <c r="Q230" s="192"/>
      <c r="R230" s="192"/>
      <c r="S230" s="192"/>
      <c r="T230" s="193"/>
      <c r="U230" s="192"/>
      <c r="V230" s="192"/>
      <c r="W230" s="193"/>
      <c r="X230" s="192"/>
      <c r="Y230" s="192"/>
      <c r="Z230" s="193"/>
      <c r="AA230" s="192"/>
      <c r="AB230" s="192"/>
      <c r="AC230" s="193"/>
      <c r="AD230" s="192"/>
      <c r="AE230" s="192"/>
      <c r="AF230" s="193"/>
    </row>
    <row r="231" spans="1:32">
      <c r="A231" s="114" t="s">
        <v>65</v>
      </c>
      <c r="B231" s="342">
        <v>146613</v>
      </c>
      <c r="C231" s="342">
        <v>140030</v>
      </c>
      <c r="D231" s="371">
        <v>104.7</v>
      </c>
      <c r="E231" s="342">
        <v>21309</v>
      </c>
      <c r="F231" s="342">
        <v>19060</v>
      </c>
      <c r="G231" s="371">
        <v>111.8</v>
      </c>
      <c r="H231" s="342">
        <v>125304</v>
      </c>
      <c r="I231" s="342">
        <v>120970</v>
      </c>
      <c r="J231" s="371">
        <v>103.6</v>
      </c>
      <c r="K231" s="342">
        <v>93513</v>
      </c>
      <c r="L231" s="342">
        <v>78763</v>
      </c>
      <c r="M231" s="371">
        <v>118.7</v>
      </c>
      <c r="N231" s="342">
        <v>240126</v>
      </c>
      <c r="O231" s="342">
        <v>218793</v>
      </c>
      <c r="P231" s="371">
        <v>109.8</v>
      </c>
      <c r="Q231" s="192"/>
      <c r="R231" s="192"/>
      <c r="S231" s="192"/>
      <c r="T231" s="193"/>
      <c r="U231" s="192"/>
      <c r="V231" s="192"/>
      <c r="W231" s="193"/>
      <c r="X231" s="192"/>
      <c r="Y231" s="192"/>
      <c r="Z231" s="193"/>
      <c r="AA231" s="192"/>
      <c r="AB231" s="192"/>
      <c r="AC231" s="193"/>
      <c r="AD231" s="192"/>
      <c r="AE231" s="192"/>
      <c r="AF231" s="193"/>
    </row>
    <row r="232" spans="1:32">
      <c r="A232" s="114" t="s">
        <v>66</v>
      </c>
      <c r="B232" s="342">
        <v>292772</v>
      </c>
      <c r="C232" s="342">
        <v>274860</v>
      </c>
      <c r="D232" s="371">
        <v>106.5</v>
      </c>
      <c r="E232" s="342">
        <v>40475</v>
      </c>
      <c r="F232" s="342">
        <v>37553</v>
      </c>
      <c r="G232" s="371">
        <v>107.8</v>
      </c>
      <c r="H232" s="342">
        <v>252297</v>
      </c>
      <c r="I232" s="342">
        <v>237307</v>
      </c>
      <c r="J232" s="371">
        <v>106.3</v>
      </c>
      <c r="K232" s="342">
        <v>131004</v>
      </c>
      <c r="L232" s="342">
        <v>122444</v>
      </c>
      <c r="M232" s="371">
        <v>107</v>
      </c>
      <c r="N232" s="342">
        <v>423776</v>
      </c>
      <c r="O232" s="342">
        <v>397304</v>
      </c>
      <c r="P232" s="371">
        <v>106.7</v>
      </c>
      <c r="Q232" s="192"/>
      <c r="R232" s="192"/>
      <c r="S232" s="192"/>
      <c r="T232" s="193"/>
      <c r="U232" s="192"/>
      <c r="V232" s="192"/>
      <c r="W232" s="193"/>
      <c r="X232" s="192"/>
      <c r="Y232" s="192"/>
      <c r="Z232" s="193"/>
      <c r="AA232" s="192"/>
      <c r="AB232" s="192"/>
      <c r="AC232" s="193"/>
      <c r="AD232" s="192"/>
      <c r="AE232" s="192"/>
      <c r="AF232" s="193"/>
    </row>
    <row r="233" spans="1:32">
      <c r="A233" s="114" t="s">
        <v>67</v>
      </c>
      <c r="B233" s="342">
        <v>114980</v>
      </c>
      <c r="C233" s="342">
        <v>107148</v>
      </c>
      <c r="D233" s="371">
        <v>107.3</v>
      </c>
      <c r="E233" s="342">
        <v>34175</v>
      </c>
      <c r="F233" s="342">
        <v>34685</v>
      </c>
      <c r="G233" s="371">
        <v>98.5</v>
      </c>
      <c r="H233" s="342">
        <v>80805</v>
      </c>
      <c r="I233" s="342">
        <v>72463</v>
      </c>
      <c r="J233" s="371">
        <v>111.5</v>
      </c>
      <c r="K233" s="342">
        <v>71511</v>
      </c>
      <c r="L233" s="342">
        <v>67486</v>
      </c>
      <c r="M233" s="371">
        <v>106</v>
      </c>
      <c r="N233" s="342">
        <v>186491</v>
      </c>
      <c r="O233" s="342">
        <v>174634</v>
      </c>
      <c r="P233" s="371">
        <v>106.8</v>
      </c>
      <c r="Q233" s="192"/>
      <c r="R233" s="192"/>
      <c r="S233" s="192"/>
      <c r="T233" s="193"/>
      <c r="U233" s="192"/>
      <c r="V233" s="192"/>
      <c r="W233" s="193"/>
      <c r="X233" s="192"/>
      <c r="Y233" s="192"/>
      <c r="Z233" s="193"/>
      <c r="AA233" s="192"/>
      <c r="AB233" s="192"/>
      <c r="AC233" s="193"/>
      <c r="AD233" s="192"/>
      <c r="AE233" s="192"/>
      <c r="AF233" s="193"/>
    </row>
    <row r="234" spans="1:32">
      <c r="A234" s="114" t="s">
        <v>68</v>
      </c>
      <c r="B234" s="342">
        <v>139653</v>
      </c>
      <c r="C234" s="342">
        <v>133480</v>
      </c>
      <c r="D234" s="371">
        <v>104.6</v>
      </c>
      <c r="E234" s="342">
        <v>5553</v>
      </c>
      <c r="F234" s="342">
        <v>6334</v>
      </c>
      <c r="G234" s="371">
        <v>87.7</v>
      </c>
      <c r="H234" s="342">
        <v>134100</v>
      </c>
      <c r="I234" s="342">
        <v>127146</v>
      </c>
      <c r="J234" s="371">
        <v>105.5</v>
      </c>
      <c r="K234" s="342">
        <v>142842</v>
      </c>
      <c r="L234" s="342">
        <v>139141</v>
      </c>
      <c r="M234" s="371">
        <v>102.7</v>
      </c>
      <c r="N234" s="342">
        <v>282495</v>
      </c>
      <c r="O234" s="342">
        <v>272621</v>
      </c>
      <c r="P234" s="371">
        <v>103.6</v>
      </c>
      <c r="Q234" s="192"/>
      <c r="R234" s="192"/>
      <c r="S234" s="192"/>
      <c r="T234" s="193"/>
      <c r="U234" s="192"/>
      <c r="V234" s="192"/>
      <c r="W234" s="193"/>
      <c r="X234" s="192"/>
      <c r="Y234" s="192"/>
      <c r="Z234" s="193"/>
      <c r="AA234" s="192"/>
      <c r="AB234" s="192"/>
      <c r="AC234" s="193"/>
      <c r="AD234" s="192"/>
      <c r="AE234" s="192"/>
      <c r="AF234" s="193"/>
    </row>
    <row r="235" spans="1:32">
      <c r="A235" s="114" t="s">
        <v>69</v>
      </c>
      <c r="B235" s="342">
        <v>93514</v>
      </c>
      <c r="C235" s="342">
        <v>79403</v>
      </c>
      <c r="D235" s="371">
        <v>117.8</v>
      </c>
      <c r="E235" s="342">
        <v>3017</v>
      </c>
      <c r="F235" s="342">
        <v>2909</v>
      </c>
      <c r="G235" s="371">
        <v>103.7</v>
      </c>
      <c r="H235" s="342">
        <v>90497</v>
      </c>
      <c r="I235" s="342">
        <v>76494</v>
      </c>
      <c r="J235" s="371">
        <v>118.3</v>
      </c>
      <c r="K235" s="342">
        <v>54903</v>
      </c>
      <c r="L235" s="342">
        <v>54106</v>
      </c>
      <c r="M235" s="371">
        <v>101.5</v>
      </c>
      <c r="N235" s="342">
        <v>148417</v>
      </c>
      <c r="O235" s="342">
        <v>133509</v>
      </c>
      <c r="P235" s="371">
        <v>111.2</v>
      </c>
      <c r="Q235" s="192"/>
      <c r="R235" s="192"/>
      <c r="S235" s="192"/>
      <c r="T235" s="193"/>
      <c r="U235" s="192"/>
      <c r="V235" s="192"/>
      <c r="W235" s="193"/>
      <c r="X235" s="192"/>
      <c r="Y235" s="192"/>
      <c r="Z235" s="193"/>
      <c r="AA235" s="192"/>
      <c r="AB235" s="192"/>
      <c r="AC235" s="193"/>
      <c r="AD235" s="192"/>
      <c r="AE235" s="192"/>
      <c r="AF235" s="193"/>
    </row>
    <row r="236" spans="1:32">
      <c r="A236" s="114" t="s">
        <v>70</v>
      </c>
      <c r="B236" s="342">
        <v>223243</v>
      </c>
      <c r="C236" s="342">
        <v>209549</v>
      </c>
      <c r="D236" s="371">
        <v>106.5</v>
      </c>
      <c r="E236" s="342">
        <v>40964</v>
      </c>
      <c r="F236" s="342">
        <v>39767</v>
      </c>
      <c r="G236" s="371">
        <v>103</v>
      </c>
      <c r="H236" s="342">
        <v>182279</v>
      </c>
      <c r="I236" s="342">
        <v>169782</v>
      </c>
      <c r="J236" s="371">
        <v>107.4</v>
      </c>
      <c r="K236" s="342">
        <v>105647</v>
      </c>
      <c r="L236" s="342">
        <v>101042</v>
      </c>
      <c r="M236" s="371">
        <v>104.6</v>
      </c>
      <c r="N236" s="342">
        <v>328890</v>
      </c>
      <c r="O236" s="342">
        <v>310591</v>
      </c>
      <c r="P236" s="371">
        <v>105.9</v>
      </c>
      <c r="Q236" s="192"/>
      <c r="R236" s="192"/>
      <c r="S236" s="192"/>
      <c r="T236" s="193"/>
      <c r="U236" s="192"/>
      <c r="V236" s="192"/>
      <c r="W236" s="193"/>
      <c r="X236" s="192"/>
      <c r="Y236" s="192"/>
      <c r="Z236" s="193"/>
      <c r="AA236" s="192"/>
      <c r="AB236" s="192"/>
      <c r="AC236" s="193"/>
      <c r="AD236" s="192"/>
      <c r="AE236" s="192"/>
      <c r="AF236" s="193"/>
    </row>
    <row r="237" spans="1:32">
      <c r="A237" s="114" t="s">
        <v>71</v>
      </c>
      <c r="B237" s="342">
        <v>96375</v>
      </c>
      <c r="C237" s="342">
        <v>82507</v>
      </c>
      <c r="D237" s="371">
        <v>116.8</v>
      </c>
      <c r="E237" s="342">
        <v>31364</v>
      </c>
      <c r="F237" s="342">
        <v>28076</v>
      </c>
      <c r="G237" s="371">
        <v>111.7</v>
      </c>
      <c r="H237" s="342">
        <v>65011</v>
      </c>
      <c r="I237" s="342">
        <v>54431</v>
      </c>
      <c r="J237" s="371">
        <v>119.4</v>
      </c>
      <c r="K237" s="342">
        <v>110042</v>
      </c>
      <c r="L237" s="342">
        <v>105811</v>
      </c>
      <c r="M237" s="371">
        <v>104</v>
      </c>
      <c r="N237" s="342">
        <v>206417</v>
      </c>
      <c r="O237" s="342">
        <v>188318</v>
      </c>
      <c r="P237" s="371">
        <v>109.6</v>
      </c>
      <c r="Q237" s="192"/>
      <c r="R237" s="192"/>
      <c r="S237" s="192"/>
      <c r="T237" s="193"/>
      <c r="U237" s="192"/>
      <c r="V237" s="192"/>
      <c r="W237" s="193"/>
      <c r="X237" s="192"/>
      <c r="Y237" s="192"/>
      <c r="Z237" s="193"/>
      <c r="AA237" s="192"/>
      <c r="AB237" s="192"/>
      <c r="AC237" s="193"/>
      <c r="AD237" s="192"/>
      <c r="AE237" s="192"/>
      <c r="AF237" s="193"/>
    </row>
    <row r="238" spans="1:32">
      <c r="A238" s="114" t="s">
        <v>72</v>
      </c>
      <c r="B238" s="342">
        <v>171180</v>
      </c>
      <c r="C238" s="342">
        <v>158167</v>
      </c>
      <c r="D238" s="371">
        <v>108.2</v>
      </c>
      <c r="E238" s="342">
        <v>42330</v>
      </c>
      <c r="F238" s="342">
        <v>37310</v>
      </c>
      <c r="G238" s="371">
        <v>113.5</v>
      </c>
      <c r="H238" s="342">
        <v>128850</v>
      </c>
      <c r="I238" s="342">
        <v>120857</v>
      </c>
      <c r="J238" s="371">
        <v>106.6</v>
      </c>
      <c r="K238" s="342">
        <v>377858</v>
      </c>
      <c r="L238" s="342">
        <v>347323</v>
      </c>
      <c r="M238" s="371">
        <v>108.8</v>
      </c>
      <c r="N238" s="342">
        <v>549038</v>
      </c>
      <c r="O238" s="342">
        <v>505490</v>
      </c>
      <c r="P238" s="371">
        <v>108.6</v>
      </c>
      <c r="Q238" s="194"/>
      <c r="R238" s="192"/>
      <c r="S238" s="192"/>
      <c r="T238" s="193"/>
      <c r="U238" s="192"/>
      <c r="V238" s="192"/>
      <c r="W238" s="193"/>
      <c r="X238" s="192"/>
      <c r="Y238" s="192"/>
      <c r="Z238" s="193"/>
      <c r="AA238" s="192"/>
      <c r="AB238" s="192"/>
      <c r="AC238" s="193"/>
      <c r="AD238" s="192"/>
      <c r="AE238" s="192"/>
      <c r="AF238" s="193"/>
    </row>
    <row r="239" spans="1:32">
      <c r="A239" s="109" t="s">
        <v>73</v>
      </c>
      <c r="B239" s="342">
        <v>134513</v>
      </c>
      <c r="C239" s="342">
        <v>142466</v>
      </c>
      <c r="D239" s="371">
        <v>94.4</v>
      </c>
      <c r="E239" s="342">
        <v>6249</v>
      </c>
      <c r="F239" s="342">
        <v>5298</v>
      </c>
      <c r="G239" s="371">
        <v>118</v>
      </c>
      <c r="H239" s="342">
        <v>128264</v>
      </c>
      <c r="I239" s="342">
        <v>137168</v>
      </c>
      <c r="J239" s="371">
        <v>93.5</v>
      </c>
      <c r="K239" s="342">
        <v>53241</v>
      </c>
      <c r="L239" s="342">
        <v>51394</v>
      </c>
      <c r="M239" s="371">
        <v>103.6</v>
      </c>
      <c r="N239" s="342">
        <v>187754</v>
      </c>
      <c r="O239" s="342">
        <v>193860</v>
      </c>
      <c r="P239" s="371">
        <v>96.9</v>
      </c>
      <c r="Q239" s="192"/>
      <c r="R239" s="192"/>
      <c r="S239" s="192"/>
      <c r="T239" s="193"/>
      <c r="U239" s="192"/>
      <c r="V239" s="192"/>
      <c r="W239" s="193"/>
      <c r="X239" s="192"/>
      <c r="Y239" s="192"/>
      <c r="Z239" s="193"/>
      <c r="AA239" s="192"/>
      <c r="AB239" s="192"/>
      <c r="AC239" s="193"/>
      <c r="AD239" s="192"/>
      <c r="AE239" s="192"/>
      <c r="AF239" s="193"/>
    </row>
    <row r="240" spans="1:32" s="173" customFormat="1" ht="14.25">
      <c r="A240" s="114" t="s">
        <v>74</v>
      </c>
      <c r="B240" s="342">
        <v>148888</v>
      </c>
      <c r="C240" s="342">
        <v>143598</v>
      </c>
      <c r="D240" s="371">
        <v>103.7</v>
      </c>
      <c r="E240" s="342">
        <v>16809</v>
      </c>
      <c r="F240" s="342">
        <v>15179</v>
      </c>
      <c r="G240" s="371">
        <v>110.7</v>
      </c>
      <c r="H240" s="342">
        <v>132079</v>
      </c>
      <c r="I240" s="342">
        <v>128419</v>
      </c>
      <c r="J240" s="371">
        <v>102.9</v>
      </c>
      <c r="K240" s="342">
        <v>105507</v>
      </c>
      <c r="L240" s="342">
        <v>98885</v>
      </c>
      <c r="M240" s="371">
        <v>106.7</v>
      </c>
      <c r="N240" s="342">
        <v>254395</v>
      </c>
      <c r="O240" s="342">
        <v>242483</v>
      </c>
      <c r="P240" s="371">
        <v>104.9</v>
      </c>
      <c r="Q240" s="192"/>
      <c r="R240" s="192"/>
      <c r="S240" s="192"/>
      <c r="T240" s="193"/>
      <c r="U240" s="192"/>
      <c r="V240" s="192"/>
      <c r="W240" s="193"/>
      <c r="X240" s="192"/>
      <c r="Y240" s="192"/>
      <c r="Z240" s="193"/>
      <c r="AA240" s="192"/>
      <c r="AB240" s="192"/>
      <c r="AC240" s="193"/>
      <c r="AD240" s="192"/>
      <c r="AE240" s="192"/>
      <c r="AF240" s="193"/>
    </row>
    <row r="241" spans="1:32">
      <c r="A241" s="114" t="s">
        <v>75</v>
      </c>
      <c r="B241" s="342">
        <v>2</v>
      </c>
      <c r="C241" s="342">
        <v>80</v>
      </c>
      <c r="D241" s="371">
        <v>2.5</v>
      </c>
      <c r="E241" s="342">
        <v>2</v>
      </c>
      <c r="F241" s="342">
        <v>80</v>
      </c>
      <c r="G241" s="371">
        <v>2.5</v>
      </c>
      <c r="H241" s="343" t="s">
        <v>126</v>
      </c>
      <c r="I241" s="343" t="s">
        <v>126</v>
      </c>
      <c r="J241" s="343" t="s">
        <v>126</v>
      </c>
      <c r="K241" s="342">
        <v>401</v>
      </c>
      <c r="L241" s="342">
        <v>391</v>
      </c>
      <c r="M241" s="371">
        <v>102.6</v>
      </c>
      <c r="N241" s="342">
        <v>403</v>
      </c>
      <c r="O241" s="342">
        <v>471</v>
      </c>
      <c r="P241" s="371">
        <v>85.6</v>
      </c>
      <c r="Q241" s="192"/>
      <c r="R241" s="192"/>
      <c r="S241" s="192"/>
      <c r="T241" s="193"/>
      <c r="U241" s="192"/>
      <c r="V241" s="192"/>
      <c r="W241" s="193"/>
      <c r="X241" s="196"/>
      <c r="Y241" s="196"/>
      <c r="Z241" s="196"/>
      <c r="AA241" s="192"/>
      <c r="AB241" s="192"/>
      <c r="AC241" s="193"/>
      <c r="AD241" s="192"/>
      <c r="AE241" s="192"/>
      <c r="AF241" s="193"/>
    </row>
    <row r="242" spans="1:32">
      <c r="A242" s="114" t="s">
        <v>76</v>
      </c>
      <c r="B242" s="343" t="s">
        <v>126</v>
      </c>
      <c r="C242" s="343" t="s">
        <v>126</v>
      </c>
      <c r="D242" s="343" t="s">
        <v>126</v>
      </c>
      <c r="E242" s="343" t="s">
        <v>126</v>
      </c>
      <c r="F242" s="343" t="s">
        <v>126</v>
      </c>
      <c r="G242" s="343" t="s">
        <v>126</v>
      </c>
      <c r="H242" s="343" t="s">
        <v>126</v>
      </c>
      <c r="I242" s="343" t="s">
        <v>126</v>
      </c>
      <c r="J242" s="343" t="s">
        <v>126</v>
      </c>
      <c r="K242" s="342">
        <v>1747</v>
      </c>
      <c r="L242" s="342">
        <v>1223</v>
      </c>
      <c r="M242" s="371">
        <v>142.80000000000001</v>
      </c>
      <c r="N242" s="342">
        <v>1747</v>
      </c>
      <c r="O242" s="342">
        <v>1223</v>
      </c>
      <c r="P242" s="371">
        <v>142.80000000000001</v>
      </c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2"/>
      <c r="AB242" s="192"/>
      <c r="AC242" s="193"/>
      <c r="AD242" s="192"/>
      <c r="AE242" s="192"/>
      <c r="AF242" s="193"/>
    </row>
    <row r="243" spans="1:32">
      <c r="A243" s="115" t="s">
        <v>77</v>
      </c>
      <c r="B243" s="346">
        <v>3348</v>
      </c>
      <c r="C243" s="346">
        <v>1712</v>
      </c>
      <c r="D243" s="372">
        <v>195.6</v>
      </c>
      <c r="E243" s="346">
        <v>414</v>
      </c>
      <c r="F243" s="346">
        <v>422</v>
      </c>
      <c r="G243" s="372">
        <v>98.1</v>
      </c>
      <c r="H243" s="346">
        <v>2934</v>
      </c>
      <c r="I243" s="346">
        <v>1290</v>
      </c>
      <c r="J243" s="372">
        <v>227.4</v>
      </c>
      <c r="K243" s="346">
        <v>17589</v>
      </c>
      <c r="L243" s="346">
        <v>19201</v>
      </c>
      <c r="M243" s="372">
        <v>91.6</v>
      </c>
      <c r="N243" s="346">
        <v>20937</v>
      </c>
      <c r="O243" s="346">
        <v>20913</v>
      </c>
      <c r="P243" s="372">
        <v>100.1</v>
      </c>
      <c r="Q243" s="192"/>
      <c r="R243" s="192"/>
      <c r="S243" s="192"/>
      <c r="T243" s="193"/>
      <c r="U243" s="192"/>
      <c r="V243" s="192"/>
      <c r="W243" s="193"/>
      <c r="X243" s="192"/>
      <c r="Y243" s="192"/>
      <c r="Z243" s="193"/>
      <c r="AA243" s="192"/>
      <c r="AB243" s="192"/>
      <c r="AC243" s="193"/>
      <c r="AD243" s="192"/>
      <c r="AE243" s="192"/>
      <c r="AF243" s="193"/>
    </row>
    <row r="244" spans="1:32">
      <c r="A244" s="117"/>
      <c r="B244" s="79"/>
      <c r="C244" s="79"/>
      <c r="D244" s="80"/>
      <c r="E244" s="141"/>
      <c r="F244" s="179"/>
      <c r="G244" s="80"/>
      <c r="H244" s="141"/>
      <c r="I244" s="179"/>
      <c r="J244" s="80"/>
      <c r="K244" s="141"/>
      <c r="L244" s="141"/>
      <c r="M244" s="80"/>
      <c r="O244" s="141"/>
      <c r="P244" s="180"/>
    </row>
    <row r="245" spans="1:32" ht="17.25" customHeight="1">
      <c r="A245" s="455" t="s">
        <v>188</v>
      </c>
      <c r="B245" s="455"/>
      <c r="C245" s="455"/>
      <c r="D245" s="455"/>
      <c r="E245" s="455"/>
      <c r="F245" s="455"/>
      <c r="G245" s="455"/>
      <c r="H245" s="455"/>
      <c r="I245" s="455"/>
      <c r="J245" s="455"/>
      <c r="K245" s="455"/>
      <c r="L245" s="455"/>
      <c r="M245" s="455"/>
      <c r="N245" s="455"/>
      <c r="O245" s="455"/>
      <c r="P245" s="455"/>
    </row>
    <row r="246" spans="1:32" ht="17.25" customHeight="1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P246" s="76" t="s">
        <v>92</v>
      </c>
    </row>
    <row r="247" spans="1:32" ht="12.75" customHeight="1">
      <c r="A247" s="420"/>
      <c r="B247" s="410" t="s">
        <v>102</v>
      </c>
      <c r="C247" s="410"/>
      <c r="D247" s="410"/>
      <c r="E247" s="411" t="s">
        <v>52</v>
      </c>
      <c r="F247" s="412"/>
      <c r="G247" s="412"/>
      <c r="H247" s="412"/>
      <c r="I247" s="412"/>
      <c r="J247" s="412"/>
      <c r="K247" s="414" t="s">
        <v>107</v>
      </c>
      <c r="L247" s="415"/>
      <c r="M247" s="416"/>
      <c r="N247" s="410" t="s">
        <v>53</v>
      </c>
      <c r="O247" s="410"/>
      <c r="P247" s="411"/>
    </row>
    <row r="248" spans="1:32" ht="34.5" customHeight="1">
      <c r="A248" s="420"/>
      <c r="B248" s="410"/>
      <c r="C248" s="410"/>
      <c r="D248" s="410"/>
      <c r="E248" s="410" t="s">
        <v>51</v>
      </c>
      <c r="F248" s="410"/>
      <c r="G248" s="410"/>
      <c r="H248" s="410" t="s">
        <v>50</v>
      </c>
      <c r="I248" s="410"/>
      <c r="J248" s="410"/>
      <c r="K248" s="417"/>
      <c r="L248" s="418"/>
      <c r="M248" s="419"/>
      <c r="N248" s="410"/>
      <c r="O248" s="410"/>
      <c r="P248" s="411"/>
      <c r="Q248" s="141"/>
    </row>
    <row r="249" spans="1:32" ht="36" customHeight="1">
      <c r="A249" s="420"/>
      <c r="B249" s="255" t="s">
        <v>128</v>
      </c>
      <c r="C249" s="255" t="s">
        <v>120</v>
      </c>
      <c r="D249" s="257" t="s">
        <v>129</v>
      </c>
      <c r="E249" s="255" t="s">
        <v>128</v>
      </c>
      <c r="F249" s="255" t="s">
        <v>120</v>
      </c>
      <c r="G249" s="257" t="s">
        <v>129</v>
      </c>
      <c r="H249" s="255" t="s">
        <v>128</v>
      </c>
      <c r="I249" s="255" t="s">
        <v>120</v>
      </c>
      <c r="J249" s="257" t="s">
        <v>129</v>
      </c>
      <c r="K249" s="255" t="s">
        <v>128</v>
      </c>
      <c r="L249" s="255" t="s">
        <v>120</v>
      </c>
      <c r="M249" s="257" t="s">
        <v>129</v>
      </c>
      <c r="N249" s="255" t="s">
        <v>128</v>
      </c>
      <c r="O249" s="255" t="s">
        <v>120</v>
      </c>
      <c r="P249" s="256" t="s">
        <v>129</v>
      </c>
      <c r="Q249" s="141"/>
    </row>
    <row r="250" spans="1:32">
      <c r="A250" s="37" t="s">
        <v>57</v>
      </c>
      <c r="B250" s="342">
        <v>178257</v>
      </c>
      <c r="C250" s="342">
        <v>169360</v>
      </c>
      <c r="D250" s="371">
        <v>105.3</v>
      </c>
      <c r="E250" s="342">
        <v>18894</v>
      </c>
      <c r="F250" s="342">
        <v>19055</v>
      </c>
      <c r="G250" s="371">
        <v>99.2</v>
      </c>
      <c r="H250" s="342">
        <v>159363</v>
      </c>
      <c r="I250" s="342">
        <v>150305</v>
      </c>
      <c r="J250" s="371">
        <v>106</v>
      </c>
      <c r="K250" s="342">
        <v>133864</v>
      </c>
      <c r="L250" s="342">
        <v>131834</v>
      </c>
      <c r="M250" s="371">
        <v>101.5</v>
      </c>
      <c r="N250" s="342">
        <v>312121</v>
      </c>
      <c r="O250" s="342">
        <v>301194</v>
      </c>
      <c r="P250" s="371">
        <v>103.6</v>
      </c>
      <c r="Q250" s="141"/>
      <c r="R250" s="192"/>
      <c r="S250" s="193"/>
      <c r="T250" s="160"/>
      <c r="U250" s="192"/>
      <c r="V250" s="193"/>
    </row>
    <row r="251" spans="1:32">
      <c r="A251" s="109" t="s">
        <v>58</v>
      </c>
      <c r="B251" s="342">
        <v>536</v>
      </c>
      <c r="C251" s="342">
        <v>453</v>
      </c>
      <c r="D251" s="371">
        <v>118.3</v>
      </c>
      <c r="E251" s="342">
        <v>199</v>
      </c>
      <c r="F251" s="342">
        <v>185</v>
      </c>
      <c r="G251" s="371">
        <v>107.6</v>
      </c>
      <c r="H251" s="342">
        <v>337</v>
      </c>
      <c r="I251" s="342">
        <v>268</v>
      </c>
      <c r="J251" s="371">
        <v>125.7</v>
      </c>
      <c r="K251" s="342">
        <v>71</v>
      </c>
      <c r="L251" s="342">
        <v>65</v>
      </c>
      <c r="M251" s="371">
        <v>109.2</v>
      </c>
      <c r="N251" s="342">
        <v>607</v>
      </c>
      <c r="O251" s="342">
        <v>518</v>
      </c>
      <c r="P251" s="371">
        <v>117.2</v>
      </c>
      <c r="Q251" s="141"/>
      <c r="R251" s="192"/>
      <c r="S251" s="193"/>
      <c r="T251" s="160"/>
      <c r="U251" s="192"/>
      <c r="V251" s="193"/>
    </row>
    <row r="252" spans="1:32">
      <c r="A252" s="114" t="s">
        <v>59</v>
      </c>
      <c r="B252" s="342">
        <v>128</v>
      </c>
      <c r="C252" s="342">
        <v>114</v>
      </c>
      <c r="D252" s="371">
        <v>112.3</v>
      </c>
      <c r="E252" s="342">
        <v>126</v>
      </c>
      <c r="F252" s="342">
        <v>114</v>
      </c>
      <c r="G252" s="371">
        <v>110.5</v>
      </c>
      <c r="H252" s="342">
        <v>2</v>
      </c>
      <c r="I252" s="343" t="s">
        <v>126</v>
      </c>
      <c r="J252" s="343" t="s">
        <v>126</v>
      </c>
      <c r="K252" s="342">
        <v>117</v>
      </c>
      <c r="L252" s="342">
        <v>119</v>
      </c>
      <c r="M252" s="371">
        <v>98.3</v>
      </c>
      <c r="N252" s="342">
        <v>245</v>
      </c>
      <c r="O252" s="342">
        <v>233</v>
      </c>
      <c r="P252" s="371">
        <v>105.2</v>
      </c>
      <c r="Q252" s="141"/>
      <c r="R252" s="192"/>
      <c r="S252" s="193"/>
      <c r="T252" s="160"/>
      <c r="U252" s="192"/>
      <c r="V252" s="193"/>
    </row>
    <row r="253" spans="1:32">
      <c r="A253" s="114" t="s">
        <v>60</v>
      </c>
      <c r="B253" s="342">
        <v>16920</v>
      </c>
      <c r="C253" s="342">
        <v>17336</v>
      </c>
      <c r="D253" s="371">
        <v>97.6</v>
      </c>
      <c r="E253" s="342">
        <v>170</v>
      </c>
      <c r="F253" s="342">
        <v>487</v>
      </c>
      <c r="G253" s="371">
        <v>34.9</v>
      </c>
      <c r="H253" s="342">
        <v>16750</v>
      </c>
      <c r="I253" s="342">
        <v>16849</v>
      </c>
      <c r="J253" s="371">
        <v>99.4</v>
      </c>
      <c r="K253" s="342">
        <v>9528</v>
      </c>
      <c r="L253" s="342">
        <v>8521</v>
      </c>
      <c r="M253" s="371">
        <v>111.8</v>
      </c>
      <c r="N253" s="342">
        <v>26448</v>
      </c>
      <c r="O253" s="342">
        <v>25857</v>
      </c>
      <c r="P253" s="371">
        <v>102.3</v>
      </c>
      <c r="Q253" s="141"/>
      <c r="R253" s="192"/>
      <c r="S253" s="193"/>
      <c r="T253" s="160"/>
      <c r="U253" s="192"/>
      <c r="V253" s="193"/>
    </row>
    <row r="254" spans="1:32">
      <c r="A254" s="114" t="s">
        <v>61</v>
      </c>
      <c r="B254" s="342">
        <v>7858</v>
      </c>
      <c r="C254" s="342">
        <v>7390</v>
      </c>
      <c r="D254" s="371">
        <v>106.3</v>
      </c>
      <c r="E254" s="342">
        <v>5822</v>
      </c>
      <c r="F254" s="342">
        <v>5326</v>
      </c>
      <c r="G254" s="371">
        <v>109.3</v>
      </c>
      <c r="H254" s="342">
        <v>2036</v>
      </c>
      <c r="I254" s="342">
        <v>2064</v>
      </c>
      <c r="J254" s="371">
        <v>98.6</v>
      </c>
      <c r="K254" s="342">
        <v>507</v>
      </c>
      <c r="L254" s="342">
        <v>760</v>
      </c>
      <c r="M254" s="371">
        <v>66.7</v>
      </c>
      <c r="N254" s="342">
        <v>8365</v>
      </c>
      <c r="O254" s="342">
        <v>8150</v>
      </c>
      <c r="P254" s="371">
        <v>102.6</v>
      </c>
      <c r="Q254" s="141"/>
      <c r="R254" s="192"/>
      <c r="S254" s="193"/>
      <c r="T254" s="160"/>
      <c r="U254" s="192"/>
      <c r="V254" s="193"/>
    </row>
    <row r="255" spans="1:32">
      <c r="A255" s="114" t="s">
        <v>62</v>
      </c>
      <c r="B255" s="342">
        <v>24331</v>
      </c>
      <c r="C255" s="342">
        <v>23860</v>
      </c>
      <c r="D255" s="371">
        <v>102</v>
      </c>
      <c r="E255" s="342">
        <v>1259</v>
      </c>
      <c r="F255" s="342">
        <v>1389</v>
      </c>
      <c r="G255" s="371">
        <v>90.6</v>
      </c>
      <c r="H255" s="342">
        <v>23072</v>
      </c>
      <c r="I255" s="342">
        <v>22471</v>
      </c>
      <c r="J255" s="371">
        <v>102.7</v>
      </c>
      <c r="K255" s="342">
        <v>21837</v>
      </c>
      <c r="L255" s="342">
        <v>21253</v>
      </c>
      <c r="M255" s="371">
        <v>102.7</v>
      </c>
      <c r="N255" s="342">
        <v>46168</v>
      </c>
      <c r="O255" s="342">
        <v>45113</v>
      </c>
      <c r="P255" s="371">
        <v>102.3</v>
      </c>
      <c r="Q255" s="141"/>
      <c r="R255" s="192"/>
      <c r="S255" s="193"/>
      <c r="T255" s="160"/>
      <c r="U255" s="192"/>
      <c r="V255" s="193"/>
    </row>
    <row r="256" spans="1:32">
      <c r="A256" s="114" t="s">
        <v>63</v>
      </c>
      <c r="B256" s="342">
        <v>2066</v>
      </c>
      <c r="C256" s="342">
        <v>2284</v>
      </c>
      <c r="D256" s="371">
        <v>90.5</v>
      </c>
      <c r="E256" s="342">
        <v>88</v>
      </c>
      <c r="F256" s="342">
        <v>39</v>
      </c>
      <c r="G256" s="371">
        <v>225.6</v>
      </c>
      <c r="H256" s="342">
        <v>1978</v>
      </c>
      <c r="I256" s="342">
        <v>2245</v>
      </c>
      <c r="J256" s="371">
        <v>88.1</v>
      </c>
      <c r="K256" s="342">
        <v>466</v>
      </c>
      <c r="L256" s="342">
        <v>503</v>
      </c>
      <c r="M256" s="371">
        <v>92.6</v>
      </c>
      <c r="N256" s="342">
        <v>2532</v>
      </c>
      <c r="O256" s="342">
        <v>2787</v>
      </c>
      <c r="P256" s="371">
        <v>90.9</v>
      </c>
      <c r="Q256" s="141"/>
      <c r="R256" s="192"/>
      <c r="S256" s="193"/>
      <c r="T256" s="160"/>
      <c r="U256" s="192"/>
      <c r="V256" s="193"/>
    </row>
    <row r="257" spans="1:22">
      <c r="A257" s="114" t="s">
        <v>64</v>
      </c>
      <c r="B257" s="342">
        <v>5643</v>
      </c>
      <c r="C257" s="342">
        <v>5291</v>
      </c>
      <c r="D257" s="371">
        <v>106.7</v>
      </c>
      <c r="E257" s="342">
        <v>273</v>
      </c>
      <c r="F257" s="342">
        <v>255</v>
      </c>
      <c r="G257" s="371">
        <v>107.1</v>
      </c>
      <c r="H257" s="342">
        <v>5370</v>
      </c>
      <c r="I257" s="342">
        <v>5036</v>
      </c>
      <c r="J257" s="371">
        <v>106.6</v>
      </c>
      <c r="K257" s="342">
        <v>3314</v>
      </c>
      <c r="L257" s="342">
        <v>3377</v>
      </c>
      <c r="M257" s="371">
        <v>98.1</v>
      </c>
      <c r="N257" s="342">
        <v>8957</v>
      </c>
      <c r="O257" s="342">
        <v>8668</v>
      </c>
      <c r="P257" s="371">
        <v>103.3</v>
      </c>
      <c r="Q257" s="141"/>
      <c r="R257" s="192"/>
      <c r="S257" s="193"/>
      <c r="T257" s="160"/>
      <c r="U257" s="192"/>
      <c r="V257" s="193"/>
    </row>
    <row r="258" spans="1:22">
      <c r="A258" s="114" t="s">
        <v>65</v>
      </c>
      <c r="B258" s="342">
        <v>2589</v>
      </c>
      <c r="C258" s="342">
        <v>2022</v>
      </c>
      <c r="D258" s="371">
        <v>128</v>
      </c>
      <c r="E258" s="342">
        <v>988</v>
      </c>
      <c r="F258" s="342">
        <v>683</v>
      </c>
      <c r="G258" s="371">
        <v>144.69999999999999</v>
      </c>
      <c r="H258" s="342">
        <v>1601</v>
      </c>
      <c r="I258" s="342">
        <v>1339</v>
      </c>
      <c r="J258" s="371">
        <v>119.6</v>
      </c>
      <c r="K258" s="342">
        <v>243</v>
      </c>
      <c r="L258" s="342">
        <v>279</v>
      </c>
      <c r="M258" s="371">
        <v>87.1</v>
      </c>
      <c r="N258" s="342">
        <v>2832</v>
      </c>
      <c r="O258" s="342">
        <v>2301</v>
      </c>
      <c r="P258" s="371">
        <v>123.1</v>
      </c>
      <c r="Q258" s="141"/>
      <c r="R258" s="192"/>
      <c r="S258" s="193"/>
      <c r="T258" s="160"/>
      <c r="U258" s="192"/>
      <c r="V258" s="193"/>
    </row>
    <row r="259" spans="1:22">
      <c r="A259" s="114" t="s">
        <v>66</v>
      </c>
      <c r="B259" s="342">
        <v>309</v>
      </c>
      <c r="C259" s="342">
        <v>500</v>
      </c>
      <c r="D259" s="371">
        <v>61.8</v>
      </c>
      <c r="E259" s="342">
        <v>15</v>
      </c>
      <c r="F259" s="342">
        <v>11</v>
      </c>
      <c r="G259" s="371">
        <v>136.4</v>
      </c>
      <c r="H259" s="342">
        <v>294</v>
      </c>
      <c r="I259" s="342">
        <v>489</v>
      </c>
      <c r="J259" s="371">
        <v>60.1</v>
      </c>
      <c r="K259" s="342">
        <v>618</v>
      </c>
      <c r="L259" s="342">
        <v>874</v>
      </c>
      <c r="M259" s="371">
        <v>70.7</v>
      </c>
      <c r="N259" s="342">
        <v>927</v>
      </c>
      <c r="O259" s="342">
        <v>1374</v>
      </c>
      <c r="P259" s="371">
        <v>67.5</v>
      </c>
      <c r="Q259" s="141"/>
      <c r="R259" s="192"/>
      <c r="S259" s="193"/>
      <c r="T259" s="160"/>
      <c r="U259" s="192"/>
      <c r="V259" s="193"/>
    </row>
    <row r="260" spans="1:22">
      <c r="A260" s="114" t="s">
        <v>67</v>
      </c>
      <c r="B260" s="342">
        <v>190</v>
      </c>
      <c r="C260" s="342">
        <v>177</v>
      </c>
      <c r="D260" s="371">
        <v>107.3</v>
      </c>
      <c r="E260" s="343" t="s">
        <v>137</v>
      </c>
      <c r="F260" s="342">
        <v>11</v>
      </c>
      <c r="G260" s="371" t="s">
        <v>210</v>
      </c>
      <c r="H260" s="342">
        <v>179</v>
      </c>
      <c r="I260" s="342">
        <v>166</v>
      </c>
      <c r="J260" s="371">
        <v>107.8</v>
      </c>
      <c r="K260" s="342">
        <v>64</v>
      </c>
      <c r="L260" s="342">
        <v>65</v>
      </c>
      <c r="M260" s="371">
        <v>98.5</v>
      </c>
      <c r="N260" s="342">
        <v>254</v>
      </c>
      <c r="O260" s="342">
        <v>242</v>
      </c>
      <c r="P260" s="371">
        <v>105</v>
      </c>
      <c r="Q260" s="141"/>
      <c r="R260" s="192"/>
      <c r="S260" s="193"/>
      <c r="T260" s="160"/>
      <c r="U260" s="192"/>
      <c r="V260" s="193"/>
    </row>
    <row r="261" spans="1:22">
      <c r="A261" s="114" t="s">
        <v>68</v>
      </c>
      <c r="B261" s="342">
        <v>30309</v>
      </c>
      <c r="C261" s="342">
        <v>29553</v>
      </c>
      <c r="D261" s="371">
        <v>102.6</v>
      </c>
      <c r="E261" s="342">
        <v>1648</v>
      </c>
      <c r="F261" s="342">
        <v>1801</v>
      </c>
      <c r="G261" s="371">
        <v>91.5</v>
      </c>
      <c r="H261" s="342">
        <v>28661</v>
      </c>
      <c r="I261" s="342">
        <v>27752</v>
      </c>
      <c r="J261" s="371">
        <v>103.3</v>
      </c>
      <c r="K261" s="342">
        <v>38188</v>
      </c>
      <c r="L261" s="342">
        <v>36941</v>
      </c>
      <c r="M261" s="371">
        <v>103.4</v>
      </c>
      <c r="N261" s="342">
        <v>68497</v>
      </c>
      <c r="O261" s="342">
        <v>66494</v>
      </c>
      <c r="P261" s="371">
        <v>103</v>
      </c>
      <c r="Q261" s="141"/>
      <c r="R261" s="192"/>
      <c r="S261" s="193"/>
      <c r="T261" s="160"/>
      <c r="U261" s="192"/>
      <c r="V261" s="193"/>
    </row>
    <row r="262" spans="1:22">
      <c r="A262" s="114" t="s">
        <v>69</v>
      </c>
      <c r="B262" s="342">
        <v>53093</v>
      </c>
      <c r="C262" s="342">
        <v>48467</v>
      </c>
      <c r="D262" s="371">
        <v>109.5</v>
      </c>
      <c r="E262" s="342">
        <v>1265</v>
      </c>
      <c r="F262" s="342">
        <v>1503</v>
      </c>
      <c r="G262" s="371">
        <v>84.2</v>
      </c>
      <c r="H262" s="342">
        <v>51828</v>
      </c>
      <c r="I262" s="342">
        <v>46964</v>
      </c>
      <c r="J262" s="371">
        <v>110.4</v>
      </c>
      <c r="K262" s="342">
        <v>46002</v>
      </c>
      <c r="L262" s="342">
        <v>46190</v>
      </c>
      <c r="M262" s="371">
        <v>99.6</v>
      </c>
      <c r="N262" s="342">
        <v>99095</v>
      </c>
      <c r="O262" s="342">
        <v>94657</v>
      </c>
      <c r="P262" s="371">
        <v>104.7</v>
      </c>
      <c r="Q262" s="141"/>
      <c r="R262" s="192"/>
      <c r="S262" s="193"/>
      <c r="T262" s="160"/>
      <c r="U262" s="192"/>
      <c r="V262" s="193"/>
    </row>
    <row r="263" spans="1:22">
      <c r="A263" s="114" t="s">
        <v>70</v>
      </c>
      <c r="B263" s="342">
        <v>147</v>
      </c>
      <c r="C263" s="342">
        <v>165</v>
      </c>
      <c r="D263" s="371">
        <v>89.1</v>
      </c>
      <c r="E263" s="342">
        <v>146</v>
      </c>
      <c r="F263" s="342">
        <v>148</v>
      </c>
      <c r="G263" s="371">
        <v>98.6</v>
      </c>
      <c r="H263" s="342">
        <v>1</v>
      </c>
      <c r="I263" s="342">
        <v>17</v>
      </c>
      <c r="J263" s="371">
        <v>5.9</v>
      </c>
      <c r="K263" s="342">
        <v>5</v>
      </c>
      <c r="L263" s="342">
        <v>13</v>
      </c>
      <c r="M263" s="371">
        <v>38.5</v>
      </c>
      <c r="N263" s="342">
        <v>152</v>
      </c>
      <c r="O263" s="342">
        <v>178</v>
      </c>
      <c r="P263" s="371">
        <v>85.4</v>
      </c>
      <c r="Q263" s="141"/>
      <c r="R263" s="192"/>
      <c r="S263" s="193"/>
      <c r="T263" s="160"/>
      <c r="U263" s="192"/>
      <c r="V263" s="193"/>
    </row>
    <row r="264" spans="1:22">
      <c r="A264" s="114" t="s">
        <v>71</v>
      </c>
      <c r="B264" s="343" t="s">
        <v>126</v>
      </c>
      <c r="C264" s="342">
        <v>11</v>
      </c>
      <c r="D264" s="343" t="s">
        <v>126</v>
      </c>
      <c r="E264" s="343" t="s">
        <v>126</v>
      </c>
      <c r="F264" s="343" t="s">
        <v>126</v>
      </c>
      <c r="G264" s="343" t="s">
        <v>126</v>
      </c>
      <c r="H264" s="343" t="s">
        <v>126</v>
      </c>
      <c r="I264" s="342">
        <v>11</v>
      </c>
      <c r="J264" s="343" t="s">
        <v>126</v>
      </c>
      <c r="K264" s="343" t="s">
        <v>126</v>
      </c>
      <c r="L264" s="343" t="s">
        <v>126</v>
      </c>
      <c r="M264" s="343" t="s">
        <v>126</v>
      </c>
      <c r="N264" s="343" t="s">
        <v>126</v>
      </c>
      <c r="O264" s="342">
        <v>11</v>
      </c>
      <c r="P264" s="343" t="s">
        <v>126</v>
      </c>
      <c r="Q264" s="141"/>
      <c r="R264" s="196"/>
      <c r="S264" s="196"/>
      <c r="T264" s="160"/>
      <c r="U264" s="192"/>
      <c r="V264" s="193"/>
    </row>
    <row r="265" spans="1:22">
      <c r="A265" s="114" t="s">
        <v>72</v>
      </c>
      <c r="B265" s="342">
        <v>33329</v>
      </c>
      <c r="C265" s="342">
        <v>30910</v>
      </c>
      <c r="D265" s="371">
        <v>107.8</v>
      </c>
      <c r="E265" s="342">
        <v>6772</v>
      </c>
      <c r="F265" s="342">
        <v>7005</v>
      </c>
      <c r="G265" s="371">
        <v>96.7</v>
      </c>
      <c r="H265" s="342">
        <v>26557</v>
      </c>
      <c r="I265" s="342">
        <v>23905</v>
      </c>
      <c r="J265" s="371">
        <v>111.1</v>
      </c>
      <c r="K265" s="342">
        <v>12796</v>
      </c>
      <c r="L265" s="342">
        <v>12772</v>
      </c>
      <c r="M265" s="371">
        <v>100.2</v>
      </c>
      <c r="N265" s="342">
        <v>46125</v>
      </c>
      <c r="O265" s="342">
        <v>43682</v>
      </c>
      <c r="P265" s="371">
        <v>105.6</v>
      </c>
      <c r="Q265" s="141"/>
      <c r="R265" s="192"/>
      <c r="S265" s="193"/>
      <c r="T265" s="160"/>
      <c r="U265" s="192"/>
      <c r="V265" s="193"/>
    </row>
    <row r="266" spans="1:22">
      <c r="A266" s="111" t="s">
        <v>73</v>
      </c>
      <c r="B266" s="344">
        <v>548</v>
      </c>
      <c r="C266" s="344">
        <v>547</v>
      </c>
      <c r="D266" s="373">
        <v>100.2</v>
      </c>
      <c r="E266" s="345" t="s">
        <v>126</v>
      </c>
      <c r="F266" s="345" t="s">
        <v>126</v>
      </c>
      <c r="G266" s="345" t="s">
        <v>126</v>
      </c>
      <c r="H266" s="344">
        <v>548</v>
      </c>
      <c r="I266" s="344">
        <v>547</v>
      </c>
      <c r="J266" s="373">
        <v>100.2</v>
      </c>
      <c r="K266" s="344">
        <v>33</v>
      </c>
      <c r="L266" s="344">
        <v>37</v>
      </c>
      <c r="M266" s="373">
        <v>89.2</v>
      </c>
      <c r="N266" s="344">
        <v>581</v>
      </c>
      <c r="O266" s="344">
        <v>584</v>
      </c>
      <c r="P266" s="373">
        <v>99.5</v>
      </c>
      <c r="Q266" s="141"/>
      <c r="R266" s="192"/>
      <c r="S266" s="193"/>
      <c r="T266" s="160"/>
      <c r="U266" s="192"/>
      <c r="V266" s="193"/>
    </row>
    <row r="267" spans="1:22" s="173" customFormat="1" ht="15" customHeight="1">
      <c r="A267" s="115" t="s">
        <v>74</v>
      </c>
      <c r="B267" s="346">
        <v>261</v>
      </c>
      <c r="C267" s="346">
        <v>280</v>
      </c>
      <c r="D267" s="372">
        <v>93.2</v>
      </c>
      <c r="E267" s="374" t="s">
        <v>137</v>
      </c>
      <c r="F267" s="346">
        <v>98</v>
      </c>
      <c r="G267" s="372" t="s">
        <v>210</v>
      </c>
      <c r="H267" s="346">
        <v>149</v>
      </c>
      <c r="I267" s="346">
        <v>182</v>
      </c>
      <c r="J267" s="372">
        <v>81.900000000000006</v>
      </c>
      <c r="K267" s="346">
        <v>75</v>
      </c>
      <c r="L267" s="346">
        <v>65</v>
      </c>
      <c r="M267" s="372">
        <v>115.4</v>
      </c>
      <c r="N267" s="346">
        <v>336</v>
      </c>
      <c r="O267" s="346">
        <v>345</v>
      </c>
      <c r="P267" s="372">
        <v>97.4</v>
      </c>
      <c r="Q267" s="141"/>
      <c r="R267" s="192"/>
      <c r="S267" s="193"/>
      <c r="T267" s="160"/>
      <c r="U267" s="192"/>
      <c r="V267" s="193"/>
    </row>
    <row r="268" spans="1:22" s="173" customFormat="1" ht="15" customHeight="1">
      <c r="A268" s="114"/>
      <c r="B268" s="171"/>
      <c r="C268" s="171"/>
      <c r="D268" s="175"/>
      <c r="E268" s="171"/>
      <c r="F268" s="171"/>
      <c r="G268" s="172"/>
      <c r="H268" s="171"/>
      <c r="I268" s="171"/>
      <c r="J268" s="172"/>
      <c r="K268" s="171"/>
      <c r="L268" s="171"/>
      <c r="M268" s="172"/>
      <c r="N268" s="171"/>
      <c r="O268" s="171"/>
      <c r="P268" s="172"/>
      <c r="Q268" s="141"/>
      <c r="T268" s="181"/>
    </row>
    <row r="269" spans="1:22">
      <c r="A269" s="443" t="s">
        <v>189</v>
      </c>
      <c r="B269" s="443"/>
      <c r="C269" s="443"/>
      <c r="D269" s="443"/>
      <c r="E269" s="443"/>
      <c r="F269" s="443"/>
      <c r="G269" s="443"/>
      <c r="H269" s="443"/>
      <c r="I269" s="443"/>
      <c r="J269" s="443"/>
      <c r="K269" s="443"/>
      <c r="L269" s="443"/>
      <c r="M269" s="443"/>
      <c r="N269" s="443"/>
      <c r="O269" s="443"/>
      <c r="P269" s="443"/>
      <c r="Q269" s="141"/>
    </row>
    <row r="270" spans="1:22" ht="13.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P270" s="82" t="s">
        <v>92</v>
      </c>
    </row>
    <row r="271" spans="1:22" ht="12.75" customHeight="1">
      <c r="A271" s="420"/>
      <c r="B271" s="410" t="s">
        <v>102</v>
      </c>
      <c r="C271" s="410"/>
      <c r="D271" s="410"/>
      <c r="E271" s="411" t="s">
        <v>52</v>
      </c>
      <c r="F271" s="412"/>
      <c r="G271" s="412"/>
      <c r="H271" s="412"/>
      <c r="I271" s="412"/>
      <c r="J271" s="412"/>
      <c r="K271" s="414" t="s">
        <v>107</v>
      </c>
      <c r="L271" s="415"/>
      <c r="M271" s="416"/>
      <c r="N271" s="410" t="s">
        <v>53</v>
      </c>
      <c r="O271" s="410"/>
      <c r="P271" s="411"/>
    </row>
    <row r="272" spans="1:22" ht="45.75" customHeight="1">
      <c r="A272" s="420"/>
      <c r="B272" s="410"/>
      <c r="C272" s="410"/>
      <c r="D272" s="410"/>
      <c r="E272" s="410" t="s">
        <v>51</v>
      </c>
      <c r="F272" s="410"/>
      <c r="G272" s="410"/>
      <c r="H272" s="410" t="s">
        <v>50</v>
      </c>
      <c r="I272" s="410"/>
      <c r="J272" s="410"/>
      <c r="K272" s="417"/>
      <c r="L272" s="418"/>
      <c r="M272" s="419"/>
      <c r="N272" s="410"/>
      <c r="O272" s="410"/>
      <c r="P272" s="411"/>
      <c r="Q272" s="141"/>
    </row>
    <row r="273" spans="1:22" ht="36" customHeight="1">
      <c r="A273" s="420"/>
      <c r="B273" s="255" t="s">
        <v>128</v>
      </c>
      <c r="C273" s="255" t="s">
        <v>120</v>
      </c>
      <c r="D273" s="257" t="s">
        <v>129</v>
      </c>
      <c r="E273" s="255" t="s">
        <v>128</v>
      </c>
      <c r="F273" s="255" t="s">
        <v>120</v>
      </c>
      <c r="G273" s="257" t="s">
        <v>129</v>
      </c>
      <c r="H273" s="255" t="s">
        <v>128</v>
      </c>
      <c r="I273" s="255" t="s">
        <v>120</v>
      </c>
      <c r="J273" s="257" t="s">
        <v>129</v>
      </c>
      <c r="K273" s="255" t="s">
        <v>128</v>
      </c>
      <c r="L273" s="255" t="s">
        <v>120</v>
      </c>
      <c r="M273" s="257" t="s">
        <v>129</v>
      </c>
      <c r="N273" s="255" t="s">
        <v>128</v>
      </c>
      <c r="O273" s="255" t="s">
        <v>120</v>
      </c>
      <c r="P273" s="256" t="s">
        <v>129</v>
      </c>
      <c r="Q273" s="141"/>
    </row>
    <row r="274" spans="1:22">
      <c r="A274" s="37" t="s">
        <v>57</v>
      </c>
      <c r="B274" s="192">
        <v>40532830</v>
      </c>
      <c r="C274" s="192">
        <v>40076363</v>
      </c>
      <c r="D274" s="193">
        <v>101.1</v>
      </c>
      <c r="E274" s="192">
        <v>39867747</v>
      </c>
      <c r="F274" s="192">
        <v>39515767</v>
      </c>
      <c r="G274" s="193">
        <v>100.9</v>
      </c>
      <c r="H274" s="192">
        <v>665083</v>
      </c>
      <c r="I274" s="192">
        <v>560596</v>
      </c>
      <c r="J274" s="193">
        <v>118.6</v>
      </c>
      <c r="K274" s="192">
        <v>7788105</v>
      </c>
      <c r="L274" s="192">
        <v>7647658</v>
      </c>
      <c r="M274" s="193">
        <v>101.8</v>
      </c>
      <c r="N274" s="192">
        <v>48320935</v>
      </c>
      <c r="O274" s="192">
        <v>47724021</v>
      </c>
      <c r="P274" s="193">
        <v>101.3</v>
      </c>
      <c r="Q274" s="141"/>
      <c r="R274" s="192"/>
      <c r="S274" s="193"/>
      <c r="T274" s="160"/>
      <c r="U274" s="192"/>
      <c r="V274" s="193"/>
    </row>
    <row r="275" spans="1:22">
      <c r="A275" s="109" t="s">
        <v>58</v>
      </c>
      <c r="B275" s="192">
        <v>1283190</v>
      </c>
      <c r="C275" s="192">
        <v>1167737</v>
      </c>
      <c r="D275" s="193">
        <v>109.9</v>
      </c>
      <c r="E275" s="192">
        <v>1263258</v>
      </c>
      <c r="F275" s="192">
        <v>1148707</v>
      </c>
      <c r="G275" s="193">
        <v>110</v>
      </c>
      <c r="H275" s="192">
        <v>19932</v>
      </c>
      <c r="I275" s="192">
        <v>19030</v>
      </c>
      <c r="J275" s="193">
        <v>104.7</v>
      </c>
      <c r="K275" s="192">
        <v>407586</v>
      </c>
      <c r="L275" s="192">
        <v>377878</v>
      </c>
      <c r="M275" s="193">
        <v>107.9</v>
      </c>
      <c r="N275" s="192">
        <v>1690776</v>
      </c>
      <c r="O275" s="192">
        <v>1545615</v>
      </c>
      <c r="P275" s="193">
        <v>109.4</v>
      </c>
      <c r="Q275" s="141"/>
      <c r="R275" s="192"/>
      <c r="S275" s="193"/>
      <c r="T275" s="160"/>
      <c r="U275" s="192"/>
      <c r="V275" s="193"/>
    </row>
    <row r="276" spans="1:22">
      <c r="A276" s="114" t="s">
        <v>59</v>
      </c>
      <c r="B276" s="192">
        <v>8929687</v>
      </c>
      <c r="C276" s="192">
        <v>9031020</v>
      </c>
      <c r="D276" s="193">
        <v>98.9</v>
      </c>
      <c r="E276" s="192">
        <v>8926164</v>
      </c>
      <c r="F276" s="192">
        <v>9025812</v>
      </c>
      <c r="G276" s="193">
        <v>98.9</v>
      </c>
      <c r="H276" s="192">
        <v>3523</v>
      </c>
      <c r="I276" s="192">
        <v>5208</v>
      </c>
      <c r="J276" s="193">
        <v>67.599999999999994</v>
      </c>
      <c r="K276" s="192">
        <v>923322</v>
      </c>
      <c r="L276" s="192">
        <v>917951</v>
      </c>
      <c r="M276" s="193">
        <v>100.6</v>
      </c>
      <c r="N276" s="192">
        <v>9853009</v>
      </c>
      <c r="O276" s="192">
        <v>9948971</v>
      </c>
      <c r="P276" s="193">
        <v>99</v>
      </c>
      <c r="Q276" s="141"/>
      <c r="R276" s="192"/>
      <c r="S276" s="193"/>
      <c r="T276" s="160"/>
      <c r="U276" s="192"/>
      <c r="V276" s="193"/>
    </row>
    <row r="277" spans="1:22">
      <c r="A277" s="114" t="s">
        <v>60</v>
      </c>
      <c r="B277" s="192">
        <v>785067</v>
      </c>
      <c r="C277" s="192">
        <v>762613</v>
      </c>
      <c r="D277" s="193">
        <v>102.9</v>
      </c>
      <c r="E277" s="192">
        <v>770100</v>
      </c>
      <c r="F277" s="192">
        <v>747145</v>
      </c>
      <c r="G277" s="193">
        <v>103.1</v>
      </c>
      <c r="H277" s="192">
        <v>14967</v>
      </c>
      <c r="I277" s="192">
        <v>15468</v>
      </c>
      <c r="J277" s="193">
        <v>96.8</v>
      </c>
      <c r="K277" s="192">
        <v>433088</v>
      </c>
      <c r="L277" s="192">
        <v>436055</v>
      </c>
      <c r="M277" s="193">
        <v>99.3</v>
      </c>
      <c r="N277" s="192">
        <v>1218155</v>
      </c>
      <c r="O277" s="192">
        <v>1198668</v>
      </c>
      <c r="P277" s="193">
        <v>101.6</v>
      </c>
      <c r="Q277" s="141"/>
      <c r="R277" s="192"/>
      <c r="S277" s="193"/>
      <c r="T277" s="160"/>
      <c r="U277" s="192"/>
      <c r="V277" s="193"/>
    </row>
    <row r="278" spans="1:22">
      <c r="A278" s="114" t="s">
        <v>61</v>
      </c>
      <c r="B278" s="192">
        <v>8572002</v>
      </c>
      <c r="C278" s="192">
        <v>8757491</v>
      </c>
      <c r="D278" s="193">
        <v>97.9</v>
      </c>
      <c r="E278" s="192">
        <v>8477893</v>
      </c>
      <c r="F278" s="192">
        <v>8724336</v>
      </c>
      <c r="G278" s="193">
        <v>97.2</v>
      </c>
      <c r="H278" s="192">
        <v>94109</v>
      </c>
      <c r="I278" s="192">
        <v>33155</v>
      </c>
      <c r="J278" s="193">
        <v>283.8</v>
      </c>
      <c r="K278" s="192">
        <v>400990</v>
      </c>
      <c r="L278" s="192">
        <v>369465</v>
      </c>
      <c r="M278" s="193">
        <v>108.5</v>
      </c>
      <c r="N278" s="192">
        <v>8972992</v>
      </c>
      <c r="O278" s="192">
        <v>9126956</v>
      </c>
      <c r="P278" s="193">
        <v>98.3</v>
      </c>
      <c r="Q278" s="141"/>
      <c r="R278" s="192"/>
      <c r="S278" s="193"/>
      <c r="T278" s="160"/>
      <c r="U278" s="192"/>
      <c r="V278" s="193"/>
    </row>
    <row r="279" spans="1:22">
      <c r="A279" s="114" t="s">
        <v>62</v>
      </c>
      <c r="B279" s="192">
        <v>252894</v>
      </c>
      <c r="C279" s="192">
        <v>192188</v>
      </c>
      <c r="D279" s="193">
        <v>131.6</v>
      </c>
      <c r="E279" s="196" t="s">
        <v>137</v>
      </c>
      <c r="F279" s="192" t="s">
        <v>137</v>
      </c>
      <c r="G279" s="195" t="s">
        <v>210</v>
      </c>
      <c r="H279" s="192">
        <v>2669</v>
      </c>
      <c r="I279" s="192">
        <v>7433</v>
      </c>
      <c r="J279" s="193">
        <v>35.9</v>
      </c>
      <c r="K279" s="192">
        <v>23151</v>
      </c>
      <c r="L279" s="192">
        <v>23908</v>
      </c>
      <c r="M279" s="193">
        <v>96.8</v>
      </c>
      <c r="N279" s="192">
        <v>276045</v>
      </c>
      <c r="O279" s="192">
        <v>216096</v>
      </c>
      <c r="P279" s="193">
        <v>127.7</v>
      </c>
      <c r="Q279" s="141"/>
      <c r="R279" s="192"/>
      <c r="S279" s="193"/>
      <c r="T279" s="160"/>
      <c r="U279" s="192"/>
      <c r="V279" s="193"/>
    </row>
    <row r="280" spans="1:22">
      <c r="A280" s="114" t="s">
        <v>63</v>
      </c>
      <c r="B280" s="192">
        <v>898924</v>
      </c>
      <c r="C280" s="192">
        <v>872896</v>
      </c>
      <c r="D280" s="193">
        <v>103</v>
      </c>
      <c r="E280" s="192">
        <v>873159</v>
      </c>
      <c r="F280" s="192">
        <v>845714</v>
      </c>
      <c r="G280" s="193">
        <v>103.2</v>
      </c>
      <c r="H280" s="192">
        <v>25765</v>
      </c>
      <c r="I280" s="192">
        <v>27182</v>
      </c>
      <c r="J280" s="193">
        <v>94.8</v>
      </c>
      <c r="K280" s="192">
        <v>273830</v>
      </c>
      <c r="L280" s="192">
        <v>270390</v>
      </c>
      <c r="M280" s="193">
        <v>101.3</v>
      </c>
      <c r="N280" s="192">
        <v>1172754</v>
      </c>
      <c r="O280" s="192">
        <v>1143286</v>
      </c>
      <c r="P280" s="193">
        <v>102.6</v>
      </c>
      <c r="Q280" s="141"/>
      <c r="R280" s="192"/>
      <c r="S280" s="193"/>
      <c r="T280" s="160"/>
      <c r="U280" s="192"/>
      <c r="V280" s="193"/>
    </row>
    <row r="281" spans="1:22">
      <c r="A281" s="114" t="s">
        <v>64</v>
      </c>
      <c r="B281" s="192">
        <v>1721442</v>
      </c>
      <c r="C281" s="192">
        <v>1295209</v>
      </c>
      <c r="D281" s="193">
        <v>132.9</v>
      </c>
      <c r="E281" s="192">
        <v>1670837</v>
      </c>
      <c r="F281" s="192">
        <v>1249209</v>
      </c>
      <c r="G281" s="193">
        <v>133.80000000000001</v>
      </c>
      <c r="H281" s="192">
        <v>50605</v>
      </c>
      <c r="I281" s="192">
        <v>46000</v>
      </c>
      <c r="J281" s="193">
        <v>110</v>
      </c>
      <c r="K281" s="192">
        <v>630367</v>
      </c>
      <c r="L281" s="192">
        <v>715716</v>
      </c>
      <c r="M281" s="193">
        <v>88.1</v>
      </c>
      <c r="N281" s="192">
        <v>2351809</v>
      </c>
      <c r="O281" s="192">
        <v>2010925</v>
      </c>
      <c r="P281" s="193">
        <v>117</v>
      </c>
      <c r="Q281" s="141"/>
      <c r="R281" s="192"/>
      <c r="S281" s="193"/>
      <c r="T281" s="160"/>
      <c r="U281" s="192"/>
      <c r="V281" s="193"/>
    </row>
    <row r="282" spans="1:22">
      <c r="A282" s="114" t="s">
        <v>65</v>
      </c>
      <c r="B282" s="192">
        <v>1341327</v>
      </c>
      <c r="C282" s="192">
        <v>1372808</v>
      </c>
      <c r="D282" s="193">
        <v>97.7</v>
      </c>
      <c r="E282" s="192" t="s">
        <v>137</v>
      </c>
      <c r="F282" s="192">
        <v>1349216</v>
      </c>
      <c r="G282" s="195" t="s">
        <v>210</v>
      </c>
      <c r="H282" s="192">
        <v>29997</v>
      </c>
      <c r="I282" s="192">
        <v>23592</v>
      </c>
      <c r="J282" s="193">
        <v>127.1</v>
      </c>
      <c r="K282" s="192">
        <v>422954</v>
      </c>
      <c r="L282" s="192">
        <v>392790</v>
      </c>
      <c r="M282" s="193">
        <v>107.7</v>
      </c>
      <c r="N282" s="192">
        <v>1764281</v>
      </c>
      <c r="O282" s="192">
        <v>1765598</v>
      </c>
      <c r="P282" s="193">
        <v>99.9</v>
      </c>
      <c r="Q282" s="141"/>
      <c r="R282" s="192"/>
      <c r="S282" s="193"/>
      <c r="T282" s="160"/>
      <c r="U282" s="192"/>
      <c r="V282" s="193"/>
    </row>
    <row r="283" spans="1:22">
      <c r="A283" s="114" t="s">
        <v>66</v>
      </c>
      <c r="B283" s="192">
        <v>3103777</v>
      </c>
      <c r="C283" s="192">
        <v>3163209</v>
      </c>
      <c r="D283" s="193">
        <v>98.1</v>
      </c>
      <c r="E283" s="192">
        <v>3073163</v>
      </c>
      <c r="F283" s="192">
        <v>3129181</v>
      </c>
      <c r="G283" s="193">
        <v>98.2</v>
      </c>
      <c r="H283" s="192">
        <v>30614</v>
      </c>
      <c r="I283" s="192">
        <v>34028</v>
      </c>
      <c r="J283" s="193">
        <v>90</v>
      </c>
      <c r="K283" s="192">
        <v>283728</v>
      </c>
      <c r="L283" s="192">
        <v>278379</v>
      </c>
      <c r="M283" s="193">
        <v>101.9</v>
      </c>
      <c r="N283" s="192">
        <v>3387505</v>
      </c>
      <c r="O283" s="192">
        <v>3441588</v>
      </c>
      <c r="P283" s="193">
        <v>98.4</v>
      </c>
      <c r="Q283" s="141"/>
      <c r="R283" s="192"/>
      <c r="S283" s="193"/>
      <c r="T283" s="160"/>
      <c r="U283" s="192"/>
      <c r="V283" s="193"/>
    </row>
    <row r="284" spans="1:22">
      <c r="A284" s="114" t="s">
        <v>67</v>
      </c>
      <c r="B284" s="192">
        <v>2159580</v>
      </c>
      <c r="C284" s="192">
        <v>2190040</v>
      </c>
      <c r="D284" s="193">
        <v>98.6</v>
      </c>
      <c r="E284" s="192">
        <v>2146211</v>
      </c>
      <c r="F284" s="192">
        <v>2178064</v>
      </c>
      <c r="G284" s="193">
        <v>98.5</v>
      </c>
      <c r="H284" s="192">
        <v>13369</v>
      </c>
      <c r="I284" s="192">
        <v>11976</v>
      </c>
      <c r="J284" s="193">
        <v>111.6</v>
      </c>
      <c r="K284" s="192">
        <v>770194</v>
      </c>
      <c r="L284" s="192">
        <v>761360</v>
      </c>
      <c r="M284" s="193">
        <v>101.2</v>
      </c>
      <c r="N284" s="192">
        <v>2929774</v>
      </c>
      <c r="O284" s="192">
        <v>2951400</v>
      </c>
      <c r="P284" s="193">
        <v>99.3</v>
      </c>
      <c r="Q284" s="141"/>
      <c r="R284" s="192"/>
      <c r="S284" s="193"/>
      <c r="T284" s="160"/>
      <c r="U284" s="192"/>
      <c r="V284" s="193"/>
    </row>
    <row r="285" spans="1:22">
      <c r="A285" s="114" t="s">
        <v>68</v>
      </c>
      <c r="B285" s="192">
        <v>12355</v>
      </c>
      <c r="C285" s="192">
        <v>18834</v>
      </c>
      <c r="D285" s="193">
        <v>65.599999999999994</v>
      </c>
      <c r="E285" s="192">
        <v>2000</v>
      </c>
      <c r="F285" s="192">
        <v>7700</v>
      </c>
      <c r="G285" s="195">
        <v>26</v>
      </c>
      <c r="H285" s="192">
        <v>10355</v>
      </c>
      <c r="I285" s="192">
        <v>11134</v>
      </c>
      <c r="J285" s="193">
        <v>93</v>
      </c>
      <c r="K285" s="192">
        <v>113244</v>
      </c>
      <c r="L285" s="192">
        <v>108215</v>
      </c>
      <c r="M285" s="193">
        <v>104.6</v>
      </c>
      <c r="N285" s="192">
        <v>125599</v>
      </c>
      <c r="O285" s="192">
        <v>127049</v>
      </c>
      <c r="P285" s="193">
        <v>98.9</v>
      </c>
      <c r="Q285" s="141"/>
      <c r="R285" s="192"/>
      <c r="S285" s="193"/>
      <c r="T285" s="160"/>
      <c r="U285" s="192"/>
      <c r="V285" s="193"/>
    </row>
    <row r="286" spans="1:22">
      <c r="A286" s="114" t="s">
        <v>69</v>
      </c>
      <c r="B286" s="192">
        <v>1155763</v>
      </c>
      <c r="C286" s="192">
        <v>1237031</v>
      </c>
      <c r="D286" s="193">
        <v>93.4</v>
      </c>
      <c r="E286" s="192">
        <v>1151758</v>
      </c>
      <c r="F286" s="192">
        <v>1235335</v>
      </c>
      <c r="G286" s="193">
        <v>93.2</v>
      </c>
      <c r="H286" s="192">
        <v>4005</v>
      </c>
      <c r="I286" s="192">
        <v>1696</v>
      </c>
      <c r="J286" s="193">
        <v>236.1</v>
      </c>
      <c r="K286" s="192">
        <v>16403</v>
      </c>
      <c r="L286" s="192">
        <v>14571</v>
      </c>
      <c r="M286" s="193">
        <v>112.6</v>
      </c>
      <c r="N286" s="192">
        <v>1172166</v>
      </c>
      <c r="O286" s="192">
        <v>1251602</v>
      </c>
      <c r="P286" s="193">
        <v>93.7</v>
      </c>
      <c r="Q286" s="141"/>
      <c r="R286" s="192"/>
      <c r="S286" s="193"/>
      <c r="T286" s="160"/>
      <c r="U286" s="192"/>
      <c r="V286" s="193"/>
    </row>
    <row r="287" spans="1:22">
      <c r="A287" s="114" t="s">
        <v>70</v>
      </c>
      <c r="B287" s="192">
        <v>1534834</v>
      </c>
      <c r="C287" s="192">
        <v>1321480</v>
      </c>
      <c r="D287" s="193">
        <v>116.1</v>
      </c>
      <c r="E287" s="192">
        <v>1462914</v>
      </c>
      <c r="F287" s="192">
        <v>1273826</v>
      </c>
      <c r="G287" s="193">
        <v>114.8</v>
      </c>
      <c r="H287" s="192">
        <v>71920</v>
      </c>
      <c r="I287" s="192">
        <v>47654</v>
      </c>
      <c r="J287" s="193">
        <v>150.9</v>
      </c>
      <c r="K287" s="192">
        <v>263512</v>
      </c>
      <c r="L287" s="192">
        <v>283372</v>
      </c>
      <c r="M287" s="193">
        <v>93</v>
      </c>
      <c r="N287" s="192">
        <v>1798346</v>
      </c>
      <c r="O287" s="192">
        <v>1604852</v>
      </c>
      <c r="P287" s="193">
        <v>112.1</v>
      </c>
      <c r="Q287" s="141"/>
      <c r="R287" s="192"/>
      <c r="S287" s="193"/>
      <c r="T287" s="160"/>
      <c r="U287" s="192"/>
      <c r="V287" s="193"/>
    </row>
    <row r="288" spans="1:22">
      <c r="A288" s="114" t="s">
        <v>71</v>
      </c>
      <c r="B288" s="192">
        <v>2934179</v>
      </c>
      <c r="C288" s="192">
        <v>2989669</v>
      </c>
      <c r="D288" s="193">
        <v>98.1</v>
      </c>
      <c r="E288" s="192">
        <v>2929084</v>
      </c>
      <c r="F288" s="192">
        <v>2968112</v>
      </c>
      <c r="G288" s="193">
        <v>98.7</v>
      </c>
      <c r="H288" s="192">
        <v>5095</v>
      </c>
      <c r="I288" s="192">
        <v>21557</v>
      </c>
      <c r="J288" s="193">
        <v>23.6</v>
      </c>
      <c r="K288" s="192">
        <v>926177</v>
      </c>
      <c r="L288" s="192">
        <v>876979</v>
      </c>
      <c r="M288" s="193">
        <v>105.6</v>
      </c>
      <c r="N288" s="192">
        <v>3860356</v>
      </c>
      <c r="O288" s="192">
        <v>3866648</v>
      </c>
      <c r="P288" s="193">
        <v>99.8</v>
      </c>
      <c r="Q288" s="141"/>
      <c r="R288" s="192"/>
      <c r="S288" s="193"/>
      <c r="T288" s="160"/>
      <c r="U288" s="192"/>
      <c r="V288" s="193"/>
    </row>
    <row r="289" spans="1:22">
      <c r="A289" s="114" t="s">
        <v>72</v>
      </c>
      <c r="B289" s="192">
        <v>1241191</v>
      </c>
      <c r="C289" s="192">
        <v>1086431</v>
      </c>
      <c r="D289" s="193">
        <v>114.2</v>
      </c>
      <c r="E289" s="192">
        <v>999902</v>
      </c>
      <c r="F289" s="192">
        <v>869164</v>
      </c>
      <c r="G289" s="193">
        <v>115</v>
      </c>
      <c r="H289" s="192">
        <v>241289</v>
      </c>
      <c r="I289" s="192">
        <v>217267</v>
      </c>
      <c r="J289" s="193">
        <v>111.1</v>
      </c>
      <c r="K289" s="192">
        <v>1345579</v>
      </c>
      <c r="L289" s="192">
        <v>1308237</v>
      </c>
      <c r="M289" s="193">
        <v>102.9</v>
      </c>
      <c r="N289" s="192">
        <v>2586770</v>
      </c>
      <c r="O289" s="192">
        <v>2394668</v>
      </c>
      <c r="P289" s="193">
        <v>108</v>
      </c>
      <c r="Q289" s="141"/>
      <c r="R289" s="192"/>
      <c r="S289" s="193"/>
      <c r="T289" s="160"/>
      <c r="U289" s="192"/>
      <c r="V289" s="193"/>
    </row>
    <row r="290" spans="1:22">
      <c r="A290" s="109" t="s">
        <v>73</v>
      </c>
      <c r="B290" s="192">
        <v>77926</v>
      </c>
      <c r="C290" s="192">
        <v>79088</v>
      </c>
      <c r="D290" s="193">
        <v>98.5</v>
      </c>
      <c r="E290" s="192">
        <v>42231</v>
      </c>
      <c r="F290" s="192">
        <v>45531</v>
      </c>
      <c r="G290" s="193">
        <v>92.8</v>
      </c>
      <c r="H290" s="192">
        <v>35695</v>
      </c>
      <c r="I290" s="192">
        <v>33557</v>
      </c>
      <c r="J290" s="193">
        <v>106.4</v>
      </c>
      <c r="K290" s="192">
        <v>38737</v>
      </c>
      <c r="L290" s="192">
        <v>31708</v>
      </c>
      <c r="M290" s="193">
        <v>122.2</v>
      </c>
      <c r="N290" s="192">
        <v>116663</v>
      </c>
      <c r="O290" s="192">
        <v>110796</v>
      </c>
      <c r="P290" s="193">
        <v>105.3</v>
      </c>
      <c r="Q290" s="180"/>
      <c r="R290" s="192"/>
      <c r="S290" s="193"/>
      <c r="T290" s="160"/>
      <c r="U290" s="192"/>
      <c r="V290" s="193"/>
    </row>
    <row r="291" spans="1:22" s="173" customFormat="1" ht="14.25">
      <c r="A291" s="114" t="s">
        <v>74</v>
      </c>
      <c r="B291" s="192">
        <v>3540405</v>
      </c>
      <c r="C291" s="192">
        <v>3554716</v>
      </c>
      <c r="D291" s="193">
        <v>99.6</v>
      </c>
      <c r="E291" s="192">
        <v>3530562</v>
      </c>
      <c r="F291" s="192">
        <v>3550057</v>
      </c>
      <c r="G291" s="193">
        <v>99.5</v>
      </c>
      <c r="H291" s="192">
        <v>9843</v>
      </c>
      <c r="I291" s="192">
        <v>4659</v>
      </c>
      <c r="J291" s="193">
        <v>211.3</v>
      </c>
      <c r="K291" s="192">
        <v>323435</v>
      </c>
      <c r="L291" s="192">
        <v>321974</v>
      </c>
      <c r="M291" s="193">
        <v>100.5</v>
      </c>
      <c r="N291" s="192">
        <v>3863840</v>
      </c>
      <c r="O291" s="192">
        <v>3876690</v>
      </c>
      <c r="P291" s="193">
        <v>99.7</v>
      </c>
      <c r="Q291" s="180"/>
      <c r="R291" s="192"/>
      <c r="S291" s="193"/>
      <c r="T291" s="160"/>
      <c r="U291" s="192"/>
      <c r="V291" s="193"/>
    </row>
    <row r="292" spans="1:22">
      <c r="A292" s="114" t="s">
        <v>75</v>
      </c>
      <c r="B292" s="196" t="s">
        <v>126</v>
      </c>
      <c r="C292" s="192" t="s">
        <v>126</v>
      </c>
      <c r="D292" s="193" t="s">
        <v>126</v>
      </c>
      <c r="E292" s="196" t="s">
        <v>126</v>
      </c>
      <c r="F292" s="196" t="s">
        <v>126</v>
      </c>
      <c r="G292" s="193" t="s">
        <v>126</v>
      </c>
      <c r="H292" s="196" t="s">
        <v>126</v>
      </c>
      <c r="I292" s="196" t="s">
        <v>126</v>
      </c>
      <c r="J292" s="193" t="s">
        <v>126</v>
      </c>
      <c r="K292" s="192">
        <v>5498</v>
      </c>
      <c r="L292" s="192">
        <v>1531</v>
      </c>
      <c r="M292" s="193">
        <v>359.1</v>
      </c>
      <c r="N292" s="192">
        <v>5498</v>
      </c>
      <c r="O292" s="192">
        <v>1531</v>
      </c>
      <c r="P292" s="193">
        <v>359.1</v>
      </c>
      <c r="Q292" s="141"/>
      <c r="R292" s="192"/>
      <c r="S292" s="193"/>
      <c r="T292" s="160"/>
      <c r="U292" s="192"/>
      <c r="V292" s="193"/>
    </row>
    <row r="293" spans="1:22">
      <c r="A293" s="114" t="s">
        <v>76</v>
      </c>
      <c r="B293" s="192">
        <v>20</v>
      </c>
      <c r="C293" s="192">
        <v>20</v>
      </c>
      <c r="D293" s="193">
        <v>100</v>
      </c>
      <c r="E293" s="192">
        <v>20</v>
      </c>
      <c r="F293" s="196">
        <v>20</v>
      </c>
      <c r="G293" s="193">
        <v>100</v>
      </c>
      <c r="H293" s="196" t="s">
        <v>126</v>
      </c>
      <c r="I293" s="196" t="s">
        <v>126</v>
      </c>
      <c r="J293" s="193" t="s">
        <v>126</v>
      </c>
      <c r="K293" s="192">
        <v>6310</v>
      </c>
      <c r="L293" s="192">
        <v>7179</v>
      </c>
      <c r="M293" s="193">
        <v>87.9</v>
      </c>
      <c r="N293" s="192">
        <v>6330</v>
      </c>
      <c r="O293" s="192">
        <v>7199</v>
      </c>
      <c r="P293" s="193">
        <v>87.9</v>
      </c>
      <c r="R293" s="192"/>
      <c r="S293" s="193"/>
      <c r="T293" s="160"/>
      <c r="U293" s="192"/>
      <c r="V293" s="193"/>
    </row>
    <row r="294" spans="1:22">
      <c r="A294" s="115" t="s">
        <v>77</v>
      </c>
      <c r="B294" s="192">
        <v>988267</v>
      </c>
      <c r="C294" s="192">
        <v>983883</v>
      </c>
      <c r="D294" s="193">
        <v>100.4</v>
      </c>
      <c r="E294" s="192">
        <v>986936</v>
      </c>
      <c r="F294" s="192">
        <v>983883</v>
      </c>
      <c r="G294" s="193">
        <v>100.3</v>
      </c>
      <c r="H294" s="196">
        <v>1331</v>
      </c>
      <c r="I294" s="192" t="s">
        <v>126</v>
      </c>
      <c r="J294" s="193" t="s">
        <v>126</v>
      </c>
      <c r="K294" s="192">
        <v>180000</v>
      </c>
      <c r="L294" s="192">
        <v>150000</v>
      </c>
      <c r="M294" s="193">
        <v>120</v>
      </c>
      <c r="N294" s="330">
        <v>1168267</v>
      </c>
      <c r="O294" s="330">
        <v>1133883</v>
      </c>
      <c r="P294" s="331">
        <v>103</v>
      </c>
      <c r="R294" s="192"/>
      <c r="S294" s="193"/>
      <c r="T294" s="160"/>
      <c r="U294" s="192"/>
      <c r="V294" s="193"/>
    </row>
    <row r="295" spans="1:22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</row>
    <row r="296" spans="1:22">
      <c r="A296" s="104"/>
      <c r="C296" s="97"/>
      <c r="D296" s="100"/>
    </row>
    <row r="297" spans="1:22">
      <c r="A297" s="84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</row>
    <row r="298" spans="1:22">
      <c r="A298" s="84"/>
      <c r="B298" s="85"/>
      <c r="C298" s="85"/>
      <c r="D298" s="85"/>
      <c r="E298" s="85"/>
      <c r="F298" s="84"/>
      <c r="G298" s="85"/>
      <c r="H298" s="85"/>
      <c r="I298" s="85"/>
      <c r="J298" s="85"/>
      <c r="K298" s="85"/>
      <c r="L298" s="86"/>
    </row>
  </sheetData>
  <mergeCells count="107">
    <mergeCell ref="S61:S62"/>
    <mergeCell ref="K60:S60"/>
    <mergeCell ref="B61:C61"/>
    <mergeCell ref="P86:P87"/>
    <mergeCell ref="A59:A62"/>
    <mergeCell ref="B59:J60"/>
    <mergeCell ref="A111:A114"/>
    <mergeCell ref="B111:J112"/>
    <mergeCell ref="B113:C113"/>
    <mergeCell ref="K59:S59"/>
    <mergeCell ref="S86:S87"/>
    <mergeCell ref="K84:S85"/>
    <mergeCell ref="D61:D62"/>
    <mergeCell ref="E61:F61"/>
    <mergeCell ref="G61:G62"/>
    <mergeCell ref="H61:I61"/>
    <mergeCell ref="J61:J62"/>
    <mergeCell ref="K61:L61"/>
    <mergeCell ref="M61:M62"/>
    <mergeCell ref="N61:O61"/>
    <mergeCell ref="Q61:R61"/>
    <mergeCell ref="Q86:R86"/>
    <mergeCell ref="D113:D114"/>
    <mergeCell ref="E113:F113"/>
    <mergeCell ref="E248:G248"/>
    <mergeCell ref="H248:J248"/>
    <mergeCell ref="H194:J194"/>
    <mergeCell ref="A218:P218"/>
    <mergeCell ref="A245:P245"/>
    <mergeCell ref="N193:P194"/>
    <mergeCell ref="K220:M221"/>
    <mergeCell ref="A193:A195"/>
    <mergeCell ref="B193:D194"/>
    <mergeCell ref="E194:G194"/>
    <mergeCell ref="K193:M194"/>
    <mergeCell ref="G113:G114"/>
    <mergeCell ref="H113:I113"/>
    <mergeCell ref="J113:J114"/>
    <mergeCell ref="A84:A87"/>
    <mergeCell ref="B84:J84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57:S57"/>
    <mergeCell ref="E271:J271"/>
    <mergeCell ref="E220:J220"/>
    <mergeCell ref="A139:A141"/>
    <mergeCell ref="B139:D140"/>
    <mergeCell ref="E140:G140"/>
    <mergeCell ref="H140:J140"/>
    <mergeCell ref="A164:P164"/>
    <mergeCell ref="A191:P191"/>
    <mergeCell ref="A166:A168"/>
    <mergeCell ref="B166:D167"/>
    <mergeCell ref="E166:J166"/>
    <mergeCell ref="K166:M167"/>
    <mergeCell ref="N166:P167"/>
    <mergeCell ref="E167:G167"/>
    <mergeCell ref="H167:J167"/>
    <mergeCell ref="A269:P269"/>
    <mergeCell ref="N271:P272"/>
    <mergeCell ref="N220:P221"/>
    <mergeCell ref="A220:A222"/>
    <mergeCell ref="B220:D221"/>
    <mergeCell ref="E221:G221"/>
    <mergeCell ref="H221:J221"/>
    <mergeCell ref="A247:A249"/>
    <mergeCell ref="B247:D248"/>
    <mergeCell ref="A137:P137"/>
    <mergeCell ref="E139:J139"/>
    <mergeCell ref="K139:M140"/>
    <mergeCell ref="N139:P140"/>
    <mergeCell ref="K271:M272"/>
    <mergeCell ref="E193:J193"/>
    <mergeCell ref="E247:J247"/>
    <mergeCell ref="K247:M248"/>
    <mergeCell ref="P61:P62"/>
    <mergeCell ref="N247:P248"/>
    <mergeCell ref="B85:J85"/>
    <mergeCell ref="B86:C86"/>
    <mergeCell ref="D86:D87"/>
    <mergeCell ref="E86:F86"/>
    <mergeCell ref="G86:G87"/>
    <mergeCell ref="H86:I86"/>
    <mergeCell ref="J86:J87"/>
    <mergeCell ref="K86:L86"/>
    <mergeCell ref="M86:M87"/>
    <mergeCell ref="N86:O86"/>
    <mergeCell ref="A271:A273"/>
    <mergeCell ref="B271:D272"/>
    <mergeCell ref="E272:G272"/>
    <mergeCell ref="H272:J27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7" manualBreakCount="7">
    <brk id="29" max="18" man="1"/>
    <brk id="56" max="18" man="1"/>
    <brk id="82" max="18" man="1"/>
    <brk id="109" max="18" man="1"/>
    <brk id="217" max="18" man="1"/>
    <brk id="244" max="16383" man="1"/>
    <brk id="268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sqref="A1:P1"/>
    </sheetView>
  </sheetViews>
  <sheetFormatPr defaultRowHeight="12.75"/>
  <cols>
    <col min="1" max="1" width="23.140625" style="225" customWidth="1"/>
    <col min="2" max="3" width="11.85546875" style="225" customWidth="1"/>
    <col min="4" max="4" width="9.28515625" style="225" customWidth="1"/>
    <col min="5" max="5" width="11" style="225" customWidth="1"/>
    <col min="6" max="6" width="10.140625" style="225" customWidth="1"/>
    <col min="7" max="7" width="9" style="225" customWidth="1"/>
    <col min="8" max="9" width="11" style="225" customWidth="1"/>
    <col min="10" max="10" width="9.42578125" style="225" customWidth="1"/>
    <col min="11" max="11" width="11.5703125" style="228" customWidth="1"/>
    <col min="12" max="12" width="10" style="228" customWidth="1"/>
    <col min="13" max="13" width="8.5703125" style="228" customWidth="1"/>
    <col min="14" max="15" width="12.140625" style="228" customWidth="1"/>
    <col min="16" max="16" width="10.42578125" style="225" customWidth="1"/>
    <col min="17" max="17" width="6" style="225" customWidth="1"/>
    <col min="18" max="18" width="8.5703125" style="225" customWidth="1"/>
    <col min="19" max="19" width="6.140625" style="225" customWidth="1"/>
    <col min="20" max="20" width="7.7109375" style="225" customWidth="1"/>
    <col min="21" max="256" width="9.140625" style="225"/>
    <col min="257" max="257" width="23.140625" style="225" customWidth="1"/>
    <col min="258" max="261" width="28.42578125" style="225" customWidth="1"/>
    <col min="262" max="512" width="9.140625" style="225"/>
    <col min="513" max="513" width="23.140625" style="225" customWidth="1"/>
    <col min="514" max="517" width="28.42578125" style="225" customWidth="1"/>
    <col min="518" max="768" width="9.140625" style="225"/>
    <col min="769" max="769" width="23.140625" style="225" customWidth="1"/>
    <col min="770" max="773" width="28.42578125" style="225" customWidth="1"/>
    <col min="774" max="1024" width="9.140625" style="225"/>
    <col min="1025" max="1025" width="23.140625" style="225" customWidth="1"/>
    <col min="1026" max="1029" width="28.42578125" style="225" customWidth="1"/>
    <col min="1030" max="1280" width="9.140625" style="225"/>
    <col min="1281" max="1281" width="23.140625" style="225" customWidth="1"/>
    <col min="1282" max="1285" width="28.42578125" style="225" customWidth="1"/>
    <col min="1286" max="1536" width="9.140625" style="225"/>
    <col min="1537" max="1537" width="23.140625" style="225" customWidth="1"/>
    <col min="1538" max="1541" width="28.42578125" style="225" customWidth="1"/>
    <col min="1542" max="1792" width="9.140625" style="225"/>
    <col min="1793" max="1793" width="23.140625" style="225" customWidth="1"/>
    <col min="1794" max="1797" width="28.42578125" style="225" customWidth="1"/>
    <col min="1798" max="2048" width="9.140625" style="225"/>
    <col min="2049" max="2049" width="23.140625" style="225" customWidth="1"/>
    <col min="2050" max="2053" width="28.42578125" style="225" customWidth="1"/>
    <col min="2054" max="2304" width="9.140625" style="225"/>
    <col min="2305" max="2305" width="23.140625" style="225" customWidth="1"/>
    <col min="2306" max="2309" width="28.42578125" style="225" customWidth="1"/>
    <col min="2310" max="2560" width="9.140625" style="225"/>
    <col min="2561" max="2561" width="23.140625" style="225" customWidth="1"/>
    <col min="2562" max="2565" width="28.42578125" style="225" customWidth="1"/>
    <col min="2566" max="2816" width="9.140625" style="225"/>
    <col min="2817" max="2817" width="23.140625" style="225" customWidth="1"/>
    <col min="2818" max="2821" width="28.42578125" style="225" customWidth="1"/>
    <col min="2822" max="3072" width="9.140625" style="225"/>
    <col min="3073" max="3073" width="23.140625" style="225" customWidth="1"/>
    <col min="3074" max="3077" width="28.42578125" style="225" customWidth="1"/>
    <col min="3078" max="3328" width="9.140625" style="225"/>
    <col min="3329" max="3329" width="23.140625" style="225" customWidth="1"/>
    <col min="3330" max="3333" width="28.42578125" style="225" customWidth="1"/>
    <col min="3334" max="3584" width="9.140625" style="225"/>
    <col min="3585" max="3585" width="23.140625" style="225" customWidth="1"/>
    <col min="3586" max="3589" width="28.42578125" style="225" customWidth="1"/>
    <col min="3590" max="3840" width="9.140625" style="225"/>
    <col min="3841" max="3841" width="23.140625" style="225" customWidth="1"/>
    <col min="3842" max="3845" width="28.42578125" style="225" customWidth="1"/>
    <col min="3846" max="4096" width="9.140625" style="225"/>
    <col min="4097" max="4097" width="23.140625" style="225" customWidth="1"/>
    <col min="4098" max="4101" width="28.42578125" style="225" customWidth="1"/>
    <col min="4102" max="4352" width="9.140625" style="225"/>
    <col min="4353" max="4353" width="23.140625" style="225" customWidth="1"/>
    <col min="4354" max="4357" width="28.42578125" style="225" customWidth="1"/>
    <col min="4358" max="4608" width="9.140625" style="225"/>
    <col min="4609" max="4609" width="23.140625" style="225" customWidth="1"/>
    <col min="4610" max="4613" width="28.42578125" style="225" customWidth="1"/>
    <col min="4614" max="4864" width="9.140625" style="225"/>
    <col min="4865" max="4865" width="23.140625" style="225" customWidth="1"/>
    <col min="4866" max="4869" width="28.42578125" style="225" customWidth="1"/>
    <col min="4870" max="5120" width="9.140625" style="225"/>
    <col min="5121" max="5121" width="23.140625" style="225" customWidth="1"/>
    <col min="5122" max="5125" width="28.42578125" style="225" customWidth="1"/>
    <col min="5126" max="5376" width="9.140625" style="225"/>
    <col min="5377" max="5377" width="23.140625" style="225" customWidth="1"/>
    <col min="5378" max="5381" width="28.42578125" style="225" customWidth="1"/>
    <col min="5382" max="5632" width="9.140625" style="225"/>
    <col min="5633" max="5633" width="23.140625" style="225" customWidth="1"/>
    <col min="5634" max="5637" width="28.42578125" style="225" customWidth="1"/>
    <col min="5638" max="5888" width="9.140625" style="225"/>
    <col min="5889" max="5889" width="23.140625" style="225" customWidth="1"/>
    <col min="5890" max="5893" width="28.42578125" style="225" customWidth="1"/>
    <col min="5894" max="6144" width="9.140625" style="225"/>
    <col min="6145" max="6145" width="23.140625" style="225" customWidth="1"/>
    <col min="6146" max="6149" width="28.42578125" style="225" customWidth="1"/>
    <col min="6150" max="6400" width="9.140625" style="225"/>
    <col min="6401" max="6401" width="23.140625" style="225" customWidth="1"/>
    <col min="6402" max="6405" width="28.42578125" style="225" customWidth="1"/>
    <col min="6406" max="6656" width="9.140625" style="225"/>
    <col min="6657" max="6657" width="23.140625" style="225" customWidth="1"/>
    <col min="6658" max="6661" width="28.42578125" style="225" customWidth="1"/>
    <col min="6662" max="6912" width="9.140625" style="225"/>
    <col min="6913" max="6913" width="23.140625" style="225" customWidth="1"/>
    <col min="6914" max="6917" width="28.42578125" style="225" customWidth="1"/>
    <col min="6918" max="7168" width="9.140625" style="225"/>
    <col min="7169" max="7169" width="23.140625" style="225" customWidth="1"/>
    <col min="7170" max="7173" width="28.42578125" style="225" customWidth="1"/>
    <col min="7174" max="7424" width="9.140625" style="225"/>
    <col min="7425" max="7425" width="23.140625" style="225" customWidth="1"/>
    <col min="7426" max="7429" width="28.42578125" style="225" customWidth="1"/>
    <col min="7430" max="7680" width="9.140625" style="225"/>
    <col min="7681" max="7681" width="23.140625" style="225" customWidth="1"/>
    <col min="7682" max="7685" width="28.42578125" style="225" customWidth="1"/>
    <col min="7686" max="7936" width="9.140625" style="225"/>
    <col min="7937" max="7937" width="23.140625" style="225" customWidth="1"/>
    <col min="7938" max="7941" width="28.42578125" style="225" customWidth="1"/>
    <col min="7942" max="8192" width="9.140625" style="225"/>
    <col min="8193" max="8193" width="23.140625" style="225" customWidth="1"/>
    <col min="8194" max="8197" width="28.42578125" style="225" customWidth="1"/>
    <col min="8198" max="8448" width="9.140625" style="225"/>
    <col min="8449" max="8449" width="23.140625" style="225" customWidth="1"/>
    <col min="8450" max="8453" width="28.42578125" style="225" customWidth="1"/>
    <col min="8454" max="8704" width="9.140625" style="225"/>
    <col min="8705" max="8705" width="23.140625" style="225" customWidth="1"/>
    <col min="8706" max="8709" width="28.42578125" style="225" customWidth="1"/>
    <col min="8710" max="8960" width="9.140625" style="225"/>
    <col min="8961" max="8961" width="23.140625" style="225" customWidth="1"/>
    <col min="8962" max="8965" width="28.42578125" style="225" customWidth="1"/>
    <col min="8966" max="9216" width="9.140625" style="225"/>
    <col min="9217" max="9217" width="23.140625" style="225" customWidth="1"/>
    <col min="9218" max="9221" width="28.42578125" style="225" customWidth="1"/>
    <col min="9222" max="9472" width="9.140625" style="225"/>
    <col min="9473" max="9473" width="23.140625" style="225" customWidth="1"/>
    <col min="9474" max="9477" width="28.42578125" style="225" customWidth="1"/>
    <col min="9478" max="9728" width="9.140625" style="225"/>
    <col min="9729" max="9729" width="23.140625" style="225" customWidth="1"/>
    <col min="9730" max="9733" width="28.42578125" style="225" customWidth="1"/>
    <col min="9734" max="9984" width="9.140625" style="225"/>
    <col min="9985" max="9985" width="23.140625" style="225" customWidth="1"/>
    <col min="9986" max="9989" width="28.42578125" style="225" customWidth="1"/>
    <col min="9990" max="10240" width="9.140625" style="225"/>
    <col min="10241" max="10241" width="23.140625" style="225" customWidth="1"/>
    <col min="10242" max="10245" width="28.42578125" style="225" customWidth="1"/>
    <col min="10246" max="10496" width="9.140625" style="225"/>
    <col min="10497" max="10497" width="23.140625" style="225" customWidth="1"/>
    <col min="10498" max="10501" width="28.42578125" style="225" customWidth="1"/>
    <col min="10502" max="10752" width="9.140625" style="225"/>
    <col min="10753" max="10753" width="23.140625" style="225" customWidth="1"/>
    <col min="10754" max="10757" width="28.42578125" style="225" customWidth="1"/>
    <col min="10758" max="11008" width="9.140625" style="225"/>
    <col min="11009" max="11009" width="23.140625" style="225" customWidth="1"/>
    <col min="11010" max="11013" width="28.42578125" style="225" customWidth="1"/>
    <col min="11014" max="11264" width="9.140625" style="225"/>
    <col min="11265" max="11265" width="23.140625" style="225" customWidth="1"/>
    <col min="11266" max="11269" width="28.42578125" style="225" customWidth="1"/>
    <col min="11270" max="11520" width="9.140625" style="225"/>
    <col min="11521" max="11521" width="23.140625" style="225" customWidth="1"/>
    <col min="11522" max="11525" width="28.42578125" style="225" customWidth="1"/>
    <col min="11526" max="11776" width="9.140625" style="225"/>
    <col min="11777" max="11777" width="23.140625" style="225" customWidth="1"/>
    <col min="11778" max="11781" width="28.42578125" style="225" customWidth="1"/>
    <col min="11782" max="12032" width="9.140625" style="225"/>
    <col min="12033" max="12033" width="23.140625" style="225" customWidth="1"/>
    <col min="12034" max="12037" width="28.42578125" style="225" customWidth="1"/>
    <col min="12038" max="12288" width="9.140625" style="225"/>
    <col min="12289" max="12289" width="23.140625" style="225" customWidth="1"/>
    <col min="12290" max="12293" width="28.42578125" style="225" customWidth="1"/>
    <col min="12294" max="12544" width="9.140625" style="225"/>
    <col min="12545" max="12545" width="23.140625" style="225" customWidth="1"/>
    <col min="12546" max="12549" width="28.42578125" style="225" customWidth="1"/>
    <col min="12550" max="12800" width="9.140625" style="225"/>
    <col min="12801" max="12801" width="23.140625" style="225" customWidth="1"/>
    <col min="12802" max="12805" width="28.42578125" style="225" customWidth="1"/>
    <col min="12806" max="13056" width="9.140625" style="225"/>
    <col min="13057" max="13057" width="23.140625" style="225" customWidth="1"/>
    <col min="13058" max="13061" width="28.42578125" style="225" customWidth="1"/>
    <col min="13062" max="13312" width="9.140625" style="225"/>
    <col min="13313" max="13313" width="23.140625" style="225" customWidth="1"/>
    <col min="13314" max="13317" width="28.42578125" style="225" customWidth="1"/>
    <col min="13318" max="13568" width="9.140625" style="225"/>
    <col min="13569" max="13569" width="23.140625" style="225" customWidth="1"/>
    <col min="13570" max="13573" width="28.42578125" style="225" customWidth="1"/>
    <col min="13574" max="13824" width="9.140625" style="225"/>
    <col min="13825" max="13825" width="23.140625" style="225" customWidth="1"/>
    <col min="13826" max="13829" width="28.42578125" style="225" customWidth="1"/>
    <col min="13830" max="14080" width="9.140625" style="225"/>
    <col min="14081" max="14081" width="23.140625" style="225" customWidth="1"/>
    <col min="14082" max="14085" width="28.42578125" style="225" customWidth="1"/>
    <col min="14086" max="14336" width="9.140625" style="225"/>
    <col min="14337" max="14337" width="23.140625" style="225" customWidth="1"/>
    <col min="14338" max="14341" width="28.42578125" style="225" customWidth="1"/>
    <col min="14342" max="14592" width="9.140625" style="225"/>
    <col min="14593" max="14593" width="23.140625" style="225" customWidth="1"/>
    <col min="14594" max="14597" width="28.42578125" style="225" customWidth="1"/>
    <col min="14598" max="14848" width="9.140625" style="225"/>
    <col min="14849" max="14849" width="23.140625" style="225" customWidth="1"/>
    <col min="14850" max="14853" width="28.42578125" style="225" customWidth="1"/>
    <col min="14854" max="15104" width="9.140625" style="225"/>
    <col min="15105" max="15105" width="23.140625" style="225" customWidth="1"/>
    <col min="15106" max="15109" width="28.42578125" style="225" customWidth="1"/>
    <col min="15110" max="15360" width="9.140625" style="225"/>
    <col min="15361" max="15361" width="23.140625" style="225" customWidth="1"/>
    <col min="15362" max="15365" width="28.42578125" style="225" customWidth="1"/>
    <col min="15366" max="15616" width="9.140625" style="225"/>
    <col min="15617" max="15617" width="23.140625" style="225" customWidth="1"/>
    <col min="15618" max="15621" width="28.42578125" style="225" customWidth="1"/>
    <col min="15622" max="15872" width="9.140625" style="225"/>
    <col min="15873" max="15873" width="23.140625" style="225" customWidth="1"/>
    <col min="15874" max="15877" width="28.42578125" style="225" customWidth="1"/>
    <col min="15878" max="16128" width="9.140625" style="225"/>
    <col min="16129" max="16129" width="23.140625" style="225" customWidth="1"/>
    <col min="16130" max="16133" width="28.42578125" style="225" customWidth="1"/>
    <col min="16134" max="16384" width="9.140625" style="225"/>
  </cols>
  <sheetData>
    <row r="1" spans="1:22" ht="19.5" customHeight="1">
      <c r="A1" s="461" t="s">
        <v>201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</row>
    <row r="2" spans="1:22" ht="12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P2" s="229" t="s">
        <v>93</v>
      </c>
    </row>
    <row r="3" spans="1:22" ht="18.75" customHeight="1">
      <c r="A3" s="451"/>
      <c r="B3" s="462" t="s">
        <v>102</v>
      </c>
      <c r="C3" s="463"/>
      <c r="D3" s="464"/>
      <c r="E3" s="468" t="s">
        <v>52</v>
      </c>
      <c r="F3" s="469"/>
      <c r="G3" s="469"/>
      <c r="H3" s="469"/>
      <c r="I3" s="469"/>
      <c r="J3" s="451"/>
      <c r="K3" s="462" t="s">
        <v>107</v>
      </c>
      <c r="L3" s="463"/>
      <c r="M3" s="464"/>
      <c r="N3" s="462" t="s">
        <v>53</v>
      </c>
      <c r="O3" s="463"/>
      <c r="P3" s="463"/>
    </row>
    <row r="4" spans="1:22" ht="24.75" customHeight="1">
      <c r="A4" s="451"/>
      <c r="B4" s="465"/>
      <c r="C4" s="466"/>
      <c r="D4" s="467"/>
      <c r="E4" s="468" t="s">
        <v>51</v>
      </c>
      <c r="F4" s="469"/>
      <c r="G4" s="451"/>
      <c r="H4" s="468" t="s">
        <v>50</v>
      </c>
      <c r="I4" s="469"/>
      <c r="J4" s="451"/>
      <c r="K4" s="465"/>
      <c r="L4" s="466"/>
      <c r="M4" s="467"/>
      <c r="N4" s="465"/>
      <c r="O4" s="466"/>
      <c r="P4" s="466"/>
    </row>
    <row r="5" spans="1:22" ht="40.5" customHeight="1">
      <c r="A5" s="451"/>
      <c r="B5" s="222" t="s">
        <v>128</v>
      </c>
      <c r="C5" s="222" t="s">
        <v>120</v>
      </c>
      <c r="D5" s="221" t="s">
        <v>129</v>
      </c>
      <c r="E5" s="222" t="s">
        <v>128</v>
      </c>
      <c r="F5" s="222" t="s">
        <v>120</v>
      </c>
      <c r="G5" s="136" t="s">
        <v>129</v>
      </c>
      <c r="H5" s="222" t="s">
        <v>128</v>
      </c>
      <c r="I5" s="222" t="s">
        <v>120</v>
      </c>
      <c r="J5" s="136" t="s">
        <v>129</v>
      </c>
      <c r="K5" s="222" t="s">
        <v>128</v>
      </c>
      <c r="L5" s="222" t="s">
        <v>120</v>
      </c>
      <c r="M5" s="136" t="s">
        <v>129</v>
      </c>
      <c r="N5" s="222" t="s">
        <v>128</v>
      </c>
      <c r="O5" s="222" t="s">
        <v>120</v>
      </c>
      <c r="P5" s="140" t="s">
        <v>129</v>
      </c>
      <c r="Q5" s="228"/>
    </row>
    <row r="6" spans="1:22" ht="12.75" customHeight="1">
      <c r="A6" s="230" t="s">
        <v>57</v>
      </c>
      <c r="B6" s="333">
        <v>1510</v>
      </c>
      <c r="C6" s="189">
        <v>1462</v>
      </c>
      <c r="D6" s="341">
        <f>B6/C6%</f>
        <v>103.28317373461013</v>
      </c>
      <c r="E6" s="333">
        <v>3413</v>
      </c>
      <c r="F6" s="189">
        <v>3176</v>
      </c>
      <c r="G6" s="341">
        <f>E6/F6%</f>
        <v>107.46221662468513</v>
      </c>
      <c r="H6" s="333">
        <v>910</v>
      </c>
      <c r="I6" s="189">
        <v>909</v>
      </c>
      <c r="J6" s="341">
        <f>H6/I6%</f>
        <v>100.1100110011001</v>
      </c>
      <c r="K6" s="333">
        <v>1160</v>
      </c>
      <c r="L6" s="189">
        <v>1167</v>
      </c>
      <c r="M6" s="341">
        <f>K6/L6%</f>
        <v>99.400171379605823</v>
      </c>
      <c r="N6" s="189">
        <v>1280</v>
      </c>
      <c r="O6" s="189">
        <v>1267</v>
      </c>
      <c r="P6" s="341">
        <f>N6/O6%</f>
        <v>101.02604577742699</v>
      </c>
      <c r="R6" s="231"/>
      <c r="S6" s="231"/>
      <c r="T6" s="231"/>
      <c r="U6" s="194"/>
      <c r="V6" s="194"/>
    </row>
    <row r="7" spans="1:22">
      <c r="A7" s="232" t="s">
        <v>58</v>
      </c>
      <c r="B7" s="171">
        <v>976</v>
      </c>
      <c r="C7" s="171">
        <v>971</v>
      </c>
      <c r="D7" s="138">
        <f t="shared" ref="D7:D22" si="0">B7/C7%</f>
        <v>100.51493305870235</v>
      </c>
      <c r="E7" s="171">
        <v>2262</v>
      </c>
      <c r="F7" s="171">
        <v>2179</v>
      </c>
      <c r="G7" s="138">
        <f t="shared" ref="G7:G25" si="1">E7/F7%</f>
        <v>103.80908673703534</v>
      </c>
      <c r="H7" s="171">
        <v>925</v>
      </c>
      <c r="I7" s="171">
        <v>928</v>
      </c>
      <c r="J7" s="138">
        <f t="shared" ref="J7:J25" si="2">H7/I7%</f>
        <v>99.676724137931046</v>
      </c>
      <c r="K7" s="171">
        <v>1150</v>
      </c>
      <c r="L7" s="171">
        <v>1153</v>
      </c>
      <c r="M7" s="138">
        <f t="shared" ref="M7:M25" si="3">K7/L7%</f>
        <v>99.739809193408504</v>
      </c>
      <c r="N7" s="171">
        <v>1054</v>
      </c>
      <c r="O7" s="171">
        <v>1054</v>
      </c>
      <c r="P7" s="138">
        <f t="shared" ref="P7:P25" si="4">N7/O7%</f>
        <v>100.00000000000001</v>
      </c>
      <c r="R7" s="231"/>
      <c r="S7" s="231"/>
      <c r="T7" s="231"/>
      <c r="U7" s="194"/>
      <c r="V7" s="194"/>
    </row>
    <row r="8" spans="1:22">
      <c r="A8" s="232" t="s">
        <v>59</v>
      </c>
      <c r="B8" s="171">
        <v>3881</v>
      </c>
      <c r="C8" s="171">
        <v>3291</v>
      </c>
      <c r="D8" s="138">
        <f t="shared" si="0"/>
        <v>117.92768155575814</v>
      </c>
      <c r="E8" s="171">
        <v>4907</v>
      </c>
      <c r="F8" s="171">
        <v>4086</v>
      </c>
      <c r="G8" s="138">
        <f t="shared" si="1"/>
        <v>120.09300048947627</v>
      </c>
      <c r="H8" s="171">
        <v>1576</v>
      </c>
      <c r="I8" s="171">
        <v>1569</v>
      </c>
      <c r="J8" s="138">
        <f t="shared" si="2"/>
        <v>100.44614404079032</v>
      </c>
      <c r="K8" s="171">
        <v>1481</v>
      </c>
      <c r="L8" s="171">
        <v>1479</v>
      </c>
      <c r="M8" s="138">
        <f t="shared" si="3"/>
        <v>100.13522650439486</v>
      </c>
      <c r="N8" s="171">
        <v>2069</v>
      </c>
      <c r="O8" s="171">
        <v>1906</v>
      </c>
      <c r="P8" s="138">
        <f t="shared" si="4"/>
        <v>108.55194123819518</v>
      </c>
      <c r="R8" s="231"/>
      <c r="S8" s="231"/>
      <c r="T8" s="231"/>
      <c r="U8" s="194"/>
      <c r="V8" s="194"/>
    </row>
    <row r="9" spans="1:22">
      <c r="A9" s="232" t="s">
        <v>60</v>
      </c>
      <c r="B9" s="171">
        <v>811</v>
      </c>
      <c r="C9" s="171">
        <v>793</v>
      </c>
      <c r="D9" s="138">
        <f t="shared" si="0"/>
        <v>102.26986128625474</v>
      </c>
      <c r="E9" s="171">
        <v>4032</v>
      </c>
      <c r="F9" s="171">
        <v>3851</v>
      </c>
      <c r="G9" s="138">
        <f t="shared" si="1"/>
        <v>104.70007790184368</v>
      </c>
      <c r="H9" s="171">
        <v>480</v>
      </c>
      <c r="I9" s="171">
        <v>478</v>
      </c>
      <c r="J9" s="138">
        <f t="shared" si="2"/>
        <v>100.418410041841</v>
      </c>
      <c r="K9" s="171">
        <v>1115</v>
      </c>
      <c r="L9" s="171">
        <v>1114</v>
      </c>
      <c r="M9" s="138">
        <f t="shared" si="3"/>
        <v>100.08976660682225</v>
      </c>
      <c r="N9" s="171">
        <v>1006</v>
      </c>
      <c r="O9" s="171">
        <v>1001</v>
      </c>
      <c r="P9" s="138">
        <f t="shared" si="4"/>
        <v>100.4995004995005</v>
      </c>
      <c r="R9" s="231"/>
      <c r="S9" s="231"/>
      <c r="T9" s="231"/>
      <c r="U9" s="194"/>
      <c r="V9" s="194"/>
    </row>
    <row r="10" spans="1:22">
      <c r="A10" s="232" t="s">
        <v>61</v>
      </c>
      <c r="B10" s="171">
        <v>1773</v>
      </c>
      <c r="C10" s="171">
        <v>1833</v>
      </c>
      <c r="D10" s="138">
        <f t="shared" si="0"/>
        <v>96.726677577741413</v>
      </c>
      <c r="E10" s="171">
        <v>3076</v>
      </c>
      <c r="F10" s="171">
        <v>3313</v>
      </c>
      <c r="G10" s="138">
        <f t="shared" si="1"/>
        <v>92.846362813160269</v>
      </c>
      <c r="H10" s="171">
        <v>1281</v>
      </c>
      <c r="I10" s="171">
        <v>1263</v>
      </c>
      <c r="J10" s="138">
        <f t="shared" si="2"/>
        <v>101.4251781472684</v>
      </c>
      <c r="K10" s="171">
        <v>1348</v>
      </c>
      <c r="L10" s="171">
        <v>1340</v>
      </c>
      <c r="M10" s="138">
        <f t="shared" si="3"/>
        <v>100.59701492537313</v>
      </c>
      <c r="N10" s="171">
        <v>1494</v>
      </c>
      <c r="O10" s="171">
        <v>1502</v>
      </c>
      <c r="P10" s="138">
        <f t="shared" si="4"/>
        <v>99.46737683089215</v>
      </c>
      <c r="R10" s="231"/>
      <c r="S10" s="231"/>
      <c r="T10" s="231"/>
      <c r="U10" s="194"/>
      <c r="V10" s="194"/>
    </row>
    <row r="11" spans="1:22">
      <c r="A11" s="232" t="s">
        <v>62</v>
      </c>
      <c r="B11" s="171">
        <v>352</v>
      </c>
      <c r="C11" s="171">
        <v>421</v>
      </c>
      <c r="D11" s="138">
        <f t="shared" si="0"/>
        <v>83.610451306413296</v>
      </c>
      <c r="E11" s="171">
        <v>1150</v>
      </c>
      <c r="F11" s="171">
        <v>2186</v>
      </c>
      <c r="G11" s="138">
        <f t="shared" si="1"/>
        <v>52.607502287282706</v>
      </c>
      <c r="H11" s="171">
        <v>297</v>
      </c>
      <c r="I11" s="171">
        <v>293</v>
      </c>
      <c r="J11" s="138">
        <f t="shared" si="2"/>
        <v>101.36518771331058</v>
      </c>
      <c r="K11" s="171">
        <v>479</v>
      </c>
      <c r="L11" s="171">
        <v>567</v>
      </c>
      <c r="M11" s="138">
        <f t="shared" si="3"/>
        <v>84.479717813051153</v>
      </c>
      <c r="N11" s="171">
        <v>442</v>
      </c>
      <c r="O11" s="171">
        <v>522</v>
      </c>
      <c r="P11" s="138">
        <f t="shared" si="4"/>
        <v>84.674329501915707</v>
      </c>
      <c r="R11" s="231"/>
      <c r="S11" s="231"/>
      <c r="T11" s="231"/>
      <c r="U11" s="194"/>
      <c r="V11" s="194"/>
    </row>
    <row r="12" spans="1:22">
      <c r="A12" s="232" t="s">
        <v>63</v>
      </c>
      <c r="B12" s="171">
        <v>666</v>
      </c>
      <c r="C12" s="171">
        <v>650</v>
      </c>
      <c r="D12" s="138">
        <f t="shared" si="0"/>
        <v>102.46153846153847</v>
      </c>
      <c r="E12" s="171">
        <v>666</v>
      </c>
      <c r="F12" s="171">
        <v>515</v>
      </c>
      <c r="G12" s="138">
        <f t="shared" si="1"/>
        <v>129.32038834951456</v>
      </c>
      <c r="H12" s="171">
        <v>679</v>
      </c>
      <c r="I12" s="171">
        <v>679</v>
      </c>
      <c r="J12" s="138">
        <f t="shared" si="2"/>
        <v>100</v>
      </c>
      <c r="K12" s="171">
        <v>1055</v>
      </c>
      <c r="L12" s="171">
        <v>1051</v>
      </c>
      <c r="M12" s="138">
        <f t="shared" si="3"/>
        <v>100.38058991436728</v>
      </c>
      <c r="N12" s="171">
        <v>881</v>
      </c>
      <c r="O12" s="171">
        <v>869</v>
      </c>
      <c r="P12" s="138">
        <f t="shared" si="4"/>
        <v>101.38089758342923</v>
      </c>
      <c r="R12" s="231"/>
      <c r="S12" s="231"/>
      <c r="T12" s="231"/>
      <c r="U12" s="194"/>
      <c r="V12" s="194"/>
    </row>
    <row r="13" spans="1:22">
      <c r="A13" s="232" t="s">
        <v>64</v>
      </c>
      <c r="B13" s="171">
        <v>1102</v>
      </c>
      <c r="C13" s="171">
        <v>1089</v>
      </c>
      <c r="D13" s="138">
        <f t="shared" si="0"/>
        <v>101.19375573921027</v>
      </c>
      <c r="E13" s="171">
        <v>2616</v>
      </c>
      <c r="F13" s="171">
        <v>2341</v>
      </c>
      <c r="G13" s="138">
        <f t="shared" si="1"/>
        <v>111.74711661683041</v>
      </c>
      <c r="H13" s="171">
        <v>1046</v>
      </c>
      <c r="I13" s="171">
        <v>1041</v>
      </c>
      <c r="J13" s="138">
        <f t="shared" si="2"/>
        <v>100.48030739673391</v>
      </c>
      <c r="K13" s="171">
        <v>1150</v>
      </c>
      <c r="L13" s="171">
        <v>1148</v>
      </c>
      <c r="M13" s="138">
        <f t="shared" si="3"/>
        <v>100.17421602787456</v>
      </c>
      <c r="N13" s="171">
        <v>1137</v>
      </c>
      <c r="O13" s="171">
        <v>1133</v>
      </c>
      <c r="P13" s="138">
        <f t="shared" si="4"/>
        <v>100.35304501323918</v>
      </c>
      <c r="R13" s="231"/>
      <c r="S13" s="231"/>
      <c r="T13" s="231"/>
      <c r="U13" s="194"/>
      <c r="V13" s="194"/>
    </row>
    <row r="14" spans="1:22">
      <c r="A14" s="232" t="s">
        <v>65</v>
      </c>
      <c r="B14" s="171">
        <v>1580</v>
      </c>
      <c r="C14" s="171">
        <v>1586</v>
      </c>
      <c r="D14" s="138">
        <f t="shared" si="0"/>
        <v>99.621689785624213</v>
      </c>
      <c r="E14" s="171">
        <v>3235</v>
      </c>
      <c r="F14" s="171">
        <v>3346</v>
      </c>
      <c r="G14" s="138">
        <f t="shared" si="1"/>
        <v>96.682606096832032</v>
      </c>
      <c r="H14" s="171">
        <v>1183</v>
      </c>
      <c r="I14" s="171">
        <v>1174</v>
      </c>
      <c r="J14" s="138">
        <f t="shared" si="2"/>
        <v>100.76660988074957</v>
      </c>
      <c r="K14" s="171">
        <v>1377</v>
      </c>
      <c r="L14" s="171">
        <v>1358</v>
      </c>
      <c r="M14" s="138">
        <f t="shared" si="3"/>
        <v>101.39911634756996</v>
      </c>
      <c r="N14" s="171">
        <v>1426</v>
      </c>
      <c r="O14" s="171">
        <v>1415</v>
      </c>
      <c r="P14" s="138">
        <f t="shared" si="4"/>
        <v>100.77738515901059</v>
      </c>
      <c r="R14" s="231"/>
      <c r="S14" s="231"/>
      <c r="T14" s="231"/>
      <c r="U14" s="194"/>
      <c r="V14" s="194"/>
    </row>
    <row r="15" spans="1:22">
      <c r="A15" s="232" t="s">
        <v>66</v>
      </c>
      <c r="B15" s="171">
        <v>1218</v>
      </c>
      <c r="C15" s="171">
        <v>1125</v>
      </c>
      <c r="D15" s="138">
        <f t="shared" si="0"/>
        <v>108.26666666666667</v>
      </c>
      <c r="E15" s="171">
        <v>3493</v>
      </c>
      <c r="F15" s="171">
        <v>1479</v>
      </c>
      <c r="G15" s="138">
        <f t="shared" si="1"/>
        <v>236.17308992562545</v>
      </c>
      <c r="H15" s="171">
        <v>1111</v>
      </c>
      <c r="I15" s="171">
        <v>1117</v>
      </c>
      <c r="J15" s="138">
        <f t="shared" si="2"/>
        <v>99.462846911369738</v>
      </c>
      <c r="K15" s="171">
        <v>1253</v>
      </c>
      <c r="L15" s="171">
        <v>1259</v>
      </c>
      <c r="M15" s="138">
        <f t="shared" si="3"/>
        <v>99.523431294678318</v>
      </c>
      <c r="N15" s="171">
        <v>1233</v>
      </c>
      <c r="O15" s="171">
        <v>1190</v>
      </c>
      <c r="P15" s="138">
        <f t="shared" si="4"/>
        <v>103.61344537815125</v>
      </c>
      <c r="R15" s="231"/>
      <c r="S15" s="231"/>
      <c r="T15" s="231"/>
      <c r="U15" s="194"/>
      <c r="V15" s="194"/>
    </row>
    <row r="16" spans="1:22">
      <c r="A16" s="232" t="s">
        <v>67</v>
      </c>
      <c r="B16" s="171">
        <v>3089</v>
      </c>
      <c r="C16" s="171">
        <v>2898</v>
      </c>
      <c r="D16" s="138">
        <f t="shared" si="0"/>
        <v>106.59075224292616</v>
      </c>
      <c r="E16" s="171">
        <v>3790</v>
      </c>
      <c r="F16" s="171">
        <v>3596</v>
      </c>
      <c r="G16" s="138">
        <f t="shared" si="1"/>
        <v>105.3948832035595</v>
      </c>
      <c r="H16" s="171">
        <v>1302</v>
      </c>
      <c r="I16" s="171">
        <v>1304</v>
      </c>
      <c r="J16" s="138">
        <f t="shared" si="2"/>
        <v>99.846625766871171</v>
      </c>
      <c r="K16" s="171">
        <v>1669</v>
      </c>
      <c r="L16" s="171">
        <v>1669</v>
      </c>
      <c r="M16" s="138">
        <f t="shared" si="3"/>
        <v>99.999999999999986</v>
      </c>
      <c r="N16" s="171">
        <v>2051</v>
      </c>
      <c r="O16" s="171">
        <v>1978</v>
      </c>
      <c r="P16" s="138">
        <f t="shared" si="4"/>
        <v>103.69059656218401</v>
      </c>
      <c r="R16" s="231"/>
      <c r="S16" s="231"/>
      <c r="T16" s="231"/>
      <c r="U16" s="194"/>
      <c r="V16" s="194"/>
    </row>
    <row r="17" spans="1:22">
      <c r="A17" s="232" t="s">
        <v>68</v>
      </c>
      <c r="B17" s="171">
        <v>1268</v>
      </c>
      <c r="C17" s="171">
        <v>1200</v>
      </c>
      <c r="D17" s="138">
        <f t="shared" si="0"/>
        <v>105.66666666666667</v>
      </c>
      <c r="E17" s="171">
        <v>5559</v>
      </c>
      <c r="F17" s="171">
        <v>5217</v>
      </c>
      <c r="G17" s="138">
        <f t="shared" si="1"/>
        <v>106.55549166187464</v>
      </c>
      <c r="H17" s="171">
        <v>460</v>
      </c>
      <c r="I17" s="171">
        <v>444</v>
      </c>
      <c r="J17" s="138">
        <f t="shared" si="2"/>
        <v>103.60360360360359</v>
      </c>
      <c r="K17" s="171">
        <v>538</v>
      </c>
      <c r="L17" s="171">
        <v>505</v>
      </c>
      <c r="M17" s="138">
        <f t="shared" si="3"/>
        <v>106.53465346534654</v>
      </c>
      <c r="N17" s="171">
        <v>619</v>
      </c>
      <c r="O17" s="171">
        <v>579</v>
      </c>
      <c r="P17" s="138">
        <f t="shared" si="4"/>
        <v>106.90846286701209</v>
      </c>
      <c r="R17" s="231"/>
      <c r="S17" s="231"/>
      <c r="T17" s="231"/>
      <c r="U17" s="194"/>
      <c r="V17" s="194"/>
    </row>
    <row r="18" spans="1:22">
      <c r="A18" s="232" t="s">
        <v>70</v>
      </c>
      <c r="B18" s="171">
        <v>1954</v>
      </c>
      <c r="C18" s="171">
        <v>2042</v>
      </c>
      <c r="D18" s="138">
        <f t="shared" si="0"/>
        <v>95.690499510284027</v>
      </c>
      <c r="E18" s="171">
        <v>3389</v>
      </c>
      <c r="F18" s="171">
        <v>3536</v>
      </c>
      <c r="G18" s="138">
        <f t="shared" si="1"/>
        <v>95.842760180995484</v>
      </c>
      <c r="H18" s="171">
        <v>1121</v>
      </c>
      <c r="I18" s="171">
        <v>1119</v>
      </c>
      <c r="J18" s="138">
        <f t="shared" si="2"/>
        <v>100.17873100983022</v>
      </c>
      <c r="K18" s="171">
        <v>1227</v>
      </c>
      <c r="L18" s="171">
        <v>1226</v>
      </c>
      <c r="M18" s="138">
        <f t="shared" si="3"/>
        <v>100.0815660685155</v>
      </c>
      <c r="N18" s="171">
        <v>1630</v>
      </c>
      <c r="O18" s="171">
        <v>1683</v>
      </c>
      <c r="P18" s="138">
        <f t="shared" si="4"/>
        <v>96.850861556743922</v>
      </c>
      <c r="R18" s="231"/>
      <c r="S18" s="231"/>
      <c r="T18" s="231"/>
      <c r="U18" s="194"/>
      <c r="V18" s="194"/>
    </row>
    <row r="19" spans="1:22" ht="14.25" customHeight="1">
      <c r="A19" s="232" t="s">
        <v>71</v>
      </c>
      <c r="B19" s="171">
        <v>2545</v>
      </c>
      <c r="C19" s="171">
        <v>2324</v>
      </c>
      <c r="D19" s="138">
        <f t="shared" si="0"/>
        <v>109.5094664371773</v>
      </c>
      <c r="E19" s="171">
        <v>3847</v>
      </c>
      <c r="F19" s="171">
        <v>3557</v>
      </c>
      <c r="G19" s="138">
        <f t="shared" si="1"/>
        <v>108.15293786899072</v>
      </c>
      <c r="H19" s="171">
        <v>1056</v>
      </c>
      <c r="I19" s="171">
        <v>1040</v>
      </c>
      <c r="J19" s="138">
        <f t="shared" si="2"/>
        <v>101.53846153846153</v>
      </c>
      <c r="K19" s="171">
        <v>1191</v>
      </c>
      <c r="L19" s="171">
        <v>1179</v>
      </c>
      <c r="M19" s="138">
        <f t="shared" si="3"/>
        <v>101.01781170483461</v>
      </c>
      <c r="N19" s="171">
        <v>1861</v>
      </c>
      <c r="O19" s="171">
        <v>1749</v>
      </c>
      <c r="P19" s="138">
        <f t="shared" si="4"/>
        <v>106.40365923384792</v>
      </c>
      <c r="R19" s="231"/>
      <c r="S19" s="231"/>
      <c r="T19" s="231"/>
      <c r="U19" s="194"/>
      <c r="V19" s="194"/>
    </row>
    <row r="20" spans="1:22">
      <c r="A20" s="232" t="s">
        <v>103</v>
      </c>
      <c r="B20" s="171">
        <v>2213</v>
      </c>
      <c r="C20" s="171">
        <v>2287</v>
      </c>
      <c r="D20" s="138">
        <f t="shared" si="0"/>
        <v>96.764320069960647</v>
      </c>
      <c r="E20" s="171">
        <v>2948</v>
      </c>
      <c r="F20" s="171">
        <v>2808</v>
      </c>
      <c r="G20" s="138">
        <f t="shared" si="1"/>
        <v>104.98575498575499</v>
      </c>
      <c r="H20" s="171">
        <v>1043</v>
      </c>
      <c r="I20" s="171">
        <v>1021</v>
      </c>
      <c r="J20" s="138">
        <f t="shared" si="2"/>
        <v>102.15475024485798</v>
      </c>
      <c r="K20" s="171">
        <v>1202</v>
      </c>
      <c r="L20" s="171">
        <v>1255</v>
      </c>
      <c r="M20" s="138">
        <f t="shared" si="3"/>
        <v>95.776892430278878</v>
      </c>
      <c r="N20" s="171">
        <v>1328</v>
      </c>
      <c r="O20" s="171">
        <v>1407</v>
      </c>
      <c r="P20" s="138">
        <f t="shared" si="4"/>
        <v>94.385216773276468</v>
      </c>
      <c r="R20" s="231"/>
      <c r="S20" s="231"/>
      <c r="T20" s="231"/>
      <c r="U20" s="194"/>
      <c r="V20" s="194"/>
    </row>
    <row r="21" spans="1:22">
      <c r="A21" s="232" t="s">
        <v>73</v>
      </c>
      <c r="B21" s="171">
        <v>929</v>
      </c>
      <c r="C21" s="171">
        <v>909</v>
      </c>
      <c r="D21" s="138">
        <f t="shared" si="0"/>
        <v>102.2002200220022</v>
      </c>
      <c r="E21" s="174" t="s">
        <v>126</v>
      </c>
      <c r="F21" s="174" t="s">
        <v>126</v>
      </c>
      <c r="G21" s="138" t="s">
        <v>126</v>
      </c>
      <c r="H21" s="171">
        <v>929</v>
      </c>
      <c r="I21" s="171">
        <v>909</v>
      </c>
      <c r="J21" s="138">
        <f t="shared" si="2"/>
        <v>102.2002200220022</v>
      </c>
      <c r="K21" s="171">
        <v>734</v>
      </c>
      <c r="L21" s="171">
        <v>691</v>
      </c>
      <c r="M21" s="138">
        <f t="shared" si="3"/>
        <v>106.22286541244573</v>
      </c>
      <c r="N21" s="171">
        <v>890</v>
      </c>
      <c r="O21" s="171">
        <v>865</v>
      </c>
      <c r="P21" s="138">
        <f t="shared" si="4"/>
        <v>102.89017341040461</v>
      </c>
      <c r="R21" s="231"/>
      <c r="S21" s="231"/>
      <c r="T21" s="231"/>
      <c r="U21" s="194"/>
      <c r="V21" s="194"/>
    </row>
    <row r="22" spans="1:22">
      <c r="A22" s="232" t="s">
        <v>74</v>
      </c>
      <c r="B22" s="171">
        <v>1122</v>
      </c>
      <c r="C22" s="171">
        <v>1061</v>
      </c>
      <c r="D22" s="138">
        <f t="shared" si="0"/>
        <v>105.74929311969841</v>
      </c>
      <c r="E22" s="171">
        <v>3293</v>
      </c>
      <c r="F22" s="171">
        <v>3179</v>
      </c>
      <c r="G22" s="138">
        <f t="shared" si="1"/>
        <v>103.58603334381881</v>
      </c>
      <c r="H22" s="171">
        <v>839</v>
      </c>
      <c r="I22" s="171">
        <v>834</v>
      </c>
      <c r="J22" s="138">
        <f t="shared" si="2"/>
        <v>100.59952038369305</v>
      </c>
      <c r="K22" s="171">
        <v>1076</v>
      </c>
      <c r="L22" s="171">
        <v>1071</v>
      </c>
      <c r="M22" s="138">
        <f t="shared" si="3"/>
        <v>100.46685340802988</v>
      </c>
      <c r="N22" s="171">
        <v>1098</v>
      </c>
      <c r="O22" s="171">
        <v>1065</v>
      </c>
      <c r="P22" s="138">
        <f t="shared" si="4"/>
        <v>103.09859154929578</v>
      </c>
      <c r="R22" s="231"/>
      <c r="S22" s="231"/>
      <c r="T22" s="231"/>
      <c r="U22" s="194"/>
      <c r="V22" s="194"/>
    </row>
    <row r="23" spans="1:22">
      <c r="A23" s="232" t="s">
        <v>75</v>
      </c>
      <c r="B23" s="174" t="s">
        <v>126</v>
      </c>
      <c r="C23" s="174" t="s">
        <v>126</v>
      </c>
      <c r="D23" s="138" t="s">
        <v>126</v>
      </c>
      <c r="E23" s="174" t="s">
        <v>126</v>
      </c>
      <c r="F23" s="174" t="s">
        <v>126</v>
      </c>
      <c r="G23" s="138" t="s">
        <v>126</v>
      </c>
      <c r="H23" s="174" t="s">
        <v>126</v>
      </c>
      <c r="I23" s="174" t="s">
        <v>126</v>
      </c>
      <c r="J23" s="138" t="s">
        <v>126</v>
      </c>
      <c r="K23" s="171">
        <v>1103</v>
      </c>
      <c r="L23" s="171">
        <v>1074</v>
      </c>
      <c r="M23" s="138">
        <f t="shared" si="3"/>
        <v>102.70018621973929</v>
      </c>
      <c r="N23" s="171">
        <v>1103</v>
      </c>
      <c r="O23" s="171">
        <v>1074</v>
      </c>
      <c r="P23" s="138">
        <f t="shared" si="4"/>
        <v>102.70018621973929</v>
      </c>
      <c r="R23" s="231"/>
      <c r="S23" s="231"/>
      <c r="T23" s="231"/>
      <c r="U23" s="194"/>
      <c r="V23" s="194"/>
    </row>
    <row r="24" spans="1:22">
      <c r="A24" s="232" t="s">
        <v>76</v>
      </c>
      <c r="B24" s="174" t="s">
        <v>126</v>
      </c>
      <c r="C24" s="174" t="s">
        <v>126</v>
      </c>
      <c r="D24" s="138" t="s">
        <v>126</v>
      </c>
      <c r="E24" s="174" t="s">
        <v>126</v>
      </c>
      <c r="F24" s="174" t="s">
        <v>126</v>
      </c>
      <c r="G24" s="138" t="s">
        <v>126</v>
      </c>
      <c r="H24" s="174" t="s">
        <v>126</v>
      </c>
      <c r="I24" s="174" t="s">
        <v>126</v>
      </c>
      <c r="J24" s="138" t="s">
        <v>126</v>
      </c>
      <c r="K24" s="171">
        <v>288</v>
      </c>
      <c r="L24" s="171">
        <v>287</v>
      </c>
      <c r="M24" s="138">
        <f t="shared" si="3"/>
        <v>100.34843205574913</v>
      </c>
      <c r="N24" s="171">
        <v>288</v>
      </c>
      <c r="O24" s="171">
        <v>287</v>
      </c>
      <c r="P24" s="138">
        <f t="shared" si="4"/>
        <v>100.34843205574913</v>
      </c>
      <c r="R24" s="231"/>
      <c r="S24" s="231"/>
      <c r="T24" s="231"/>
      <c r="U24" s="194"/>
      <c r="V24" s="194"/>
    </row>
    <row r="25" spans="1:22">
      <c r="A25" s="170" t="s">
        <v>77</v>
      </c>
      <c r="B25" s="336">
        <v>2345</v>
      </c>
      <c r="C25" s="336">
        <v>2376</v>
      </c>
      <c r="D25" s="316">
        <f t="shared" ref="D25" si="5">B25/C25%</f>
        <v>98.695286195286187</v>
      </c>
      <c r="E25" s="336">
        <v>2843</v>
      </c>
      <c r="F25" s="336">
        <v>2803</v>
      </c>
      <c r="G25" s="316">
        <f t="shared" si="1"/>
        <v>101.42704245451301</v>
      </c>
      <c r="H25" s="336">
        <v>1518</v>
      </c>
      <c r="I25" s="336">
        <v>1146</v>
      </c>
      <c r="J25" s="316">
        <f t="shared" si="2"/>
        <v>132.46073298429317</v>
      </c>
      <c r="K25" s="336">
        <v>1115</v>
      </c>
      <c r="L25" s="336">
        <v>1123</v>
      </c>
      <c r="M25" s="316">
        <f t="shared" si="3"/>
        <v>99.287622439893141</v>
      </c>
      <c r="N25" s="336">
        <v>1455</v>
      </c>
      <c r="O25" s="336">
        <v>1405</v>
      </c>
      <c r="P25" s="316">
        <f t="shared" si="4"/>
        <v>103.55871886120995</v>
      </c>
      <c r="R25" s="231"/>
      <c r="S25" s="231"/>
      <c r="T25" s="231"/>
      <c r="U25" s="194"/>
      <c r="V25" s="194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P1"/>
    </sheetView>
  </sheetViews>
  <sheetFormatPr defaultRowHeight="12.75"/>
  <cols>
    <col min="1" max="1" width="23.7109375" style="225" customWidth="1"/>
    <col min="2" max="3" width="10.5703125" style="225" customWidth="1"/>
    <col min="4" max="4" width="9" style="225" customWidth="1"/>
    <col min="5" max="5" width="10.5703125" style="228" customWidth="1"/>
    <col min="6" max="6" width="10.5703125" style="225" customWidth="1"/>
    <col min="7" max="7" width="9.140625" style="225"/>
    <col min="8" max="8" width="9.140625" style="225" customWidth="1"/>
    <col min="9" max="256" width="9.140625" style="225"/>
    <col min="257" max="257" width="23.7109375" style="225" customWidth="1"/>
    <col min="258" max="261" width="28.28515625" style="225" customWidth="1"/>
    <col min="262" max="512" width="9.140625" style="225"/>
    <col min="513" max="513" width="23.7109375" style="225" customWidth="1"/>
    <col min="514" max="517" width="28.28515625" style="225" customWidth="1"/>
    <col min="518" max="768" width="9.140625" style="225"/>
    <col min="769" max="769" width="23.7109375" style="225" customWidth="1"/>
    <col min="770" max="773" width="28.28515625" style="225" customWidth="1"/>
    <col min="774" max="1024" width="9.140625" style="225"/>
    <col min="1025" max="1025" width="23.7109375" style="225" customWidth="1"/>
    <col min="1026" max="1029" width="28.28515625" style="225" customWidth="1"/>
    <col min="1030" max="1280" width="9.140625" style="225"/>
    <col min="1281" max="1281" width="23.7109375" style="225" customWidth="1"/>
    <col min="1282" max="1285" width="28.28515625" style="225" customWidth="1"/>
    <col min="1286" max="1536" width="9.140625" style="225"/>
    <col min="1537" max="1537" width="23.7109375" style="225" customWidth="1"/>
    <col min="1538" max="1541" width="28.28515625" style="225" customWidth="1"/>
    <col min="1542" max="1792" width="9.140625" style="225"/>
    <col min="1793" max="1793" width="23.7109375" style="225" customWidth="1"/>
    <col min="1794" max="1797" width="28.28515625" style="225" customWidth="1"/>
    <col min="1798" max="2048" width="9.140625" style="225"/>
    <col min="2049" max="2049" width="23.7109375" style="225" customWidth="1"/>
    <col min="2050" max="2053" width="28.28515625" style="225" customWidth="1"/>
    <col min="2054" max="2304" width="9.140625" style="225"/>
    <col min="2305" max="2305" width="23.7109375" style="225" customWidth="1"/>
    <col min="2306" max="2309" width="28.28515625" style="225" customWidth="1"/>
    <col min="2310" max="2560" width="9.140625" style="225"/>
    <col min="2561" max="2561" width="23.7109375" style="225" customWidth="1"/>
    <col min="2562" max="2565" width="28.28515625" style="225" customWidth="1"/>
    <col min="2566" max="2816" width="9.140625" style="225"/>
    <col min="2817" max="2817" width="23.7109375" style="225" customWidth="1"/>
    <col min="2818" max="2821" width="28.28515625" style="225" customWidth="1"/>
    <col min="2822" max="3072" width="9.140625" style="225"/>
    <col min="3073" max="3073" width="23.7109375" style="225" customWidth="1"/>
    <col min="3074" max="3077" width="28.28515625" style="225" customWidth="1"/>
    <col min="3078" max="3328" width="9.140625" style="225"/>
    <col min="3329" max="3329" width="23.7109375" style="225" customWidth="1"/>
    <col min="3330" max="3333" width="28.28515625" style="225" customWidth="1"/>
    <col min="3334" max="3584" width="9.140625" style="225"/>
    <col min="3585" max="3585" width="23.7109375" style="225" customWidth="1"/>
    <col min="3586" max="3589" width="28.28515625" style="225" customWidth="1"/>
    <col min="3590" max="3840" width="9.140625" style="225"/>
    <col min="3841" max="3841" width="23.7109375" style="225" customWidth="1"/>
    <col min="3842" max="3845" width="28.28515625" style="225" customWidth="1"/>
    <col min="3846" max="4096" width="9.140625" style="225"/>
    <col min="4097" max="4097" width="23.7109375" style="225" customWidth="1"/>
    <col min="4098" max="4101" width="28.28515625" style="225" customWidth="1"/>
    <col min="4102" max="4352" width="9.140625" style="225"/>
    <col min="4353" max="4353" width="23.7109375" style="225" customWidth="1"/>
    <col min="4354" max="4357" width="28.28515625" style="225" customWidth="1"/>
    <col min="4358" max="4608" width="9.140625" style="225"/>
    <col min="4609" max="4609" width="23.7109375" style="225" customWidth="1"/>
    <col min="4610" max="4613" width="28.28515625" style="225" customWidth="1"/>
    <col min="4614" max="4864" width="9.140625" style="225"/>
    <col min="4865" max="4865" width="23.7109375" style="225" customWidth="1"/>
    <col min="4866" max="4869" width="28.28515625" style="225" customWidth="1"/>
    <col min="4870" max="5120" width="9.140625" style="225"/>
    <col min="5121" max="5121" width="23.7109375" style="225" customWidth="1"/>
    <col min="5122" max="5125" width="28.28515625" style="225" customWidth="1"/>
    <col min="5126" max="5376" width="9.140625" style="225"/>
    <col min="5377" max="5377" width="23.7109375" style="225" customWidth="1"/>
    <col min="5378" max="5381" width="28.28515625" style="225" customWidth="1"/>
    <col min="5382" max="5632" width="9.140625" style="225"/>
    <col min="5633" max="5633" width="23.7109375" style="225" customWidth="1"/>
    <col min="5634" max="5637" width="28.28515625" style="225" customWidth="1"/>
    <col min="5638" max="5888" width="9.140625" style="225"/>
    <col min="5889" max="5889" width="23.7109375" style="225" customWidth="1"/>
    <col min="5890" max="5893" width="28.28515625" style="225" customWidth="1"/>
    <col min="5894" max="6144" width="9.140625" style="225"/>
    <col min="6145" max="6145" width="23.7109375" style="225" customWidth="1"/>
    <col min="6146" max="6149" width="28.28515625" style="225" customWidth="1"/>
    <col min="6150" max="6400" width="9.140625" style="225"/>
    <col min="6401" max="6401" width="23.7109375" style="225" customWidth="1"/>
    <col min="6402" max="6405" width="28.28515625" style="225" customWidth="1"/>
    <col min="6406" max="6656" width="9.140625" style="225"/>
    <col min="6657" max="6657" width="23.7109375" style="225" customWidth="1"/>
    <col min="6658" max="6661" width="28.28515625" style="225" customWidth="1"/>
    <col min="6662" max="6912" width="9.140625" style="225"/>
    <col min="6913" max="6913" width="23.7109375" style="225" customWidth="1"/>
    <col min="6914" max="6917" width="28.28515625" style="225" customWidth="1"/>
    <col min="6918" max="7168" width="9.140625" style="225"/>
    <col min="7169" max="7169" width="23.7109375" style="225" customWidth="1"/>
    <col min="7170" max="7173" width="28.28515625" style="225" customWidth="1"/>
    <col min="7174" max="7424" width="9.140625" style="225"/>
    <col min="7425" max="7425" width="23.7109375" style="225" customWidth="1"/>
    <col min="7426" max="7429" width="28.28515625" style="225" customWidth="1"/>
    <col min="7430" max="7680" width="9.140625" style="225"/>
    <col min="7681" max="7681" width="23.7109375" style="225" customWidth="1"/>
    <col min="7682" max="7685" width="28.28515625" style="225" customWidth="1"/>
    <col min="7686" max="7936" width="9.140625" style="225"/>
    <col min="7937" max="7937" width="23.7109375" style="225" customWidth="1"/>
    <col min="7938" max="7941" width="28.28515625" style="225" customWidth="1"/>
    <col min="7942" max="8192" width="9.140625" style="225"/>
    <col min="8193" max="8193" width="23.7109375" style="225" customWidth="1"/>
    <col min="8194" max="8197" width="28.28515625" style="225" customWidth="1"/>
    <col min="8198" max="8448" width="9.140625" style="225"/>
    <col min="8449" max="8449" width="23.7109375" style="225" customWidth="1"/>
    <col min="8450" max="8453" width="28.28515625" style="225" customWidth="1"/>
    <col min="8454" max="8704" width="9.140625" style="225"/>
    <col min="8705" max="8705" width="23.7109375" style="225" customWidth="1"/>
    <col min="8706" max="8709" width="28.28515625" style="225" customWidth="1"/>
    <col min="8710" max="8960" width="9.140625" style="225"/>
    <col min="8961" max="8961" width="23.7109375" style="225" customWidth="1"/>
    <col min="8962" max="8965" width="28.28515625" style="225" customWidth="1"/>
    <col min="8966" max="9216" width="9.140625" style="225"/>
    <col min="9217" max="9217" width="23.7109375" style="225" customWidth="1"/>
    <col min="9218" max="9221" width="28.28515625" style="225" customWidth="1"/>
    <col min="9222" max="9472" width="9.140625" style="225"/>
    <col min="9473" max="9473" width="23.7109375" style="225" customWidth="1"/>
    <col min="9474" max="9477" width="28.28515625" style="225" customWidth="1"/>
    <col min="9478" max="9728" width="9.140625" style="225"/>
    <col min="9729" max="9729" width="23.7109375" style="225" customWidth="1"/>
    <col min="9730" max="9733" width="28.28515625" style="225" customWidth="1"/>
    <col min="9734" max="9984" width="9.140625" style="225"/>
    <col min="9985" max="9985" width="23.7109375" style="225" customWidth="1"/>
    <col min="9986" max="9989" width="28.28515625" style="225" customWidth="1"/>
    <col min="9990" max="10240" width="9.140625" style="225"/>
    <col min="10241" max="10241" width="23.7109375" style="225" customWidth="1"/>
    <col min="10242" max="10245" width="28.28515625" style="225" customWidth="1"/>
    <col min="10246" max="10496" width="9.140625" style="225"/>
    <col min="10497" max="10497" width="23.7109375" style="225" customWidth="1"/>
    <col min="10498" max="10501" width="28.28515625" style="225" customWidth="1"/>
    <col min="10502" max="10752" width="9.140625" style="225"/>
    <col min="10753" max="10753" width="23.7109375" style="225" customWidth="1"/>
    <col min="10754" max="10757" width="28.28515625" style="225" customWidth="1"/>
    <col min="10758" max="11008" width="9.140625" style="225"/>
    <col min="11009" max="11009" width="23.7109375" style="225" customWidth="1"/>
    <col min="11010" max="11013" width="28.28515625" style="225" customWidth="1"/>
    <col min="11014" max="11264" width="9.140625" style="225"/>
    <col min="11265" max="11265" width="23.7109375" style="225" customWidth="1"/>
    <col min="11266" max="11269" width="28.28515625" style="225" customWidth="1"/>
    <col min="11270" max="11520" width="9.140625" style="225"/>
    <col min="11521" max="11521" width="23.7109375" style="225" customWidth="1"/>
    <col min="11522" max="11525" width="28.28515625" style="225" customWidth="1"/>
    <col min="11526" max="11776" width="9.140625" style="225"/>
    <col min="11777" max="11777" width="23.7109375" style="225" customWidth="1"/>
    <col min="11778" max="11781" width="28.28515625" style="225" customWidth="1"/>
    <col min="11782" max="12032" width="9.140625" style="225"/>
    <col min="12033" max="12033" width="23.7109375" style="225" customWidth="1"/>
    <col min="12034" max="12037" width="28.28515625" style="225" customWidth="1"/>
    <col min="12038" max="12288" width="9.140625" style="225"/>
    <col min="12289" max="12289" width="23.7109375" style="225" customWidth="1"/>
    <col min="12290" max="12293" width="28.28515625" style="225" customWidth="1"/>
    <col min="12294" max="12544" width="9.140625" style="225"/>
    <col min="12545" max="12545" width="23.7109375" style="225" customWidth="1"/>
    <col min="12546" max="12549" width="28.28515625" style="225" customWidth="1"/>
    <col min="12550" max="12800" width="9.140625" style="225"/>
    <col min="12801" max="12801" width="23.7109375" style="225" customWidth="1"/>
    <col min="12802" max="12805" width="28.28515625" style="225" customWidth="1"/>
    <col min="12806" max="13056" width="9.140625" style="225"/>
    <col min="13057" max="13057" width="23.7109375" style="225" customWidth="1"/>
    <col min="13058" max="13061" width="28.28515625" style="225" customWidth="1"/>
    <col min="13062" max="13312" width="9.140625" style="225"/>
    <col min="13313" max="13313" width="23.7109375" style="225" customWidth="1"/>
    <col min="13314" max="13317" width="28.28515625" style="225" customWidth="1"/>
    <col min="13318" max="13568" width="9.140625" style="225"/>
    <col min="13569" max="13569" width="23.7109375" style="225" customWidth="1"/>
    <col min="13570" max="13573" width="28.28515625" style="225" customWidth="1"/>
    <col min="13574" max="13824" width="9.140625" style="225"/>
    <col min="13825" max="13825" width="23.7109375" style="225" customWidth="1"/>
    <col min="13826" max="13829" width="28.28515625" style="225" customWidth="1"/>
    <col min="13830" max="14080" width="9.140625" style="225"/>
    <col min="14081" max="14081" width="23.7109375" style="225" customWidth="1"/>
    <col min="14082" max="14085" width="28.28515625" style="225" customWidth="1"/>
    <col min="14086" max="14336" width="9.140625" style="225"/>
    <col min="14337" max="14337" width="23.7109375" style="225" customWidth="1"/>
    <col min="14338" max="14341" width="28.28515625" style="225" customWidth="1"/>
    <col min="14342" max="14592" width="9.140625" style="225"/>
    <col min="14593" max="14593" width="23.7109375" style="225" customWidth="1"/>
    <col min="14594" max="14597" width="28.28515625" style="225" customWidth="1"/>
    <col min="14598" max="14848" width="9.140625" style="225"/>
    <col min="14849" max="14849" width="23.7109375" style="225" customWidth="1"/>
    <col min="14850" max="14853" width="28.28515625" style="225" customWidth="1"/>
    <col min="14854" max="15104" width="9.140625" style="225"/>
    <col min="15105" max="15105" width="23.7109375" style="225" customWidth="1"/>
    <col min="15106" max="15109" width="28.28515625" style="225" customWidth="1"/>
    <col min="15110" max="15360" width="9.140625" style="225"/>
    <col min="15361" max="15361" width="23.7109375" style="225" customWidth="1"/>
    <col min="15362" max="15365" width="28.28515625" style="225" customWidth="1"/>
    <col min="15366" max="15616" width="9.140625" style="225"/>
    <col min="15617" max="15617" width="23.7109375" style="225" customWidth="1"/>
    <col min="15618" max="15621" width="28.28515625" style="225" customWidth="1"/>
    <col min="15622" max="15872" width="9.140625" style="225"/>
    <col min="15873" max="15873" width="23.7109375" style="225" customWidth="1"/>
    <col min="15874" max="15877" width="28.28515625" style="225" customWidth="1"/>
    <col min="15878" max="16128" width="9.140625" style="225"/>
    <col min="16129" max="16129" width="23.7109375" style="225" customWidth="1"/>
    <col min="16130" max="16133" width="28.28515625" style="225" customWidth="1"/>
    <col min="16134" max="16384" width="9.140625" style="225"/>
  </cols>
  <sheetData>
    <row r="1" spans="1:22" ht="18.75" customHeight="1">
      <c r="A1" s="461" t="s">
        <v>202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</row>
    <row r="2" spans="1:22">
      <c r="A2" s="233"/>
      <c r="B2" s="227"/>
      <c r="C2" s="227"/>
      <c r="D2" s="227"/>
      <c r="P2" s="229" t="s">
        <v>91</v>
      </c>
    </row>
    <row r="3" spans="1:22" ht="18.75" customHeight="1">
      <c r="A3" s="451"/>
      <c r="B3" s="462" t="s">
        <v>102</v>
      </c>
      <c r="C3" s="463"/>
      <c r="D3" s="464"/>
      <c r="E3" s="468" t="s">
        <v>52</v>
      </c>
      <c r="F3" s="469"/>
      <c r="G3" s="469"/>
      <c r="H3" s="469"/>
      <c r="I3" s="469"/>
      <c r="J3" s="451"/>
      <c r="K3" s="462" t="s">
        <v>107</v>
      </c>
      <c r="L3" s="463"/>
      <c r="M3" s="464"/>
      <c r="N3" s="462" t="s">
        <v>53</v>
      </c>
      <c r="O3" s="463"/>
      <c r="P3" s="463"/>
    </row>
    <row r="4" spans="1:22" ht="36" customHeight="1">
      <c r="A4" s="451"/>
      <c r="B4" s="465"/>
      <c r="C4" s="466"/>
      <c r="D4" s="467"/>
      <c r="E4" s="468" t="s">
        <v>51</v>
      </c>
      <c r="F4" s="469"/>
      <c r="G4" s="451"/>
      <c r="H4" s="468" t="s">
        <v>50</v>
      </c>
      <c r="I4" s="469"/>
      <c r="J4" s="451"/>
      <c r="K4" s="465"/>
      <c r="L4" s="466"/>
      <c r="M4" s="467"/>
      <c r="N4" s="465"/>
      <c r="O4" s="466"/>
      <c r="P4" s="466"/>
    </row>
    <row r="5" spans="1:22" ht="40.5" customHeight="1">
      <c r="A5" s="451"/>
      <c r="B5" s="222" t="s">
        <v>128</v>
      </c>
      <c r="C5" s="222" t="s">
        <v>120</v>
      </c>
      <c r="D5" s="221" t="s">
        <v>129</v>
      </c>
      <c r="E5" s="222" t="s">
        <v>128</v>
      </c>
      <c r="F5" s="222" t="s">
        <v>120</v>
      </c>
      <c r="G5" s="136" t="s">
        <v>129</v>
      </c>
      <c r="H5" s="222" t="s">
        <v>128</v>
      </c>
      <c r="I5" s="222" t="s">
        <v>120</v>
      </c>
      <c r="J5" s="136" t="s">
        <v>129</v>
      </c>
      <c r="K5" s="222" t="s">
        <v>128</v>
      </c>
      <c r="L5" s="222" t="s">
        <v>120</v>
      </c>
      <c r="M5" s="136" t="s">
        <v>129</v>
      </c>
      <c r="N5" s="222" t="s">
        <v>128</v>
      </c>
      <c r="O5" s="222" t="s">
        <v>120</v>
      </c>
      <c r="P5" s="140" t="s">
        <v>129</v>
      </c>
      <c r="Q5" s="228"/>
    </row>
    <row r="6" spans="1:22" ht="12.75" customHeight="1">
      <c r="A6" s="230" t="s">
        <v>57</v>
      </c>
      <c r="B6" s="342">
        <v>139</v>
      </c>
      <c r="C6" s="342">
        <v>133</v>
      </c>
      <c r="D6" s="341">
        <f>B6/C6%</f>
        <v>104.51127819548871</v>
      </c>
      <c r="E6" s="333">
        <v>140</v>
      </c>
      <c r="F6" s="189">
        <v>133</v>
      </c>
      <c r="G6" s="341">
        <f>E6/F6%</f>
        <v>105.26315789473684</v>
      </c>
      <c r="H6" s="333">
        <v>103</v>
      </c>
      <c r="I6" s="189">
        <v>89</v>
      </c>
      <c r="J6" s="341">
        <f>H6/I6%</f>
        <v>115.73033707865169</v>
      </c>
      <c r="K6" s="333">
        <v>81</v>
      </c>
      <c r="L6" s="189">
        <v>81</v>
      </c>
      <c r="M6" s="341">
        <f>K6/L6%</f>
        <v>100</v>
      </c>
      <c r="N6" s="189">
        <v>127</v>
      </c>
      <c r="O6" s="189">
        <v>122</v>
      </c>
      <c r="P6" s="341">
        <f>N6/O6%</f>
        <v>104.09836065573771</v>
      </c>
      <c r="R6" s="194"/>
      <c r="S6" s="194"/>
      <c r="T6" s="194"/>
      <c r="U6" s="194"/>
      <c r="V6" s="194"/>
    </row>
    <row r="7" spans="1:22">
      <c r="A7" s="232" t="s">
        <v>58</v>
      </c>
      <c r="B7" s="342">
        <v>39</v>
      </c>
      <c r="C7" s="342">
        <v>65</v>
      </c>
      <c r="D7" s="138">
        <f t="shared" ref="D7:D26" si="0">B7/C7%</f>
        <v>60</v>
      </c>
      <c r="E7" s="171">
        <v>33</v>
      </c>
      <c r="F7" s="171">
        <v>64</v>
      </c>
      <c r="G7" s="138">
        <f t="shared" ref="G7:G26" si="1">E7/F7%</f>
        <v>51.5625</v>
      </c>
      <c r="H7" s="171">
        <v>74</v>
      </c>
      <c r="I7" s="171">
        <v>75</v>
      </c>
      <c r="J7" s="138">
        <f t="shared" ref="J7:J23" si="2">H7/I7%</f>
        <v>98.666666666666671</v>
      </c>
      <c r="K7" s="171">
        <v>98</v>
      </c>
      <c r="L7" s="171">
        <v>98</v>
      </c>
      <c r="M7" s="138">
        <f t="shared" ref="M7:M26" si="3">K7/L7%</f>
        <v>100</v>
      </c>
      <c r="N7" s="171">
        <v>89</v>
      </c>
      <c r="O7" s="171">
        <v>92</v>
      </c>
      <c r="P7" s="138">
        <f t="shared" ref="P7:P26" si="4">N7/O7%</f>
        <v>96.739130434782609</v>
      </c>
      <c r="R7" s="194"/>
      <c r="S7" s="194"/>
      <c r="T7" s="194"/>
      <c r="U7" s="194"/>
      <c r="V7" s="194"/>
    </row>
    <row r="8" spans="1:22">
      <c r="A8" s="232" t="s">
        <v>59</v>
      </c>
      <c r="B8" s="342">
        <v>157</v>
      </c>
      <c r="C8" s="342">
        <v>152</v>
      </c>
      <c r="D8" s="138">
        <f t="shared" si="0"/>
        <v>103.28947368421052</v>
      </c>
      <c r="E8" s="171">
        <v>157</v>
      </c>
      <c r="F8" s="171">
        <v>152</v>
      </c>
      <c r="G8" s="138">
        <f t="shared" si="1"/>
        <v>103.28947368421052</v>
      </c>
      <c r="H8" s="171">
        <v>82</v>
      </c>
      <c r="I8" s="171">
        <v>81</v>
      </c>
      <c r="J8" s="138">
        <f t="shared" si="2"/>
        <v>101.23456790123456</v>
      </c>
      <c r="K8" s="171">
        <v>73</v>
      </c>
      <c r="L8" s="171">
        <v>74</v>
      </c>
      <c r="M8" s="138">
        <f t="shared" si="3"/>
        <v>98.648648648648646</v>
      </c>
      <c r="N8" s="171">
        <v>142</v>
      </c>
      <c r="O8" s="171">
        <v>138</v>
      </c>
      <c r="P8" s="138">
        <f t="shared" si="4"/>
        <v>102.89855072463769</v>
      </c>
      <c r="R8" s="194"/>
      <c r="S8" s="194"/>
      <c r="T8" s="194"/>
      <c r="U8" s="194"/>
      <c r="V8" s="194"/>
    </row>
    <row r="9" spans="1:22">
      <c r="A9" s="232" t="s">
        <v>60</v>
      </c>
      <c r="B9" s="342">
        <v>163</v>
      </c>
      <c r="C9" s="342">
        <v>155</v>
      </c>
      <c r="D9" s="138">
        <f t="shared" si="0"/>
        <v>105.16129032258064</v>
      </c>
      <c r="E9" s="171">
        <v>165</v>
      </c>
      <c r="F9" s="171">
        <v>157</v>
      </c>
      <c r="G9" s="138">
        <f t="shared" si="1"/>
        <v>105.09554140127388</v>
      </c>
      <c r="H9" s="171">
        <v>51</v>
      </c>
      <c r="I9" s="171">
        <v>53</v>
      </c>
      <c r="J9" s="138">
        <f t="shared" si="2"/>
        <v>96.226415094339615</v>
      </c>
      <c r="K9" s="171">
        <v>81</v>
      </c>
      <c r="L9" s="171">
        <v>81</v>
      </c>
      <c r="M9" s="138">
        <f t="shared" si="3"/>
        <v>100</v>
      </c>
      <c r="N9" s="171">
        <v>135</v>
      </c>
      <c r="O9" s="171">
        <v>129</v>
      </c>
      <c r="P9" s="138">
        <f t="shared" si="4"/>
        <v>104.65116279069767</v>
      </c>
      <c r="R9" s="194"/>
      <c r="S9" s="194"/>
      <c r="T9" s="194"/>
      <c r="U9" s="194"/>
      <c r="V9" s="194"/>
    </row>
    <row r="10" spans="1:22">
      <c r="A10" s="232" t="s">
        <v>61</v>
      </c>
      <c r="B10" s="342">
        <v>105</v>
      </c>
      <c r="C10" s="342">
        <v>94</v>
      </c>
      <c r="D10" s="138">
        <f t="shared" si="0"/>
        <v>111.70212765957447</v>
      </c>
      <c r="E10" s="171">
        <v>105</v>
      </c>
      <c r="F10" s="171">
        <v>94</v>
      </c>
      <c r="G10" s="138">
        <f t="shared" si="1"/>
        <v>111.70212765957447</v>
      </c>
      <c r="H10" s="171">
        <v>101</v>
      </c>
      <c r="I10" s="171">
        <v>156</v>
      </c>
      <c r="J10" s="138">
        <f t="shared" si="2"/>
        <v>64.743589743589737</v>
      </c>
      <c r="K10" s="171">
        <v>115</v>
      </c>
      <c r="L10" s="171">
        <v>115</v>
      </c>
      <c r="M10" s="138">
        <f t="shared" si="3"/>
        <v>100.00000000000001</v>
      </c>
      <c r="N10" s="171">
        <v>105</v>
      </c>
      <c r="O10" s="171">
        <v>95</v>
      </c>
      <c r="P10" s="138">
        <f t="shared" si="4"/>
        <v>110.52631578947368</v>
      </c>
      <c r="R10" s="194"/>
      <c r="S10" s="194"/>
      <c r="T10" s="194"/>
      <c r="U10" s="194"/>
      <c r="V10" s="194"/>
    </row>
    <row r="11" spans="1:22">
      <c r="A11" s="232" t="s">
        <v>62</v>
      </c>
      <c r="B11" s="342">
        <v>140</v>
      </c>
      <c r="C11" s="342">
        <v>138</v>
      </c>
      <c r="D11" s="138">
        <f t="shared" si="0"/>
        <v>101.44927536231884</v>
      </c>
      <c r="E11" s="171">
        <v>140</v>
      </c>
      <c r="F11" s="171">
        <v>139</v>
      </c>
      <c r="G11" s="138">
        <f t="shared" si="1"/>
        <v>100.71942446043167</v>
      </c>
      <c r="H11" s="171">
        <v>90</v>
      </c>
      <c r="I11" s="171">
        <v>105</v>
      </c>
      <c r="J11" s="138">
        <f t="shared" si="2"/>
        <v>85.714285714285708</v>
      </c>
      <c r="K11" s="171">
        <v>78</v>
      </c>
      <c r="L11" s="171">
        <v>67</v>
      </c>
      <c r="M11" s="138">
        <f t="shared" si="3"/>
        <v>116.41791044776119</v>
      </c>
      <c r="N11" s="171">
        <v>138</v>
      </c>
      <c r="O11" s="171">
        <v>134</v>
      </c>
      <c r="P11" s="138">
        <f t="shared" si="4"/>
        <v>102.98507462686567</v>
      </c>
      <c r="R11" s="194"/>
      <c r="S11" s="194"/>
      <c r="T11" s="194"/>
      <c r="U11" s="194"/>
      <c r="V11" s="194"/>
    </row>
    <row r="12" spans="1:22">
      <c r="A12" s="232" t="s">
        <v>63</v>
      </c>
      <c r="B12" s="342">
        <v>140</v>
      </c>
      <c r="C12" s="342">
        <v>160</v>
      </c>
      <c r="D12" s="138">
        <f t="shared" si="0"/>
        <v>87.5</v>
      </c>
      <c r="E12" s="171">
        <v>142</v>
      </c>
      <c r="F12" s="171">
        <v>164</v>
      </c>
      <c r="G12" s="138">
        <f t="shared" si="1"/>
        <v>86.585365853658544</v>
      </c>
      <c r="H12" s="171">
        <v>54</v>
      </c>
      <c r="I12" s="171">
        <v>54</v>
      </c>
      <c r="J12" s="138">
        <f t="shared" si="2"/>
        <v>100</v>
      </c>
      <c r="K12" s="171">
        <v>87</v>
      </c>
      <c r="L12" s="171">
        <v>87</v>
      </c>
      <c r="M12" s="138">
        <f t="shared" si="3"/>
        <v>100</v>
      </c>
      <c r="N12" s="171">
        <v>123</v>
      </c>
      <c r="O12" s="171">
        <v>133</v>
      </c>
      <c r="P12" s="138">
        <f t="shared" si="4"/>
        <v>92.481203007518786</v>
      </c>
      <c r="R12" s="194"/>
      <c r="S12" s="194"/>
      <c r="T12" s="194"/>
      <c r="U12" s="194"/>
      <c r="V12" s="194"/>
    </row>
    <row r="13" spans="1:22">
      <c r="A13" s="232" t="s">
        <v>64</v>
      </c>
      <c r="B13" s="342">
        <v>101</v>
      </c>
      <c r="C13" s="342">
        <v>107</v>
      </c>
      <c r="D13" s="138">
        <f t="shared" si="0"/>
        <v>94.392523364485982</v>
      </c>
      <c r="E13" s="171">
        <v>105</v>
      </c>
      <c r="F13" s="171">
        <v>126</v>
      </c>
      <c r="G13" s="138">
        <f t="shared" si="1"/>
        <v>83.333333333333329</v>
      </c>
      <c r="H13" s="171">
        <v>56</v>
      </c>
      <c r="I13" s="171">
        <v>54</v>
      </c>
      <c r="J13" s="138">
        <f t="shared" si="2"/>
        <v>103.7037037037037</v>
      </c>
      <c r="K13" s="171">
        <v>65</v>
      </c>
      <c r="L13" s="171">
        <v>63</v>
      </c>
      <c r="M13" s="138">
        <f t="shared" si="3"/>
        <v>103.17460317460318</v>
      </c>
      <c r="N13" s="171">
        <v>78</v>
      </c>
      <c r="O13" s="171">
        <v>71</v>
      </c>
      <c r="P13" s="138">
        <f t="shared" si="4"/>
        <v>109.85915492957747</v>
      </c>
      <c r="R13" s="194"/>
      <c r="S13" s="194"/>
      <c r="T13" s="194"/>
      <c r="U13" s="194"/>
      <c r="V13" s="194"/>
    </row>
    <row r="14" spans="1:22">
      <c r="A14" s="232" t="s">
        <v>65</v>
      </c>
      <c r="B14" s="342">
        <v>124</v>
      </c>
      <c r="C14" s="342">
        <v>120</v>
      </c>
      <c r="D14" s="138">
        <f t="shared" si="0"/>
        <v>103.33333333333334</v>
      </c>
      <c r="E14" s="171">
        <v>124</v>
      </c>
      <c r="F14" s="171">
        <v>120</v>
      </c>
      <c r="G14" s="138">
        <f t="shared" si="1"/>
        <v>103.33333333333334</v>
      </c>
      <c r="H14" s="171">
        <v>100</v>
      </c>
      <c r="I14" s="171">
        <v>96</v>
      </c>
      <c r="J14" s="138">
        <f t="shared" si="2"/>
        <v>104.16666666666667</v>
      </c>
      <c r="K14" s="171">
        <v>94</v>
      </c>
      <c r="L14" s="171">
        <v>93</v>
      </c>
      <c r="M14" s="138">
        <f t="shared" si="3"/>
        <v>101.07526881720429</v>
      </c>
      <c r="N14" s="171">
        <v>118</v>
      </c>
      <c r="O14" s="171">
        <v>114</v>
      </c>
      <c r="P14" s="138">
        <f t="shared" si="4"/>
        <v>103.50877192982458</v>
      </c>
      <c r="R14" s="194"/>
      <c r="S14" s="194"/>
      <c r="T14" s="194"/>
      <c r="U14" s="194"/>
      <c r="V14" s="194"/>
    </row>
    <row r="15" spans="1:22">
      <c r="A15" s="232" t="s">
        <v>66</v>
      </c>
      <c r="B15" s="342">
        <v>142</v>
      </c>
      <c r="C15" s="342">
        <v>140</v>
      </c>
      <c r="D15" s="138">
        <f t="shared" si="0"/>
        <v>101.42857142857143</v>
      </c>
      <c r="E15" s="171">
        <v>143</v>
      </c>
      <c r="F15" s="171">
        <v>140</v>
      </c>
      <c r="G15" s="138">
        <f t="shared" si="1"/>
        <v>102.14285714285715</v>
      </c>
      <c r="H15" s="171">
        <v>73</v>
      </c>
      <c r="I15" s="171">
        <v>74</v>
      </c>
      <c r="J15" s="138">
        <f t="shared" si="2"/>
        <v>98.648648648648646</v>
      </c>
      <c r="K15" s="171">
        <v>81</v>
      </c>
      <c r="L15" s="171">
        <v>81</v>
      </c>
      <c r="M15" s="138">
        <f t="shared" si="3"/>
        <v>100</v>
      </c>
      <c r="N15" s="171">
        <v>138</v>
      </c>
      <c r="O15" s="171">
        <v>136</v>
      </c>
      <c r="P15" s="138">
        <f t="shared" si="4"/>
        <v>101.47058823529412</v>
      </c>
      <c r="R15" s="194"/>
      <c r="S15" s="194"/>
      <c r="T15" s="194"/>
      <c r="U15" s="194"/>
      <c r="V15" s="194"/>
    </row>
    <row r="16" spans="1:22">
      <c r="A16" s="232" t="s">
        <v>67</v>
      </c>
      <c r="B16" s="342">
        <v>148</v>
      </c>
      <c r="C16" s="342">
        <v>129</v>
      </c>
      <c r="D16" s="138">
        <f t="shared" si="0"/>
        <v>114.72868217054263</v>
      </c>
      <c r="E16" s="171">
        <v>148</v>
      </c>
      <c r="F16" s="171">
        <v>129</v>
      </c>
      <c r="G16" s="138">
        <f t="shared" si="1"/>
        <v>114.72868217054263</v>
      </c>
      <c r="H16" s="171">
        <v>56</v>
      </c>
      <c r="I16" s="171">
        <v>57</v>
      </c>
      <c r="J16" s="138">
        <f t="shared" si="2"/>
        <v>98.245614035087726</v>
      </c>
      <c r="K16" s="171">
        <v>75</v>
      </c>
      <c r="L16" s="171">
        <v>74</v>
      </c>
      <c r="M16" s="138">
        <f t="shared" si="3"/>
        <v>101.35135135135135</v>
      </c>
      <c r="N16" s="171">
        <v>141</v>
      </c>
      <c r="O16" s="171">
        <v>124</v>
      </c>
      <c r="P16" s="138">
        <f t="shared" si="4"/>
        <v>113.70967741935483</v>
      </c>
      <c r="R16" s="194"/>
      <c r="S16" s="194"/>
      <c r="T16" s="194"/>
      <c r="U16" s="194"/>
      <c r="V16" s="194"/>
    </row>
    <row r="17" spans="1:22">
      <c r="A17" s="232" t="s">
        <v>68</v>
      </c>
      <c r="B17" s="342">
        <v>110</v>
      </c>
      <c r="C17" s="342">
        <v>84</v>
      </c>
      <c r="D17" s="138">
        <f t="shared" si="0"/>
        <v>130.95238095238096</v>
      </c>
      <c r="E17" s="171" t="s">
        <v>126</v>
      </c>
      <c r="F17" s="171" t="s">
        <v>126</v>
      </c>
      <c r="G17" s="138" t="s">
        <v>126</v>
      </c>
      <c r="H17" s="171">
        <v>110</v>
      </c>
      <c r="I17" s="171">
        <v>84</v>
      </c>
      <c r="J17" s="138">
        <f t="shared" si="2"/>
        <v>130.95238095238096</v>
      </c>
      <c r="K17" s="171">
        <v>87</v>
      </c>
      <c r="L17" s="171">
        <v>92</v>
      </c>
      <c r="M17" s="138">
        <f t="shared" si="3"/>
        <v>94.565217391304344</v>
      </c>
      <c r="N17" s="171">
        <v>92</v>
      </c>
      <c r="O17" s="171">
        <v>92</v>
      </c>
      <c r="P17" s="138">
        <f t="shared" si="4"/>
        <v>100</v>
      </c>
      <c r="R17" s="194"/>
      <c r="S17" s="194"/>
      <c r="T17" s="194"/>
      <c r="U17" s="194"/>
      <c r="V17" s="194"/>
    </row>
    <row r="18" spans="1:22">
      <c r="A18" s="169" t="s">
        <v>69</v>
      </c>
      <c r="B18" s="342">
        <v>49</v>
      </c>
      <c r="C18" s="342">
        <v>49</v>
      </c>
      <c r="D18" s="138">
        <f t="shared" si="0"/>
        <v>100</v>
      </c>
      <c r="E18" s="171" t="s">
        <v>126</v>
      </c>
      <c r="F18" s="171" t="s">
        <v>126</v>
      </c>
      <c r="G18" s="138" t="s">
        <v>126</v>
      </c>
      <c r="H18" s="171">
        <v>49</v>
      </c>
      <c r="I18" s="171">
        <v>49</v>
      </c>
      <c r="J18" s="138">
        <f t="shared" si="2"/>
        <v>100</v>
      </c>
      <c r="K18" s="171">
        <v>49</v>
      </c>
      <c r="L18" s="171">
        <v>49</v>
      </c>
      <c r="M18" s="138">
        <f t="shared" si="3"/>
        <v>100</v>
      </c>
      <c r="N18" s="171">
        <v>49</v>
      </c>
      <c r="O18" s="171">
        <v>49</v>
      </c>
      <c r="P18" s="138">
        <f t="shared" si="4"/>
        <v>100</v>
      </c>
      <c r="R18" s="194"/>
      <c r="S18" s="194"/>
      <c r="T18" s="194"/>
      <c r="U18" s="194"/>
      <c r="V18" s="194"/>
    </row>
    <row r="19" spans="1:22" ht="14.25" customHeight="1">
      <c r="A19" s="232" t="s">
        <v>70</v>
      </c>
      <c r="B19" s="342">
        <v>166</v>
      </c>
      <c r="C19" s="342">
        <v>156</v>
      </c>
      <c r="D19" s="138">
        <f t="shared" si="0"/>
        <v>106.41025641025641</v>
      </c>
      <c r="E19" s="171">
        <v>167</v>
      </c>
      <c r="F19" s="171">
        <v>157</v>
      </c>
      <c r="G19" s="138">
        <f t="shared" si="1"/>
        <v>106.36942675159236</v>
      </c>
      <c r="H19" s="171">
        <v>60</v>
      </c>
      <c r="I19" s="171">
        <v>62</v>
      </c>
      <c r="J19" s="138">
        <f t="shared" si="2"/>
        <v>96.774193548387103</v>
      </c>
      <c r="K19" s="171">
        <v>67</v>
      </c>
      <c r="L19" s="171">
        <v>67</v>
      </c>
      <c r="M19" s="138">
        <f t="shared" si="3"/>
        <v>100</v>
      </c>
      <c r="N19" s="171">
        <v>144</v>
      </c>
      <c r="O19" s="171">
        <v>136</v>
      </c>
      <c r="P19" s="138">
        <f t="shared" si="4"/>
        <v>105.88235294117646</v>
      </c>
      <c r="R19" s="194"/>
      <c r="S19" s="194"/>
      <c r="T19" s="194"/>
      <c r="U19" s="194"/>
      <c r="V19" s="194"/>
    </row>
    <row r="20" spans="1:22">
      <c r="A20" s="232" t="s">
        <v>71</v>
      </c>
      <c r="B20" s="342">
        <v>147</v>
      </c>
      <c r="C20" s="342">
        <v>141</v>
      </c>
      <c r="D20" s="138">
        <f t="shared" si="0"/>
        <v>104.25531914893618</v>
      </c>
      <c r="E20" s="171">
        <v>147</v>
      </c>
      <c r="F20" s="171">
        <v>141</v>
      </c>
      <c r="G20" s="138">
        <f t="shared" si="1"/>
        <v>104.25531914893618</v>
      </c>
      <c r="H20" s="171">
        <v>52</v>
      </c>
      <c r="I20" s="171">
        <v>55</v>
      </c>
      <c r="J20" s="138">
        <f t="shared" si="2"/>
        <v>94.545454545454533</v>
      </c>
      <c r="K20" s="171">
        <v>70</v>
      </c>
      <c r="L20" s="171">
        <v>68</v>
      </c>
      <c r="M20" s="138">
        <f t="shared" si="3"/>
        <v>102.94117647058823</v>
      </c>
      <c r="N20" s="171">
        <v>134</v>
      </c>
      <c r="O20" s="171">
        <v>130</v>
      </c>
      <c r="P20" s="138">
        <f t="shared" si="4"/>
        <v>103.07692307692308</v>
      </c>
      <c r="R20" s="194"/>
      <c r="S20" s="194"/>
      <c r="T20" s="194"/>
      <c r="U20" s="194"/>
      <c r="V20" s="194"/>
    </row>
    <row r="21" spans="1:22">
      <c r="A21" s="232" t="s">
        <v>103</v>
      </c>
      <c r="B21" s="342">
        <v>154</v>
      </c>
      <c r="C21" s="342">
        <v>149</v>
      </c>
      <c r="D21" s="138">
        <f t="shared" si="0"/>
        <v>103.35570469798658</v>
      </c>
      <c r="E21" s="174">
        <v>165</v>
      </c>
      <c r="F21" s="174">
        <v>154</v>
      </c>
      <c r="G21" s="138">
        <f t="shared" si="1"/>
        <v>107.14285714285714</v>
      </c>
      <c r="H21" s="171">
        <v>111</v>
      </c>
      <c r="I21" s="171">
        <v>81</v>
      </c>
      <c r="J21" s="171">
        <v>56</v>
      </c>
      <c r="K21" s="171">
        <v>91</v>
      </c>
      <c r="L21" s="171">
        <v>95</v>
      </c>
      <c r="M21" s="138">
        <f t="shared" si="3"/>
        <v>95.789473684210535</v>
      </c>
      <c r="N21" s="171">
        <v>123</v>
      </c>
      <c r="O21" s="171">
        <v>118</v>
      </c>
      <c r="P21" s="138">
        <f t="shared" si="4"/>
        <v>104.23728813559323</v>
      </c>
      <c r="R21" s="194"/>
      <c r="S21" s="194"/>
      <c r="T21" s="194"/>
      <c r="U21" s="194"/>
      <c r="V21" s="194"/>
    </row>
    <row r="22" spans="1:22">
      <c r="A22" s="232" t="s">
        <v>73</v>
      </c>
      <c r="B22" s="342">
        <v>180</v>
      </c>
      <c r="C22" s="342">
        <v>170</v>
      </c>
      <c r="D22" s="138">
        <f t="shared" si="0"/>
        <v>105.88235294117648</v>
      </c>
      <c r="E22" s="171">
        <v>156</v>
      </c>
      <c r="F22" s="171">
        <v>156</v>
      </c>
      <c r="G22" s="138">
        <f t="shared" si="1"/>
        <v>100</v>
      </c>
      <c r="H22" s="171">
        <v>172</v>
      </c>
      <c r="I22" s="171">
        <v>164</v>
      </c>
      <c r="J22" s="138">
        <f t="shared" si="2"/>
        <v>104.87804878048782</v>
      </c>
      <c r="K22" s="171">
        <v>75</v>
      </c>
      <c r="L22" s="171">
        <v>78</v>
      </c>
      <c r="M22" s="138">
        <f t="shared" si="3"/>
        <v>96.153846153846146</v>
      </c>
      <c r="N22" s="171">
        <v>131</v>
      </c>
      <c r="O22" s="171">
        <v>128</v>
      </c>
      <c r="P22" s="138">
        <f t="shared" si="4"/>
        <v>102.34375</v>
      </c>
      <c r="R22" s="194"/>
      <c r="S22" s="194"/>
      <c r="T22" s="194"/>
      <c r="U22" s="194"/>
      <c r="V22" s="194"/>
    </row>
    <row r="23" spans="1:22">
      <c r="A23" s="232" t="s">
        <v>74</v>
      </c>
      <c r="B23" s="342">
        <v>124</v>
      </c>
      <c r="C23" s="342">
        <v>110</v>
      </c>
      <c r="D23" s="138">
        <f t="shared" si="0"/>
        <v>112.72727272727272</v>
      </c>
      <c r="E23" s="174">
        <v>131</v>
      </c>
      <c r="F23" s="174">
        <v>122</v>
      </c>
      <c r="G23" s="138">
        <f t="shared" si="1"/>
        <v>107.37704918032787</v>
      </c>
      <c r="H23" s="174">
        <v>72</v>
      </c>
      <c r="I23" s="174">
        <v>68</v>
      </c>
      <c r="J23" s="138">
        <f t="shared" si="2"/>
        <v>105.88235294117646</v>
      </c>
      <c r="K23" s="171">
        <v>90</v>
      </c>
      <c r="L23" s="171">
        <v>89</v>
      </c>
      <c r="M23" s="138">
        <f t="shared" si="3"/>
        <v>101.12359550561797</v>
      </c>
      <c r="N23" s="171">
        <v>94</v>
      </c>
      <c r="O23" s="171">
        <v>91</v>
      </c>
      <c r="P23" s="138">
        <f t="shared" si="4"/>
        <v>103.2967032967033</v>
      </c>
      <c r="R23" s="194"/>
      <c r="S23" s="194"/>
      <c r="T23" s="194"/>
      <c r="U23" s="194"/>
      <c r="V23" s="194"/>
    </row>
    <row r="24" spans="1:22">
      <c r="A24" s="232" t="s">
        <v>75</v>
      </c>
      <c r="B24" s="343" t="s">
        <v>126</v>
      </c>
      <c r="C24" s="343" t="s">
        <v>126</v>
      </c>
      <c r="D24" s="138" t="s">
        <v>126</v>
      </c>
      <c r="E24" s="174" t="s">
        <v>126</v>
      </c>
      <c r="F24" s="174" t="s">
        <v>126</v>
      </c>
      <c r="G24" s="138" t="s">
        <v>126</v>
      </c>
      <c r="H24" s="174" t="s">
        <v>126</v>
      </c>
      <c r="I24" s="174" t="s">
        <v>126</v>
      </c>
      <c r="J24" s="138" t="s">
        <v>126</v>
      </c>
      <c r="K24" s="171">
        <v>43</v>
      </c>
      <c r="L24" s="171">
        <v>39</v>
      </c>
      <c r="M24" s="138">
        <f t="shared" si="3"/>
        <v>110.25641025641025</v>
      </c>
      <c r="N24" s="171">
        <v>43</v>
      </c>
      <c r="O24" s="171">
        <v>39</v>
      </c>
      <c r="P24" s="138">
        <f t="shared" si="4"/>
        <v>110.25641025641025</v>
      </c>
      <c r="R24" s="194"/>
      <c r="S24" s="194"/>
      <c r="T24" s="194"/>
      <c r="U24" s="194"/>
      <c r="V24" s="194"/>
    </row>
    <row r="25" spans="1:22">
      <c r="A25" s="232" t="s">
        <v>76</v>
      </c>
      <c r="B25" s="344">
        <v>85</v>
      </c>
      <c r="C25" s="345" t="s">
        <v>126</v>
      </c>
      <c r="D25" s="138" t="s">
        <v>126</v>
      </c>
      <c r="E25" s="171">
        <v>85</v>
      </c>
      <c r="F25" s="171" t="s">
        <v>126</v>
      </c>
      <c r="G25" s="138" t="s">
        <v>126</v>
      </c>
      <c r="H25" s="171" t="s">
        <v>126</v>
      </c>
      <c r="I25" s="171" t="s">
        <v>126</v>
      </c>
      <c r="J25" s="138" t="s">
        <v>126</v>
      </c>
      <c r="K25" s="171">
        <v>24</v>
      </c>
      <c r="L25" s="171">
        <v>24</v>
      </c>
      <c r="M25" s="138">
        <f t="shared" si="3"/>
        <v>100</v>
      </c>
      <c r="N25" s="171">
        <v>24</v>
      </c>
      <c r="O25" s="171">
        <v>24</v>
      </c>
      <c r="P25" s="138">
        <f t="shared" si="4"/>
        <v>100</v>
      </c>
      <c r="R25" s="194"/>
      <c r="S25" s="194"/>
      <c r="T25" s="194"/>
      <c r="U25" s="194"/>
      <c r="V25" s="194"/>
    </row>
    <row r="26" spans="1:22">
      <c r="A26" s="170" t="s">
        <v>77</v>
      </c>
      <c r="B26" s="346">
        <v>148</v>
      </c>
      <c r="C26" s="346">
        <v>150</v>
      </c>
      <c r="D26" s="316">
        <f t="shared" si="0"/>
        <v>98.666666666666671</v>
      </c>
      <c r="E26" s="336">
        <v>148</v>
      </c>
      <c r="F26" s="336">
        <v>150</v>
      </c>
      <c r="G26" s="316">
        <f t="shared" si="1"/>
        <v>98.666666666666671</v>
      </c>
      <c r="H26" s="336" t="s">
        <v>126</v>
      </c>
      <c r="I26" s="336" t="s">
        <v>126</v>
      </c>
      <c r="J26" s="316" t="s">
        <v>126</v>
      </c>
      <c r="K26" s="336">
        <v>65</v>
      </c>
      <c r="L26" s="336">
        <v>69</v>
      </c>
      <c r="M26" s="316">
        <f t="shared" si="3"/>
        <v>94.20289855072464</v>
      </c>
      <c r="N26" s="336">
        <v>144</v>
      </c>
      <c r="O26" s="336">
        <v>146</v>
      </c>
      <c r="P26" s="316">
        <f t="shared" si="4"/>
        <v>98.630136986301366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sqref="A1:P1"/>
    </sheetView>
  </sheetViews>
  <sheetFormatPr defaultRowHeight="12.75"/>
  <cols>
    <col min="1" max="1" width="25" style="354" customWidth="1"/>
    <col min="2" max="4" width="9.28515625" style="354" customWidth="1"/>
    <col min="5" max="5" width="9.28515625" style="349" customWidth="1"/>
    <col min="6" max="16" width="9.28515625" style="354" customWidth="1"/>
    <col min="17" max="256" width="9.140625" style="354"/>
    <col min="257" max="257" width="23.7109375" style="354" customWidth="1"/>
    <col min="258" max="261" width="28.28515625" style="354" customWidth="1"/>
    <col min="262" max="512" width="9.140625" style="354"/>
    <col min="513" max="513" width="23.7109375" style="354" customWidth="1"/>
    <col min="514" max="517" width="28.28515625" style="354" customWidth="1"/>
    <col min="518" max="768" width="9.140625" style="354"/>
    <col min="769" max="769" width="23.7109375" style="354" customWidth="1"/>
    <col min="770" max="773" width="28.28515625" style="354" customWidth="1"/>
    <col min="774" max="1024" width="9.140625" style="354"/>
    <col min="1025" max="1025" width="23.7109375" style="354" customWidth="1"/>
    <col min="1026" max="1029" width="28.28515625" style="354" customWidth="1"/>
    <col min="1030" max="1280" width="9.140625" style="354"/>
    <col min="1281" max="1281" width="23.7109375" style="354" customWidth="1"/>
    <col min="1282" max="1285" width="28.28515625" style="354" customWidth="1"/>
    <col min="1286" max="1536" width="9.140625" style="354"/>
    <col min="1537" max="1537" width="23.7109375" style="354" customWidth="1"/>
    <col min="1538" max="1541" width="28.28515625" style="354" customWidth="1"/>
    <col min="1542" max="1792" width="9.140625" style="354"/>
    <col min="1793" max="1793" width="23.7109375" style="354" customWidth="1"/>
    <col min="1794" max="1797" width="28.28515625" style="354" customWidth="1"/>
    <col min="1798" max="2048" width="9.140625" style="354"/>
    <col min="2049" max="2049" width="23.7109375" style="354" customWidth="1"/>
    <col min="2050" max="2053" width="28.28515625" style="354" customWidth="1"/>
    <col min="2054" max="2304" width="9.140625" style="354"/>
    <col min="2305" max="2305" width="23.7109375" style="354" customWidth="1"/>
    <col min="2306" max="2309" width="28.28515625" style="354" customWidth="1"/>
    <col min="2310" max="2560" width="9.140625" style="354"/>
    <col min="2561" max="2561" width="23.7109375" style="354" customWidth="1"/>
    <col min="2562" max="2565" width="28.28515625" style="354" customWidth="1"/>
    <col min="2566" max="2816" width="9.140625" style="354"/>
    <col min="2817" max="2817" width="23.7109375" style="354" customWidth="1"/>
    <col min="2818" max="2821" width="28.28515625" style="354" customWidth="1"/>
    <col min="2822" max="3072" width="9.140625" style="354"/>
    <col min="3073" max="3073" width="23.7109375" style="354" customWidth="1"/>
    <col min="3074" max="3077" width="28.28515625" style="354" customWidth="1"/>
    <col min="3078" max="3328" width="9.140625" style="354"/>
    <col min="3329" max="3329" width="23.7109375" style="354" customWidth="1"/>
    <col min="3330" max="3333" width="28.28515625" style="354" customWidth="1"/>
    <col min="3334" max="3584" width="9.140625" style="354"/>
    <col min="3585" max="3585" width="23.7109375" style="354" customWidth="1"/>
    <col min="3586" max="3589" width="28.28515625" style="354" customWidth="1"/>
    <col min="3590" max="3840" width="9.140625" style="354"/>
    <col min="3841" max="3841" width="23.7109375" style="354" customWidth="1"/>
    <col min="3842" max="3845" width="28.28515625" style="354" customWidth="1"/>
    <col min="3846" max="4096" width="9.140625" style="354"/>
    <col min="4097" max="4097" width="23.7109375" style="354" customWidth="1"/>
    <col min="4098" max="4101" width="28.28515625" style="354" customWidth="1"/>
    <col min="4102" max="4352" width="9.140625" style="354"/>
    <col min="4353" max="4353" width="23.7109375" style="354" customWidth="1"/>
    <col min="4354" max="4357" width="28.28515625" style="354" customWidth="1"/>
    <col min="4358" max="4608" width="9.140625" style="354"/>
    <col min="4609" max="4609" width="23.7109375" style="354" customWidth="1"/>
    <col min="4610" max="4613" width="28.28515625" style="354" customWidth="1"/>
    <col min="4614" max="4864" width="9.140625" style="354"/>
    <col min="4865" max="4865" width="23.7109375" style="354" customWidth="1"/>
    <col min="4866" max="4869" width="28.28515625" style="354" customWidth="1"/>
    <col min="4870" max="5120" width="9.140625" style="354"/>
    <col min="5121" max="5121" width="23.7109375" style="354" customWidth="1"/>
    <col min="5122" max="5125" width="28.28515625" style="354" customWidth="1"/>
    <col min="5126" max="5376" width="9.140625" style="354"/>
    <col min="5377" max="5377" width="23.7109375" style="354" customWidth="1"/>
    <col min="5378" max="5381" width="28.28515625" style="354" customWidth="1"/>
    <col min="5382" max="5632" width="9.140625" style="354"/>
    <col min="5633" max="5633" width="23.7109375" style="354" customWidth="1"/>
    <col min="5634" max="5637" width="28.28515625" style="354" customWidth="1"/>
    <col min="5638" max="5888" width="9.140625" style="354"/>
    <col min="5889" max="5889" width="23.7109375" style="354" customWidth="1"/>
    <col min="5890" max="5893" width="28.28515625" style="354" customWidth="1"/>
    <col min="5894" max="6144" width="9.140625" style="354"/>
    <col min="6145" max="6145" width="23.7109375" style="354" customWidth="1"/>
    <col min="6146" max="6149" width="28.28515625" style="354" customWidth="1"/>
    <col min="6150" max="6400" width="9.140625" style="354"/>
    <col min="6401" max="6401" width="23.7109375" style="354" customWidth="1"/>
    <col min="6402" max="6405" width="28.28515625" style="354" customWidth="1"/>
    <col min="6406" max="6656" width="9.140625" style="354"/>
    <col min="6657" max="6657" width="23.7109375" style="354" customWidth="1"/>
    <col min="6658" max="6661" width="28.28515625" style="354" customWidth="1"/>
    <col min="6662" max="6912" width="9.140625" style="354"/>
    <col min="6913" max="6913" width="23.7109375" style="354" customWidth="1"/>
    <col min="6914" max="6917" width="28.28515625" style="354" customWidth="1"/>
    <col min="6918" max="7168" width="9.140625" style="354"/>
    <col min="7169" max="7169" width="23.7109375" style="354" customWidth="1"/>
    <col min="7170" max="7173" width="28.28515625" style="354" customWidth="1"/>
    <col min="7174" max="7424" width="9.140625" style="354"/>
    <col min="7425" max="7425" width="23.7109375" style="354" customWidth="1"/>
    <col min="7426" max="7429" width="28.28515625" style="354" customWidth="1"/>
    <col min="7430" max="7680" width="9.140625" style="354"/>
    <col min="7681" max="7681" width="23.7109375" style="354" customWidth="1"/>
    <col min="7682" max="7685" width="28.28515625" style="354" customWidth="1"/>
    <col min="7686" max="7936" width="9.140625" style="354"/>
    <col min="7937" max="7937" width="23.7109375" style="354" customWidth="1"/>
    <col min="7938" max="7941" width="28.28515625" style="354" customWidth="1"/>
    <col min="7942" max="8192" width="9.140625" style="354"/>
    <col min="8193" max="8193" width="23.7109375" style="354" customWidth="1"/>
    <col min="8194" max="8197" width="28.28515625" style="354" customWidth="1"/>
    <col min="8198" max="8448" width="9.140625" style="354"/>
    <col min="8449" max="8449" width="23.7109375" style="354" customWidth="1"/>
    <col min="8450" max="8453" width="28.28515625" style="354" customWidth="1"/>
    <col min="8454" max="8704" width="9.140625" style="354"/>
    <col min="8705" max="8705" width="23.7109375" style="354" customWidth="1"/>
    <col min="8706" max="8709" width="28.28515625" style="354" customWidth="1"/>
    <col min="8710" max="8960" width="9.140625" style="354"/>
    <col min="8961" max="8961" width="23.7109375" style="354" customWidth="1"/>
    <col min="8962" max="8965" width="28.28515625" style="354" customWidth="1"/>
    <col min="8966" max="9216" width="9.140625" style="354"/>
    <col min="9217" max="9217" width="23.7109375" style="354" customWidth="1"/>
    <col min="9218" max="9221" width="28.28515625" style="354" customWidth="1"/>
    <col min="9222" max="9472" width="9.140625" style="354"/>
    <col min="9473" max="9473" width="23.7109375" style="354" customWidth="1"/>
    <col min="9474" max="9477" width="28.28515625" style="354" customWidth="1"/>
    <col min="9478" max="9728" width="9.140625" style="354"/>
    <col min="9729" max="9729" width="23.7109375" style="354" customWidth="1"/>
    <col min="9730" max="9733" width="28.28515625" style="354" customWidth="1"/>
    <col min="9734" max="9984" width="9.140625" style="354"/>
    <col min="9985" max="9985" width="23.7109375" style="354" customWidth="1"/>
    <col min="9986" max="9989" width="28.28515625" style="354" customWidth="1"/>
    <col min="9990" max="10240" width="9.140625" style="354"/>
    <col min="10241" max="10241" width="23.7109375" style="354" customWidth="1"/>
    <col min="10242" max="10245" width="28.28515625" style="354" customWidth="1"/>
    <col min="10246" max="10496" width="9.140625" style="354"/>
    <col min="10497" max="10497" width="23.7109375" style="354" customWidth="1"/>
    <col min="10498" max="10501" width="28.28515625" style="354" customWidth="1"/>
    <col min="10502" max="10752" width="9.140625" style="354"/>
    <col min="10753" max="10753" width="23.7109375" style="354" customWidth="1"/>
    <col min="10754" max="10757" width="28.28515625" style="354" customWidth="1"/>
    <col min="10758" max="11008" width="9.140625" style="354"/>
    <col min="11009" max="11009" width="23.7109375" style="354" customWidth="1"/>
    <col min="11010" max="11013" width="28.28515625" style="354" customWidth="1"/>
    <col min="11014" max="11264" width="9.140625" style="354"/>
    <col min="11265" max="11265" width="23.7109375" style="354" customWidth="1"/>
    <col min="11266" max="11269" width="28.28515625" style="354" customWidth="1"/>
    <col min="11270" max="11520" width="9.140625" style="354"/>
    <col min="11521" max="11521" width="23.7109375" style="354" customWidth="1"/>
    <col min="11522" max="11525" width="28.28515625" style="354" customWidth="1"/>
    <col min="11526" max="11776" width="9.140625" style="354"/>
    <col min="11777" max="11777" width="23.7109375" style="354" customWidth="1"/>
    <col min="11778" max="11781" width="28.28515625" style="354" customWidth="1"/>
    <col min="11782" max="12032" width="9.140625" style="354"/>
    <col min="12033" max="12033" width="23.7109375" style="354" customWidth="1"/>
    <col min="12034" max="12037" width="28.28515625" style="354" customWidth="1"/>
    <col min="12038" max="12288" width="9.140625" style="354"/>
    <col min="12289" max="12289" width="23.7109375" style="354" customWidth="1"/>
    <col min="12290" max="12293" width="28.28515625" style="354" customWidth="1"/>
    <col min="12294" max="12544" width="9.140625" style="354"/>
    <col min="12545" max="12545" width="23.7109375" style="354" customWidth="1"/>
    <col min="12546" max="12549" width="28.28515625" style="354" customWidth="1"/>
    <col min="12550" max="12800" width="9.140625" style="354"/>
    <col min="12801" max="12801" width="23.7109375" style="354" customWidth="1"/>
    <col min="12802" max="12805" width="28.28515625" style="354" customWidth="1"/>
    <col min="12806" max="13056" width="9.140625" style="354"/>
    <col min="13057" max="13057" width="23.7109375" style="354" customWidth="1"/>
    <col min="13058" max="13061" width="28.28515625" style="354" customWidth="1"/>
    <col min="13062" max="13312" width="9.140625" style="354"/>
    <col min="13313" max="13313" width="23.7109375" style="354" customWidth="1"/>
    <col min="13314" max="13317" width="28.28515625" style="354" customWidth="1"/>
    <col min="13318" max="13568" width="9.140625" style="354"/>
    <col min="13569" max="13569" width="23.7109375" style="354" customWidth="1"/>
    <col min="13570" max="13573" width="28.28515625" style="354" customWidth="1"/>
    <col min="13574" max="13824" width="9.140625" style="354"/>
    <col min="13825" max="13825" width="23.7109375" style="354" customWidth="1"/>
    <col min="13826" max="13829" width="28.28515625" style="354" customWidth="1"/>
    <col min="13830" max="14080" width="9.140625" style="354"/>
    <col min="14081" max="14081" width="23.7109375" style="354" customWidth="1"/>
    <col min="14082" max="14085" width="28.28515625" style="354" customWidth="1"/>
    <col min="14086" max="14336" width="9.140625" style="354"/>
    <col min="14337" max="14337" width="23.7109375" style="354" customWidth="1"/>
    <col min="14338" max="14341" width="28.28515625" style="354" customWidth="1"/>
    <col min="14342" max="14592" width="9.140625" style="354"/>
    <col min="14593" max="14593" width="23.7109375" style="354" customWidth="1"/>
    <col min="14594" max="14597" width="28.28515625" style="354" customWidth="1"/>
    <col min="14598" max="14848" width="9.140625" style="354"/>
    <col min="14849" max="14849" width="23.7109375" style="354" customWidth="1"/>
    <col min="14850" max="14853" width="28.28515625" style="354" customWidth="1"/>
    <col min="14854" max="15104" width="9.140625" style="354"/>
    <col min="15105" max="15105" width="23.7109375" style="354" customWidth="1"/>
    <col min="15106" max="15109" width="28.28515625" style="354" customWidth="1"/>
    <col min="15110" max="15360" width="9.140625" style="354"/>
    <col min="15361" max="15361" width="23.7109375" style="354" customWidth="1"/>
    <col min="15362" max="15365" width="28.28515625" style="354" customWidth="1"/>
    <col min="15366" max="15616" width="9.140625" style="354"/>
    <col min="15617" max="15617" width="23.7109375" style="354" customWidth="1"/>
    <col min="15618" max="15621" width="28.28515625" style="354" customWidth="1"/>
    <col min="15622" max="15872" width="9.140625" style="354"/>
    <col min="15873" max="15873" width="23.7109375" style="354" customWidth="1"/>
    <col min="15874" max="15877" width="28.28515625" style="354" customWidth="1"/>
    <col min="15878" max="16128" width="9.140625" style="354"/>
    <col min="16129" max="16129" width="23.7109375" style="354" customWidth="1"/>
    <col min="16130" max="16133" width="28.28515625" style="354" customWidth="1"/>
    <col min="16134" max="16384" width="9.140625" style="354"/>
  </cols>
  <sheetData>
    <row r="1" spans="1:16" ht="17.25" customHeight="1">
      <c r="A1" s="470" t="s">
        <v>176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6">
      <c r="A2" s="347"/>
      <c r="B2" s="348"/>
      <c r="C2" s="348"/>
      <c r="D2" s="348"/>
      <c r="P2" s="350" t="s">
        <v>93</v>
      </c>
    </row>
    <row r="3" spans="1:16">
      <c r="A3" s="451"/>
      <c r="B3" s="462" t="s">
        <v>102</v>
      </c>
      <c r="C3" s="463"/>
      <c r="D3" s="464"/>
      <c r="E3" s="468" t="s">
        <v>52</v>
      </c>
      <c r="F3" s="469"/>
      <c r="G3" s="469"/>
      <c r="H3" s="469"/>
      <c r="I3" s="469"/>
      <c r="J3" s="451"/>
      <c r="K3" s="462" t="s">
        <v>107</v>
      </c>
      <c r="L3" s="463"/>
      <c r="M3" s="464"/>
      <c r="N3" s="462" t="s">
        <v>53</v>
      </c>
      <c r="O3" s="463"/>
      <c r="P3" s="463"/>
    </row>
    <row r="4" spans="1:16" ht="50.25" customHeight="1">
      <c r="A4" s="451"/>
      <c r="B4" s="465"/>
      <c r="C4" s="466"/>
      <c r="D4" s="467"/>
      <c r="E4" s="468" t="s">
        <v>51</v>
      </c>
      <c r="F4" s="469"/>
      <c r="G4" s="451"/>
      <c r="H4" s="468" t="s">
        <v>50</v>
      </c>
      <c r="I4" s="469"/>
      <c r="J4" s="451"/>
      <c r="K4" s="465"/>
      <c r="L4" s="466"/>
      <c r="M4" s="467"/>
      <c r="N4" s="465"/>
      <c r="O4" s="466"/>
      <c r="P4" s="466"/>
    </row>
    <row r="5" spans="1:16" ht="41.25" customHeight="1">
      <c r="A5" s="451"/>
      <c r="B5" s="366" t="s">
        <v>128</v>
      </c>
      <c r="C5" s="366" t="s">
        <v>120</v>
      </c>
      <c r="D5" s="366" t="s">
        <v>129</v>
      </c>
      <c r="E5" s="366" t="s">
        <v>128</v>
      </c>
      <c r="F5" s="366" t="s">
        <v>120</v>
      </c>
      <c r="G5" s="368" t="s">
        <v>129</v>
      </c>
      <c r="H5" s="366" t="s">
        <v>128</v>
      </c>
      <c r="I5" s="366" t="s">
        <v>120</v>
      </c>
      <c r="J5" s="368" t="s">
        <v>129</v>
      </c>
      <c r="K5" s="366" t="s">
        <v>128</v>
      </c>
      <c r="L5" s="366" t="s">
        <v>120</v>
      </c>
      <c r="M5" s="368" t="s">
        <v>129</v>
      </c>
      <c r="N5" s="366" t="s">
        <v>128</v>
      </c>
      <c r="O5" s="366" t="s">
        <v>120</v>
      </c>
      <c r="P5" s="367" t="s">
        <v>129</v>
      </c>
    </row>
    <row r="6" spans="1:16">
      <c r="A6" s="351" t="s">
        <v>57</v>
      </c>
      <c r="B6" s="322">
        <v>2.2000000000000002</v>
      </c>
      <c r="C6" s="322">
        <v>2.2000000000000002</v>
      </c>
      <c r="D6" s="341">
        <f>B6/C6%</f>
        <v>100</v>
      </c>
      <c r="E6" s="322">
        <v>2.1</v>
      </c>
      <c r="F6" s="322">
        <v>2.2999999999999998</v>
      </c>
      <c r="G6" s="341">
        <f>E6/F6%</f>
        <v>91.304347826086968</v>
      </c>
      <c r="H6" s="322">
        <v>2.2000000000000002</v>
      </c>
      <c r="I6" s="322">
        <v>2.2000000000000002</v>
      </c>
      <c r="J6" s="341">
        <f>H6/I6%</f>
        <v>100</v>
      </c>
      <c r="K6" s="322">
        <v>2.4</v>
      </c>
      <c r="L6" s="322">
        <v>2.4</v>
      </c>
      <c r="M6" s="341">
        <f>K6/L6%</f>
        <v>100</v>
      </c>
      <c r="N6" s="322">
        <v>2.2999999999999998</v>
      </c>
      <c r="O6" s="322">
        <v>2.2999999999999998</v>
      </c>
      <c r="P6" s="341">
        <f>N6/O6%</f>
        <v>100</v>
      </c>
    </row>
    <row r="7" spans="1:16">
      <c r="A7" s="352" t="s">
        <v>58</v>
      </c>
      <c r="B7" s="152">
        <v>2.2000000000000002</v>
      </c>
      <c r="C7" s="152">
        <v>2.2000000000000002</v>
      </c>
      <c r="D7" s="138">
        <f t="shared" ref="D7:D26" si="0">B7/C7%</f>
        <v>100</v>
      </c>
      <c r="E7" s="152">
        <v>2.2999999999999998</v>
      </c>
      <c r="F7" s="152">
        <v>2.2999999999999998</v>
      </c>
      <c r="G7" s="138">
        <f t="shared" ref="G7:G26" si="1">E7/F7%</f>
        <v>100</v>
      </c>
      <c r="H7" s="152">
        <v>2.2000000000000002</v>
      </c>
      <c r="I7" s="152">
        <v>2.2000000000000002</v>
      </c>
      <c r="J7" s="138">
        <f t="shared" ref="J7:J23" si="2">H7/I7%</f>
        <v>100</v>
      </c>
      <c r="K7" s="152">
        <v>2.5</v>
      </c>
      <c r="L7" s="152">
        <v>2.6</v>
      </c>
      <c r="M7" s="138">
        <f t="shared" ref="M7:M26" si="3">K7/L7%</f>
        <v>96.153846153846146</v>
      </c>
      <c r="N7" s="152">
        <v>2.2999999999999998</v>
      </c>
      <c r="O7" s="152">
        <v>2.2999999999999998</v>
      </c>
      <c r="P7" s="138">
        <f t="shared" ref="P7:P26" si="4">N7/O7%</f>
        <v>100</v>
      </c>
    </row>
    <row r="8" spans="1:16">
      <c r="A8" s="352" t="s">
        <v>59</v>
      </c>
      <c r="B8" s="152">
        <v>2.2000000000000002</v>
      </c>
      <c r="C8" s="152">
        <v>2.2000000000000002</v>
      </c>
      <c r="D8" s="138">
        <f t="shared" si="0"/>
        <v>100</v>
      </c>
      <c r="E8" s="152">
        <v>2.1</v>
      </c>
      <c r="F8" s="152">
        <v>2.2000000000000002</v>
      </c>
      <c r="G8" s="138">
        <f t="shared" si="1"/>
        <v>95.454545454545453</v>
      </c>
      <c r="H8" s="152">
        <v>2.2999999999999998</v>
      </c>
      <c r="I8" s="152">
        <v>2.2999999999999998</v>
      </c>
      <c r="J8" s="138">
        <f t="shared" si="2"/>
        <v>100</v>
      </c>
      <c r="K8" s="152">
        <v>1.7</v>
      </c>
      <c r="L8" s="152">
        <v>1.7</v>
      </c>
      <c r="M8" s="138">
        <f t="shared" si="3"/>
        <v>99.999999999999986</v>
      </c>
      <c r="N8" s="152">
        <v>1.9</v>
      </c>
      <c r="O8" s="152">
        <v>1.9</v>
      </c>
      <c r="P8" s="138">
        <f t="shared" si="4"/>
        <v>100</v>
      </c>
    </row>
    <row r="9" spans="1:16">
      <c r="A9" s="352" t="s">
        <v>60</v>
      </c>
      <c r="B9" s="152">
        <v>2.2000000000000002</v>
      </c>
      <c r="C9" s="152">
        <v>2.2000000000000002</v>
      </c>
      <c r="D9" s="138">
        <f t="shared" si="0"/>
        <v>100</v>
      </c>
      <c r="E9" s="152">
        <v>2.2000000000000002</v>
      </c>
      <c r="F9" s="152">
        <v>2.2999999999999998</v>
      </c>
      <c r="G9" s="138">
        <f t="shared" si="1"/>
        <v>95.652173913043484</v>
      </c>
      <c r="H9" s="152">
        <v>2.1</v>
      </c>
      <c r="I9" s="152">
        <v>2.1</v>
      </c>
      <c r="J9" s="138">
        <f t="shared" si="2"/>
        <v>100</v>
      </c>
      <c r="K9" s="152">
        <v>2.2000000000000002</v>
      </c>
      <c r="L9" s="152">
        <v>2.2000000000000002</v>
      </c>
      <c r="M9" s="138">
        <f t="shared" si="3"/>
        <v>100</v>
      </c>
      <c r="N9" s="152">
        <v>2.2000000000000002</v>
      </c>
      <c r="O9" s="152">
        <v>2.2000000000000002</v>
      </c>
      <c r="P9" s="138">
        <f t="shared" si="4"/>
        <v>100</v>
      </c>
    </row>
    <row r="10" spans="1:16">
      <c r="A10" s="352" t="s">
        <v>61</v>
      </c>
      <c r="B10" s="152">
        <v>3</v>
      </c>
      <c r="C10" s="152">
        <v>2.7</v>
      </c>
      <c r="D10" s="138">
        <f t="shared" si="0"/>
        <v>111.1111111111111</v>
      </c>
      <c r="E10" s="152">
        <v>3.3</v>
      </c>
      <c r="F10" s="152">
        <v>2.6</v>
      </c>
      <c r="G10" s="138">
        <f t="shared" si="1"/>
        <v>126.92307692307691</v>
      </c>
      <c r="H10" s="152">
        <v>3</v>
      </c>
      <c r="I10" s="152">
        <v>2.7</v>
      </c>
      <c r="J10" s="138">
        <f t="shared" si="2"/>
        <v>111.1111111111111</v>
      </c>
      <c r="K10" s="152">
        <v>2.9</v>
      </c>
      <c r="L10" s="152">
        <v>2.7</v>
      </c>
      <c r="M10" s="138">
        <f t="shared" si="3"/>
        <v>107.40740740740739</v>
      </c>
      <c r="N10" s="152">
        <v>3</v>
      </c>
      <c r="O10" s="152">
        <v>2.7</v>
      </c>
      <c r="P10" s="138">
        <f t="shared" si="4"/>
        <v>111.1111111111111</v>
      </c>
    </row>
    <row r="11" spans="1:16">
      <c r="A11" s="352" t="s">
        <v>62</v>
      </c>
      <c r="B11" s="152">
        <v>1.3</v>
      </c>
      <c r="C11" s="152">
        <v>1.3</v>
      </c>
      <c r="D11" s="138">
        <f t="shared" si="0"/>
        <v>100</v>
      </c>
      <c r="E11" s="152">
        <v>1.8</v>
      </c>
      <c r="F11" s="152">
        <v>0.7</v>
      </c>
      <c r="G11" s="138">
        <f t="shared" si="1"/>
        <v>257.14285714285717</v>
      </c>
      <c r="H11" s="152">
        <v>1.3</v>
      </c>
      <c r="I11" s="152">
        <v>1.3</v>
      </c>
      <c r="J11" s="138">
        <f t="shared" si="2"/>
        <v>100</v>
      </c>
      <c r="K11" s="152">
        <v>1.2</v>
      </c>
      <c r="L11" s="152">
        <v>1.3</v>
      </c>
      <c r="M11" s="138">
        <f t="shared" si="3"/>
        <v>92.307692307692292</v>
      </c>
      <c r="N11" s="152">
        <v>1.3</v>
      </c>
      <c r="O11" s="152">
        <v>1.3</v>
      </c>
      <c r="P11" s="138">
        <f t="shared" si="4"/>
        <v>100</v>
      </c>
    </row>
    <row r="12" spans="1:16">
      <c r="A12" s="352" t="s">
        <v>63</v>
      </c>
      <c r="B12" s="152">
        <v>2</v>
      </c>
      <c r="C12" s="152">
        <v>2.1</v>
      </c>
      <c r="D12" s="138">
        <f t="shared" si="0"/>
        <v>95.238095238095227</v>
      </c>
      <c r="E12" s="152">
        <v>1.3</v>
      </c>
      <c r="F12" s="152">
        <v>1.8</v>
      </c>
      <c r="G12" s="138">
        <f t="shared" si="1"/>
        <v>72.222222222222214</v>
      </c>
      <c r="H12" s="152">
        <v>2.1</v>
      </c>
      <c r="I12" s="152">
        <v>2.1</v>
      </c>
      <c r="J12" s="138">
        <f t="shared" si="2"/>
        <v>100</v>
      </c>
      <c r="K12" s="152">
        <v>2.2000000000000002</v>
      </c>
      <c r="L12" s="152">
        <v>2.2000000000000002</v>
      </c>
      <c r="M12" s="138">
        <f t="shared" si="3"/>
        <v>100</v>
      </c>
      <c r="N12" s="152">
        <v>2.1</v>
      </c>
      <c r="O12" s="152">
        <v>2.1</v>
      </c>
      <c r="P12" s="138">
        <f t="shared" si="4"/>
        <v>100</v>
      </c>
    </row>
    <row r="13" spans="1:16">
      <c r="A13" s="352" t="s">
        <v>64</v>
      </c>
      <c r="B13" s="152">
        <v>2.2999999999999998</v>
      </c>
      <c r="C13" s="152">
        <v>2.2999999999999998</v>
      </c>
      <c r="D13" s="138">
        <f t="shared" si="0"/>
        <v>100</v>
      </c>
      <c r="E13" s="152">
        <v>2.2000000000000002</v>
      </c>
      <c r="F13" s="152">
        <v>1.8</v>
      </c>
      <c r="G13" s="138">
        <f t="shared" si="1"/>
        <v>122.22222222222221</v>
      </c>
      <c r="H13" s="152">
        <v>2.2999999999999998</v>
      </c>
      <c r="I13" s="152">
        <v>2.2999999999999998</v>
      </c>
      <c r="J13" s="138">
        <f t="shared" si="2"/>
        <v>100</v>
      </c>
      <c r="K13" s="152">
        <v>2.5</v>
      </c>
      <c r="L13" s="152">
        <v>2.5</v>
      </c>
      <c r="M13" s="138">
        <f t="shared" si="3"/>
        <v>100</v>
      </c>
      <c r="N13" s="152">
        <v>2.4</v>
      </c>
      <c r="O13" s="152">
        <v>2.4</v>
      </c>
      <c r="P13" s="138">
        <f t="shared" si="4"/>
        <v>100</v>
      </c>
    </row>
    <row r="14" spans="1:16">
      <c r="A14" s="352" t="s">
        <v>65</v>
      </c>
      <c r="B14" s="152">
        <v>2.9</v>
      </c>
      <c r="C14" s="152">
        <v>3</v>
      </c>
      <c r="D14" s="138">
        <f t="shared" si="0"/>
        <v>96.666666666666671</v>
      </c>
      <c r="E14" s="152">
        <v>2.8</v>
      </c>
      <c r="F14" s="152">
        <v>3.7</v>
      </c>
      <c r="G14" s="138">
        <f t="shared" si="1"/>
        <v>75.675675675675663</v>
      </c>
      <c r="H14" s="152">
        <v>2.9</v>
      </c>
      <c r="I14" s="152">
        <v>2.9</v>
      </c>
      <c r="J14" s="138">
        <f t="shared" si="2"/>
        <v>100</v>
      </c>
      <c r="K14" s="152">
        <v>3</v>
      </c>
      <c r="L14" s="152">
        <v>3</v>
      </c>
      <c r="M14" s="138">
        <f t="shared" si="3"/>
        <v>100</v>
      </c>
      <c r="N14" s="152">
        <v>2.9</v>
      </c>
      <c r="O14" s="152">
        <v>3</v>
      </c>
      <c r="P14" s="138">
        <f t="shared" si="4"/>
        <v>96.666666666666671</v>
      </c>
    </row>
    <row r="15" spans="1:16">
      <c r="A15" s="352" t="s">
        <v>66</v>
      </c>
      <c r="B15" s="152">
        <v>2.5</v>
      </c>
      <c r="C15" s="152">
        <v>2.5</v>
      </c>
      <c r="D15" s="138">
        <f t="shared" si="0"/>
        <v>100</v>
      </c>
      <c r="E15" s="152">
        <v>1.8</v>
      </c>
      <c r="F15" s="152">
        <v>2</v>
      </c>
      <c r="G15" s="138">
        <f t="shared" si="1"/>
        <v>90</v>
      </c>
      <c r="H15" s="152">
        <v>2.6</v>
      </c>
      <c r="I15" s="152">
        <v>2.6</v>
      </c>
      <c r="J15" s="138">
        <f t="shared" si="2"/>
        <v>100</v>
      </c>
      <c r="K15" s="152">
        <v>2.2999999999999998</v>
      </c>
      <c r="L15" s="152">
        <v>2.2999999999999998</v>
      </c>
      <c r="M15" s="138">
        <f t="shared" si="3"/>
        <v>100</v>
      </c>
      <c r="N15" s="152">
        <v>2.4</v>
      </c>
      <c r="O15" s="152">
        <v>2.4</v>
      </c>
      <c r="P15" s="138">
        <f t="shared" si="4"/>
        <v>100</v>
      </c>
    </row>
    <row r="16" spans="1:16">
      <c r="A16" s="352" t="s">
        <v>67</v>
      </c>
      <c r="B16" s="152">
        <v>1.9</v>
      </c>
      <c r="C16" s="152">
        <v>2.1</v>
      </c>
      <c r="D16" s="138">
        <f t="shared" si="0"/>
        <v>90.476190476190467</v>
      </c>
      <c r="E16" s="152">
        <v>2.9</v>
      </c>
      <c r="F16" s="152">
        <v>2.1</v>
      </c>
      <c r="G16" s="138">
        <f t="shared" si="1"/>
        <v>138.09523809523807</v>
      </c>
      <c r="H16" s="152">
        <v>1.9</v>
      </c>
      <c r="I16" s="152">
        <v>2.1</v>
      </c>
      <c r="J16" s="138">
        <f t="shared" si="2"/>
        <v>90.476190476190467</v>
      </c>
      <c r="K16" s="152">
        <v>2.2999999999999998</v>
      </c>
      <c r="L16" s="152">
        <v>2.2999999999999998</v>
      </c>
      <c r="M16" s="138">
        <f t="shared" si="3"/>
        <v>100</v>
      </c>
      <c r="N16" s="152">
        <v>2.2000000000000002</v>
      </c>
      <c r="O16" s="152">
        <v>2.2999999999999998</v>
      </c>
      <c r="P16" s="138">
        <f t="shared" si="4"/>
        <v>95.652173913043484</v>
      </c>
    </row>
    <row r="17" spans="1:16">
      <c r="A17" s="352" t="s">
        <v>68</v>
      </c>
      <c r="B17" s="152">
        <v>1.3</v>
      </c>
      <c r="C17" s="152">
        <v>0.7</v>
      </c>
      <c r="D17" s="138">
        <f t="shared" si="0"/>
        <v>185.71428571428575</v>
      </c>
      <c r="E17" s="152">
        <v>0.4</v>
      </c>
      <c r="F17" s="152">
        <v>0.5</v>
      </c>
      <c r="G17" s="138" t="s">
        <v>126</v>
      </c>
      <c r="H17" s="152">
        <v>1.5</v>
      </c>
      <c r="I17" s="152">
        <v>0.7</v>
      </c>
      <c r="J17" s="138">
        <f t="shared" si="2"/>
        <v>214.28571428571431</v>
      </c>
      <c r="K17" s="152">
        <v>1.6</v>
      </c>
      <c r="L17" s="152">
        <v>1.4</v>
      </c>
      <c r="M17" s="138">
        <f t="shared" si="3"/>
        <v>114.28571428571431</v>
      </c>
      <c r="N17" s="152">
        <v>1.5</v>
      </c>
      <c r="O17" s="152">
        <v>1.1000000000000001</v>
      </c>
      <c r="P17" s="138">
        <f t="shared" si="4"/>
        <v>136.36363636363635</v>
      </c>
    </row>
    <row r="18" spans="1:16">
      <c r="A18" s="352" t="s">
        <v>69</v>
      </c>
      <c r="B18" s="152">
        <v>2.2000000000000002</v>
      </c>
      <c r="C18" s="152">
        <v>2.2000000000000002</v>
      </c>
      <c r="D18" s="138">
        <f t="shared" si="0"/>
        <v>100</v>
      </c>
      <c r="E18" s="152">
        <v>1.6</v>
      </c>
      <c r="F18" s="152">
        <v>1.5</v>
      </c>
      <c r="G18" s="138" t="s">
        <v>126</v>
      </c>
      <c r="H18" s="152">
        <v>2.2000000000000002</v>
      </c>
      <c r="I18" s="152">
        <v>2.2000000000000002</v>
      </c>
      <c r="J18" s="138">
        <f t="shared" si="2"/>
        <v>100</v>
      </c>
      <c r="K18" s="152">
        <v>2.2000000000000002</v>
      </c>
      <c r="L18" s="152">
        <v>2.2000000000000002</v>
      </c>
      <c r="M18" s="138">
        <f t="shared" si="3"/>
        <v>100</v>
      </c>
      <c r="N18" s="152">
        <v>2.2000000000000002</v>
      </c>
      <c r="O18" s="152">
        <v>2.2000000000000002</v>
      </c>
      <c r="P18" s="138">
        <f t="shared" si="4"/>
        <v>100</v>
      </c>
    </row>
    <row r="19" spans="1:16">
      <c r="A19" s="352" t="s">
        <v>70</v>
      </c>
      <c r="B19" s="152">
        <v>2.2999999999999998</v>
      </c>
      <c r="C19" s="152">
        <v>2.2999999999999998</v>
      </c>
      <c r="D19" s="138">
        <f t="shared" si="0"/>
        <v>100</v>
      </c>
      <c r="E19" s="152">
        <v>2.1</v>
      </c>
      <c r="F19" s="152">
        <v>2.1</v>
      </c>
      <c r="G19" s="138">
        <f t="shared" si="1"/>
        <v>100</v>
      </c>
      <c r="H19" s="152">
        <v>2.2999999999999998</v>
      </c>
      <c r="I19" s="152">
        <v>2.2999999999999998</v>
      </c>
      <c r="J19" s="138">
        <f t="shared" si="2"/>
        <v>100</v>
      </c>
      <c r="K19" s="152">
        <v>2.2000000000000002</v>
      </c>
      <c r="L19" s="152">
        <v>2.2000000000000002</v>
      </c>
      <c r="M19" s="138">
        <f t="shared" si="3"/>
        <v>100</v>
      </c>
      <c r="N19" s="152">
        <v>2.2000000000000002</v>
      </c>
      <c r="O19" s="152">
        <v>2.2000000000000002</v>
      </c>
      <c r="P19" s="138">
        <f t="shared" si="4"/>
        <v>100</v>
      </c>
    </row>
    <row r="20" spans="1:16">
      <c r="A20" s="352" t="s">
        <v>71</v>
      </c>
      <c r="B20" s="152">
        <v>2.1</v>
      </c>
      <c r="C20" s="152">
        <v>2.1</v>
      </c>
      <c r="D20" s="138">
        <f t="shared" si="0"/>
        <v>100</v>
      </c>
      <c r="E20" s="152">
        <v>2.2000000000000002</v>
      </c>
      <c r="F20" s="152">
        <v>2.2999999999999998</v>
      </c>
      <c r="G20" s="138">
        <f t="shared" si="1"/>
        <v>95.652173913043484</v>
      </c>
      <c r="H20" s="152">
        <v>2</v>
      </c>
      <c r="I20" s="152">
        <v>2</v>
      </c>
      <c r="J20" s="138">
        <f t="shared" si="2"/>
        <v>100</v>
      </c>
      <c r="K20" s="152">
        <v>2.2999999999999998</v>
      </c>
      <c r="L20" s="152">
        <v>2.4</v>
      </c>
      <c r="M20" s="138">
        <f t="shared" si="3"/>
        <v>95.833333333333329</v>
      </c>
      <c r="N20" s="152">
        <v>2.2999999999999998</v>
      </c>
      <c r="O20" s="152">
        <v>2.2999999999999998</v>
      </c>
      <c r="P20" s="138">
        <f t="shared" si="4"/>
        <v>100</v>
      </c>
    </row>
    <row r="21" spans="1:16">
      <c r="A21" s="352" t="s">
        <v>103</v>
      </c>
      <c r="B21" s="152">
        <v>1.7</v>
      </c>
      <c r="C21" s="152">
        <v>1.8</v>
      </c>
      <c r="D21" s="138">
        <f t="shared" si="0"/>
        <v>94.444444444444429</v>
      </c>
      <c r="E21" s="152">
        <v>2</v>
      </c>
      <c r="F21" s="152">
        <v>2.2000000000000002</v>
      </c>
      <c r="G21" s="138">
        <f t="shared" si="1"/>
        <v>90.909090909090907</v>
      </c>
      <c r="H21" s="152">
        <v>1.7</v>
      </c>
      <c r="I21" s="152">
        <v>1.7</v>
      </c>
      <c r="J21" s="171">
        <v>56</v>
      </c>
      <c r="K21" s="152">
        <v>2.2999999999999998</v>
      </c>
      <c r="L21" s="152">
        <v>2.2999999999999998</v>
      </c>
      <c r="M21" s="138">
        <f t="shared" si="3"/>
        <v>100</v>
      </c>
      <c r="N21" s="152">
        <v>2</v>
      </c>
      <c r="O21" s="152">
        <v>2</v>
      </c>
      <c r="P21" s="138">
        <f t="shared" si="4"/>
        <v>100</v>
      </c>
    </row>
    <row r="22" spans="1:16">
      <c r="A22" s="352" t="s">
        <v>73</v>
      </c>
      <c r="B22" s="152">
        <v>2.2000000000000002</v>
      </c>
      <c r="C22" s="152">
        <v>2.1</v>
      </c>
      <c r="D22" s="138">
        <f t="shared" si="0"/>
        <v>104.76190476190476</v>
      </c>
      <c r="E22" s="152">
        <v>3</v>
      </c>
      <c r="F22" s="152">
        <v>2.5</v>
      </c>
      <c r="G22" s="138">
        <f t="shared" si="1"/>
        <v>120</v>
      </c>
      <c r="H22" s="152">
        <v>2.1</v>
      </c>
      <c r="I22" s="152">
        <v>2.1</v>
      </c>
      <c r="J22" s="138">
        <f t="shared" si="2"/>
        <v>100</v>
      </c>
      <c r="K22" s="152">
        <v>2.6</v>
      </c>
      <c r="L22" s="152">
        <v>3</v>
      </c>
      <c r="M22" s="138">
        <f t="shared" si="3"/>
        <v>86.666666666666671</v>
      </c>
      <c r="N22" s="152">
        <v>2.2999999999999998</v>
      </c>
      <c r="O22" s="152">
        <v>2.2999999999999998</v>
      </c>
      <c r="P22" s="138">
        <f t="shared" si="4"/>
        <v>100</v>
      </c>
    </row>
    <row r="23" spans="1:16">
      <c r="A23" s="352" t="s">
        <v>74</v>
      </c>
      <c r="B23" s="152">
        <v>3.1</v>
      </c>
      <c r="C23" s="152">
        <v>3</v>
      </c>
      <c r="D23" s="138">
        <f t="shared" si="0"/>
        <v>103.33333333333334</v>
      </c>
      <c r="E23" s="152" t="s">
        <v>126</v>
      </c>
      <c r="F23" s="152">
        <v>1.4</v>
      </c>
      <c r="G23" s="152" t="s">
        <v>126</v>
      </c>
      <c r="H23" s="152">
        <v>3.1</v>
      </c>
      <c r="I23" s="152">
        <v>3</v>
      </c>
      <c r="J23" s="138">
        <f t="shared" si="2"/>
        <v>103.33333333333334</v>
      </c>
      <c r="K23" s="152">
        <v>3</v>
      </c>
      <c r="L23" s="152">
        <v>2.9</v>
      </c>
      <c r="M23" s="138">
        <f t="shared" si="3"/>
        <v>103.44827586206897</v>
      </c>
      <c r="N23" s="152">
        <v>3</v>
      </c>
      <c r="O23" s="152">
        <v>2.9</v>
      </c>
      <c r="P23" s="138">
        <f t="shared" si="4"/>
        <v>103.44827586206897</v>
      </c>
    </row>
    <row r="24" spans="1:16">
      <c r="A24" s="352" t="s">
        <v>75</v>
      </c>
      <c r="B24" s="152" t="s">
        <v>126</v>
      </c>
      <c r="C24" s="152">
        <v>1.6</v>
      </c>
      <c r="D24" s="138" t="s">
        <v>126</v>
      </c>
      <c r="E24" s="152" t="s">
        <v>126</v>
      </c>
      <c r="F24" s="152">
        <v>1.6</v>
      </c>
      <c r="G24" s="138" t="s">
        <v>126</v>
      </c>
      <c r="H24" s="152" t="s">
        <v>126</v>
      </c>
      <c r="I24" s="152" t="s">
        <v>126</v>
      </c>
      <c r="J24" s="138" t="s">
        <v>126</v>
      </c>
      <c r="K24" s="152">
        <v>1.9</v>
      </c>
      <c r="L24" s="152">
        <v>2.2000000000000002</v>
      </c>
      <c r="M24" s="138">
        <f t="shared" si="3"/>
        <v>86.363636363636346</v>
      </c>
      <c r="N24" s="152">
        <v>1.9</v>
      </c>
      <c r="O24" s="152">
        <v>1.7</v>
      </c>
      <c r="P24" s="138">
        <f t="shared" si="4"/>
        <v>111.76470588235293</v>
      </c>
    </row>
    <row r="25" spans="1:16">
      <c r="A25" s="352" t="s">
        <v>76</v>
      </c>
      <c r="B25" s="152" t="s">
        <v>126</v>
      </c>
      <c r="C25" s="152" t="s">
        <v>126</v>
      </c>
      <c r="D25" s="138" t="s">
        <v>126</v>
      </c>
      <c r="E25" s="152" t="s">
        <v>126</v>
      </c>
      <c r="F25" s="152" t="s">
        <v>126</v>
      </c>
      <c r="G25" s="138" t="s">
        <v>126</v>
      </c>
      <c r="H25" s="152" t="s">
        <v>126</v>
      </c>
      <c r="I25" s="152" t="s">
        <v>126</v>
      </c>
      <c r="J25" s="138" t="s">
        <v>126</v>
      </c>
      <c r="K25" s="152">
        <v>1.7</v>
      </c>
      <c r="L25" s="152">
        <v>1.4</v>
      </c>
      <c r="M25" s="138">
        <f t="shared" si="3"/>
        <v>121.42857142857144</v>
      </c>
      <c r="N25" s="152">
        <v>1.7</v>
      </c>
      <c r="O25" s="152">
        <v>1.4</v>
      </c>
      <c r="P25" s="138">
        <f t="shared" si="4"/>
        <v>121.42857142857144</v>
      </c>
    </row>
    <row r="26" spans="1:16">
      <c r="A26" s="353" t="s">
        <v>77</v>
      </c>
      <c r="B26" s="312">
        <v>2.6</v>
      </c>
      <c r="C26" s="312">
        <v>2.4</v>
      </c>
      <c r="D26" s="316">
        <f t="shared" si="0"/>
        <v>108.33333333333333</v>
      </c>
      <c r="E26" s="312">
        <v>2.4</v>
      </c>
      <c r="F26" s="312">
        <v>2</v>
      </c>
      <c r="G26" s="316">
        <f t="shared" si="1"/>
        <v>120</v>
      </c>
      <c r="H26" s="312">
        <v>2.8</v>
      </c>
      <c r="I26" s="312">
        <v>2.9</v>
      </c>
      <c r="J26" s="316" t="s">
        <v>126</v>
      </c>
      <c r="K26" s="312">
        <v>2.4</v>
      </c>
      <c r="L26" s="312">
        <v>2.4</v>
      </c>
      <c r="M26" s="316">
        <f t="shared" si="3"/>
        <v>100</v>
      </c>
      <c r="N26" s="312">
        <v>2.4</v>
      </c>
      <c r="O26" s="312">
        <v>2.4</v>
      </c>
      <c r="P26" s="316">
        <f t="shared" si="4"/>
        <v>100</v>
      </c>
    </row>
    <row r="27" spans="1:16">
      <c r="A27" s="225"/>
      <c r="B27" s="225"/>
      <c r="C27" s="225"/>
      <c r="D27" s="225"/>
      <c r="E27" s="228"/>
      <c r="F27" s="225"/>
    </row>
    <row r="28" spans="1:16">
      <c r="A28" s="95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workbookViewId="0">
      <selection sqref="A1:K1"/>
    </sheetView>
  </sheetViews>
  <sheetFormatPr defaultRowHeight="12.75"/>
  <cols>
    <col min="1" max="1" width="20.5703125" style="93" customWidth="1"/>
    <col min="2" max="2" width="10.42578125" style="93" customWidth="1"/>
    <col min="3" max="4" width="9.85546875" style="93" customWidth="1"/>
    <col min="5" max="5" width="9.7109375" style="93" customWidth="1"/>
    <col min="6" max="6" width="10.28515625" style="93" customWidth="1"/>
    <col min="7" max="7" width="11" style="93" customWidth="1"/>
    <col min="8" max="11" width="9.140625" style="93"/>
    <col min="12" max="12" width="9.140625" style="93" customWidth="1"/>
    <col min="13" max="13" width="12.7109375" style="93" customWidth="1"/>
    <col min="14" max="252" width="9.140625" style="93"/>
    <col min="253" max="253" width="19.140625" style="93" customWidth="1"/>
    <col min="254" max="254" width="10.42578125" style="93" customWidth="1"/>
    <col min="255" max="256" width="9.85546875" style="93" customWidth="1"/>
    <col min="257" max="257" width="8.7109375" style="93" customWidth="1"/>
    <col min="258" max="258" width="9.42578125" style="93" customWidth="1"/>
    <col min="259" max="259" width="9.7109375" style="93" customWidth="1"/>
    <col min="260" max="260" width="10.28515625" style="93" customWidth="1"/>
    <col min="261" max="261" width="11" style="93" customWidth="1"/>
    <col min="262" max="263" width="8.85546875" style="93" customWidth="1"/>
    <col min="264" max="508" width="9.140625" style="93"/>
    <col min="509" max="509" width="19.140625" style="93" customWidth="1"/>
    <col min="510" max="510" width="10.42578125" style="93" customWidth="1"/>
    <col min="511" max="512" width="9.85546875" style="93" customWidth="1"/>
    <col min="513" max="513" width="8.7109375" style="93" customWidth="1"/>
    <col min="514" max="514" width="9.42578125" style="93" customWidth="1"/>
    <col min="515" max="515" width="9.7109375" style="93" customWidth="1"/>
    <col min="516" max="516" width="10.28515625" style="93" customWidth="1"/>
    <col min="517" max="517" width="11" style="93" customWidth="1"/>
    <col min="518" max="519" width="8.85546875" style="93" customWidth="1"/>
    <col min="520" max="764" width="9.140625" style="93"/>
    <col min="765" max="765" width="19.140625" style="93" customWidth="1"/>
    <col min="766" max="766" width="10.42578125" style="93" customWidth="1"/>
    <col min="767" max="768" width="9.85546875" style="93" customWidth="1"/>
    <col min="769" max="769" width="8.7109375" style="93" customWidth="1"/>
    <col min="770" max="770" width="9.42578125" style="93" customWidth="1"/>
    <col min="771" max="771" width="9.7109375" style="93" customWidth="1"/>
    <col min="772" max="772" width="10.28515625" style="93" customWidth="1"/>
    <col min="773" max="773" width="11" style="93" customWidth="1"/>
    <col min="774" max="775" width="8.85546875" style="93" customWidth="1"/>
    <col min="776" max="1020" width="9.140625" style="93"/>
    <col min="1021" max="1021" width="19.140625" style="93" customWidth="1"/>
    <col min="1022" max="1022" width="10.42578125" style="93" customWidth="1"/>
    <col min="1023" max="1024" width="9.85546875" style="93" customWidth="1"/>
    <col min="1025" max="1025" width="8.7109375" style="93" customWidth="1"/>
    <col min="1026" max="1026" width="9.42578125" style="93" customWidth="1"/>
    <col min="1027" max="1027" width="9.7109375" style="93" customWidth="1"/>
    <col min="1028" max="1028" width="10.28515625" style="93" customWidth="1"/>
    <col min="1029" max="1029" width="11" style="93" customWidth="1"/>
    <col min="1030" max="1031" width="8.85546875" style="93" customWidth="1"/>
    <col min="1032" max="1276" width="9.140625" style="93"/>
    <col min="1277" max="1277" width="19.140625" style="93" customWidth="1"/>
    <col min="1278" max="1278" width="10.42578125" style="93" customWidth="1"/>
    <col min="1279" max="1280" width="9.85546875" style="93" customWidth="1"/>
    <col min="1281" max="1281" width="8.7109375" style="93" customWidth="1"/>
    <col min="1282" max="1282" width="9.42578125" style="93" customWidth="1"/>
    <col min="1283" max="1283" width="9.7109375" style="93" customWidth="1"/>
    <col min="1284" max="1284" width="10.28515625" style="93" customWidth="1"/>
    <col min="1285" max="1285" width="11" style="93" customWidth="1"/>
    <col min="1286" max="1287" width="8.85546875" style="93" customWidth="1"/>
    <col min="1288" max="1532" width="9.140625" style="93"/>
    <col min="1533" max="1533" width="19.140625" style="93" customWidth="1"/>
    <col min="1534" max="1534" width="10.42578125" style="93" customWidth="1"/>
    <col min="1535" max="1536" width="9.85546875" style="93" customWidth="1"/>
    <col min="1537" max="1537" width="8.7109375" style="93" customWidth="1"/>
    <col min="1538" max="1538" width="9.42578125" style="93" customWidth="1"/>
    <col min="1539" max="1539" width="9.7109375" style="93" customWidth="1"/>
    <col min="1540" max="1540" width="10.28515625" style="93" customWidth="1"/>
    <col min="1541" max="1541" width="11" style="93" customWidth="1"/>
    <col min="1542" max="1543" width="8.85546875" style="93" customWidth="1"/>
    <col min="1544" max="1788" width="9.140625" style="93"/>
    <col min="1789" max="1789" width="19.140625" style="93" customWidth="1"/>
    <col min="1790" max="1790" width="10.42578125" style="93" customWidth="1"/>
    <col min="1791" max="1792" width="9.85546875" style="93" customWidth="1"/>
    <col min="1793" max="1793" width="8.7109375" style="93" customWidth="1"/>
    <col min="1794" max="1794" width="9.42578125" style="93" customWidth="1"/>
    <col min="1795" max="1795" width="9.7109375" style="93" customWidth="1"/>
    <col min="1796" max="1796" width="10.28515625" style="93" customWidth="1"/>
    <col min="1797" max="1797" width="11" style="93" customWidth="1"/>
    <col min="1798" max="1799" width="8.85546875" style="93" customWidth="1"/>
    <col min="1800" max="2044" width="9.140625" style="93"/>
    <col min="2045" max="2045" width="19.140625" style="93" customWidth="1"/>
    <col min="2046" max="2046" width="10.42578125" style="93" customWidth="1"/>
    <col min="2047" max="2048" width="9.85546875" style="93" customWidth="1"/>
    <col min="2049" max="2049" width="8.7109375" style="93" customWidth="1"/>
    <col min="2050" max="2050" width="9.42578125" style="93" customWidth="1"/>
    <col min="2051" max="2051" width="9.7109375" style="93" customWidth="1"/>
    <col min="2052" max="2052" width="10.28515625" style="93" customWidth="1"/>
    <col min="2053" max="2053" width="11" style="93" customWidth="1"/>
    <col min="2054" max="2055" width="8.85546875" style="93" customWidth="1"/>
    <col min="2056" max="2300" width="9.140625" style="93"/>
    <col min="2301" max="2301" width="19.140625" style="93" customWidth="1"/>
    <col min="2302" max="2302" width="10.42578125" style="93" customWidth="1"/>
    <col min="2303" max="2304" width="9.85546875" style="93" customWidth="1"/>
    <col min="2305" max="2305" width="8.7109375" style="93" customWidth="1"/>
    <col min="2306" max="2306" width="9.42578125" style="93" customWidth="1"/>
    <col min="2307" max="2307" width="9.7109375" style="93" customWidth="1"/>
    <col min="2308" max="2308" width="10.28515625" style="93" customWidth="1"/>
    <col min="2309" max="2309" width="11" style="93" customWidth="1"/>
    <col min="2310" max="2311" width="8.85546875" style="93" customWidth="1"/>
    <col min="2312" max="2556" width="9.140625" style="93"/>
    <col min="2557" max="2557" width="19.140625" style="93" customWidth="1"/>
    <col min="2558" max="2558" width="10.42578125" style="93" customWidth="1"/>
    <col min="2559" max="2560" width="9.85546875" style="93" customWidth="1"/>
    <col min="2561" max="2561" width="8.7109375" style="93" customWidth="1"/>
    <col min="2562" max="2562" width="9.42578125" style="93" customWidth="1"/>
    <col min="2563" max="2563" width="9.7109375" style="93" customWidth="1"/>
    <col min="2564" max="2564" width="10.28515625" style="93" customWidth="1"/>
    <col min="2565" max="2565" width="11" style="93" customWidth="1"/>
    <col min="2566" max="2567" width="8.85546875" style="93" customWidth="1"/>
    <col min="2568" max="2812" width="9.140625" style="93"/>
    <col min="2813" max="2813" width="19.140625" style="93" customWidth="1"/>
    <col min="2814" max="2814" width="10.42578125" style="93" customWidth="1"/>
    <col min="2815" max="2816" width="9.85546875" style="93" customWidth="1"/>
    <col min="2817" max="2817" width="8.7109375" style="93" customWidth="1"/>
    <col min="2818" max="2818" width="9.42578125" style="93" customWidth="1"/>
    <col min="2819" max="2819" width="9.7109375" style="93" customWidth="1"/>
    <col min="2820" max="2820" width="10.28515625" style="93" customWidth="1"/>
    <col min="2821" max="2821" width="11" style="93" customWidth="1"/>
    <col min="2822" max="2823" width="8.85546875" style="93" customWidth="1"/>
    <col min="2824" max="3068" width="9.140625" style="93"/>
    <col min="3069" max="3069" width="19.140625" style="93" customWidth="1"/>
    <col min="3070" max="3070" width="10.42578125" style="93" customWidth="1"/>
    <col min="3071" max="3072" width="9.85546875" style="93" customWidth="1"/>
    <col min="3073" max="3073" width="8.7109375" style="93" customWidth="1"/>
    <col min="3074" max="3074" width="9.42578125" style="93" customWidth="1"/>
    <col min="3075" max="3075" width="9.7109375" style="93" customWidth="1"/>
    <col min="3076" max="3076" width="10.28515625" style="93" customWidth="1"/>
    <col min="3077" max="3077" width="11" style="93" customWidth="1"/>
    <col min="3078" max="3079" width="8.85546875" style="93" customWidth="1"/>
    <col min="3080" max="3324" width="9.140625" style="93"/>
    <col min="3325" max="3325" width="19.140625" style="93" customWidth="1"/>
    <col min="3326" max="3326" width="10.42578125" style="93" customWidth="1"/>
    <col min="3327" max="3328" width="9.85546875" style="93" customWidth="1"/>
    <col min="3329" max="3329" width="8.7109375" style="93" customWidth="1"/>
    <col min="3330" max="3330" width="9.42578125" style="93" customWidth="1"/>
    <col min="3331" max="3331" width="9.7109375" style="93" customWidth="1"/>
    <col min="3332" max="3332" width="10.28515625" style="93" customWidth="1"/>
    <col min="3333" max="3333" width="11" style="93" customWidth="1"/>
    <col min="3334" max="3335" width="8.85546875" style="93" customWidth="1"/>
    <col min="3336" max="3580" width="9.140625" style="93"/>
    <col min="3581" max="3581" width="19.140625" style="93" customWidth="1"/>
    <col min="3582" max="3582" width="10.42578125" style="93" customWidth="1"/>
    <col min="3583" max="3584" width="9.85546875" style="93" customWidth="1"/>
    <col min="3585" max="3585" width="8.7109375" style="93" customWidth="1"/>
    <col min="3586" max="3586" width="9.42578125" style="93" customWidth="1"/>
    <col min="3587" max="3587" width="9.7109375" style="93" customWidth="1"/>
    <col min="3588" max="3588" width="10.28515625" style="93" customWidth="1"/>
    <col min="3589" max="3589" width="11" style="93" customWidth="1"/>
    <col min="3590" max="3591" width="8.85546875" style="93" customWidth="1"/>
    <col min="3592" max="3836" width="9.140625" style="93"/>
    <col min="3837" max="3837" width="19.140625" style="93" customWidth="1"/>
    <col min="3838" max="3838" width="10.42578125" style="93" customWidth="1"/>
    <col min="3839" max="3840" width="9.85546875" style="93" customWidth="1"/>
    <col min="3841" max="3841" width="8.7109375" style="93" customWidth="1"/>
    <col min="3842" max="3842" width="9.42578125" style="93" customWidth="1"/>
    <col min="3843" max="3843" width="9.7109375" style="93" customWidth="1"/>
    <col min="3844" max="3844" width="10.28515625" style="93" customWidth="1"/>
    <col min="3845" max="3845" width="11" style="93" customWidth="1"/>
    <col min="3846" max="3847" width="8.85546875" style="93" customWidth="1"/>
    <col min="3848" max="4092" width="9.140625" style="93"/>
    <col min="4093" max="4093" width="19.140625" style="93" customWidth="1"/>
    <col min="4094" max="4094" width="10.42578125" style="93" customWidth="1"/>
    <col min="4095" max="4096" width="9.85546875" style="93" customWidth="1"/>
    <col min="4097" max="4097" width="8.7109375" style="93" customWidth="1"/>
    <col min="4098" max="4098" width="9.42578125" style="93" customWidth="1"/>
    <col min="4099" max="4099" width="9.7109375" style="93" customWidth="1"/>
    <col min="4100" max="4100" width="10.28515625" style="93" customWidth="1"/>
    <col min="4101" max="4101" width="11" style="93" customWidth="1"/>
    <col min="4102" max="4103" width="8.85546875" style="93" customWidth="1"/>
    <col min="4104" max="4348" width="9.140625" style="93"/>
    <col min="4349" max="4349" width="19.140625" style="93" customWidth="1"/>
    <col min="4350" max="4350" width="10.42578125" style="93" customWidth="1"/>
    <col min="4351" max="4352" width="9.85546875" style="93" customWidth="1"/>
    <col min="4353" max="4353" width="8.7109375" style="93" customWidth="1"/>
    <col min="4354" max="4354" width="9.42578125" style="93" customWidth="1"/>
    <col min="4355" max="4355" width="9.7109375" style="93" customWidth="1"/>
    <col min="4356" max="4356" width="10.28515625" style="93" customWidth="1"/>
    <col min="4357" max="4357" width="11" style="93" customWidth="1"/>
    <col min="4358" max="4359" width="8.85546875" style="93" customWidth="1"/>
    <col min="4360" max="4604" width="9.140625" style="93"/>
    <col min="4605" max="4605" width="19.140625" style="93" customWidth="1"/>
    <col min="4606" max="4606" width="10.42578125" style="93" customWidth="1"/>
    <col min="4607" max="4608" width="9.85546875" style="93" customWidth="1"/>
    <col min="4609" max="4609" width="8.7109375" style="93" customWidth="1"/>
    <col min="4610" max="4610" width="9.42578125" style="93" customWidth="1"/>
    <col min="4611" max="4611" width="9.7109375" style="93" customWidth="1"/>
    <col min="4612" max="4612" width="10.28515625" style="93" customWidth="1"/>
    <col min="4613" max="4613" width="11" style="93" customWidth="1"/>
    <col min="4614" max="4615" width="8.85546875" style="93" customWidth="1"/>
    <col min="4616" max="4860" width="9.140625" style="93"/>
    <col min="4861" max="4861" width="19.140625" style="93" customWidth="1"/>
    <col min="4862" max="4862" width="10.42578125" style="93" customWidth="1"/>
    <col min="4863" max="4864" width="9.85546875" style="93" customWidth="1"/>
    <col min="4865" max="4865" width="8.7109375" style="93" customWidth="1"/>
    <col min="4866" max="4866" width="9.42578125" style="93" customWidth="1"/>
    <col min="4867" max="4867" width="9.7109375" style="93" customWidth="1"/>
    <col min="4868" max="4868" width="10.28515625" style="93" customWidth="1"/>
    <col min="4869" max="4869" width="11" style="93" customWidth="1"/>
    <col min="4870" max="4871" width="8.85546875" style="93" customWidth="1"/>
    <col min="4872" max="5116" width="9.140625" style="93"/>
    <col min="5117" max="5117" width="19.140625" style="93" customWidth="1"/>
    <col min="5118" max="5118" width="10.42578125" style="93" customWidth="1"/>
    <col min="5119" max="5120" width="9.85546875" style="93" customWidth="1"/>
    <col min="5121" max="5121" width="8.7109375" style="93" customWidth="1"/>
    <col min="5122" max="5122" width="9.42578125" style="93" customWidth="1"/>
    <col min="5123" max="5123" width="9.7109375" style="93" customWidth="1"/>
    <col min="5124" max="5124" width="10.28515625" style="93" customWidth="1"/>
    <col min="5125" max="5125" width="11" style="93" customWidth="1"/>
    <col min="5126" max="5127" width="8.85546875" style="93" customWidth="1"/>
    <col min="5128" max="5372" width="9.140625" style="93"/>
    <col min="5373" max="5373" width="19.140625" style="93" customWidth="1"/>
    <col min="5374" max="5374" width="10.42578125" style="93" customWidth="1"/>
    <col min="5375" max="5376" width="9.85546875" style="93" customWidth="1"/>
    <col min="5377" max="5377" width="8.7109375" style="93" customWidth="1"/>
    <col min="5378" max="5378" width="9.42578125" style="93" customWidth="1"/>
    <col min="5379" max="5379" width="9.7109375" style="93" customWidth="1"/>
    <col min="5380" max="5380" width="10.28515625" style="93" customWidth="1"/>
    <col min="5381" max="5381" width="11" style="93" customWidth="1"/>
    <col min="5382" max="5383" width="8.85546875" style="93" customWidth="1"/>
    <col min="5384" max="5628" width="9.140625" style="93"/>
    <col min="5629" max="5629" width="19.140625" style="93" customWidth="1"/>
    <col min="5630" max="5630" width="10.42578125" style="93" customWidth="1"/>
    <col min="5631" max="5632" width="9.85546875" style="93" customWidth="1"/>
    <col min="5633" max="5633" width="8.7109375" style="93" customWidth="1"/>
    <col min="5634" max="5634" width="9.42578125" style="93" customWidth="1"/>
    <col min="5635" max="5635" width="9.7109375" style="93" customWidth="1"/>
    <col min="5636" max="5636" width="10.28515625" style="93" customWidth="1"/>
    <col min="5637" max="5637" width="11" style="93" customWidth="1"/>
    <col min="5638" max="5639" width="8.85546875" style="93" customWidth="1"/>
    <col min="5640" max="5884" width="9.140625" style="93"/>
    <col min="5885" max="5885" width="19.140625" style="93" customWidth="1"/>
    <col min="5886" max="5886" width="10.42578125" style="93" customWidth="1"/>
    <col min="5887" max="5888" width="9.85546875" style="93" customWidth="1"/>
    <col min="5889" max="5889" width="8.7109375" style="93" customWidth="1"/>
    <col min="5890" max="5890" width="9.42578125" style="93" customWidth="1"/>
    <col min="5891" max="5891" width="9.7109375" style="93" customWidth="1"/>
    <col min="5892" max="5892" width="10.28515625" style="93" customWidth="1"/>
    <col min="5893" max="5893" width="11" style="93" customWidth="1"/>
    <col min="5894" max="5895" width="8.85546875" style="93" customWidth="1"/>
    <col min="5896" max="6140" width="9.140625" style="93"/>
    <col min="6141" max="6141" width="19.140625" style="93" customWidth="1"/>
    <col min="6142" max="6142" width="10.42578125" style="93" customWidth="1"/>
    <col min="6143" max="6144" width="9.85546875" style="93" customWidth="1"/>
    <col min="6145" max="6145" width="8.7109375" style="93" customWidth="1"/>
    <col min="6146" max="6146" width="9.42578125" style="93" customWidth="1"/>
    <col min="6147" max="6147" width="9.7109375" style="93" customWidth="1"/>
    <col min="6148" max="6148" width="10.28515625" style="93" customWidth="1"/>
    <col min="6149" max="6149" width="11" style="93" customWidth="1"/>
    <col min="6150" max="6151" width="8.85546875" style="93" customWidth="1"/>
    <col min="6152" max="6396" width="9.140625" style="93"/>
    <col min="6397" max="6397" width="19.140625" style="93" customWidth="1"/>
    <col min="6398" max="6398" width="10.42578125" style="93" customWidth="1"/>
    <col min="6399" max="6400" width="9.85546875" style="93" customWidth="1"/>
    <col min="6401" max="6401" width="8.7109375" style="93" customWidth="1"/>
    <col min="6402" max="6402" width="9.42578125" style="93" customWidth="1"/>
    <col min="6403" max="6403" width="9.7109375" style="93" customWidth="1"/>
    <col min="6404" max="6404" width="10.28515625" style="93" customWidth="1"/>
    <col min="6405" max="6405" width="11" style="93" customWidth="1"/>
    <col min="6406" max="6407" width="8.85546875" style="93" customWidth="1"/>
    <col min="6408" max="6652" width="9.140625" style="93"/>
    <col min="6653" max="6653" width="19.140625" style="93" customWidth="1"/>
    <col min="6654" max="6654" width="10.42578125" style="93" customWidth="1"/>
    <col min="6655" max="6656" width="9.85546875" style="93" customWidth="1"/>
    <col min="6657" max="6657" width="8.7109375" style="93" customWidth="1"/>
    <col min="6658" max="6658" width="9.42578125" style="93" customWidth="1"/>
    <col min="6659" max="6659" width="9.7109375" style="93" customWidth="1"/>
    <col min="6660" max="6660" width="10.28515625" style="93" customWidth="1"/>
    <col min="6661" max="6661" width="11" style="93" customWidth="1"/>
    <col min="6662" max="6663" width="8.85546875" style="93" customWidth="1"/>
    <col min="6664" max="6908" width="9.140625" style="93"/>
    <col min="6909" max="6909" width="19.140625" style="93" customWidth="1"/>
    <col min="6910" max="6910" width="10.42578125" style="93" customWidth="1"/>
    <col min="6911" max="6912" width="9.85546875" style="93" customWidth="1"/>
    <col min="6913" max="6913" width="8.7109375" style="93" customWidth="1"/>
    <col min="6914" max="6914" width="9.42578125" style="93" customWidth="1"/>
    <col min="6915" max="6915" width="9.7109375" style="93" customWidth="1"/>
    <col min="6916" max="6916" width="10.28515625" style="93" customWidth="1"/>
    <col min="6917" max="6917" width="11" style="93" customWidth="1"/>
    <col min="6918" max="6919" width="8.85546875" style="93" customWidth="1"/>
    <col min="6920" max="7164" width="9.140625" style="93"/>
    <col min="7165" max="7165" width="19.140625" style="93" customWidth="1"/>
    <col min="7166" max="7166" width="10.42578125" style="93" customWidth="1"/>
    <col min="7167" max="7168" width="9.85546875" style="93" customWidth="1"/>
    <col min="7169" max="7169" width="8.7109375" style="93" customWidth="1"/>
    <col min="7170" max="7170" width="9.42578125" style="93" customWidth="1"/>
    <col min="7171" max="7171" width="9.7109375" style="93" customWidth="1"/>
    <col min="7172" max="7172" width="10.28515625" style="93" customWidth="1"/>
    <col min="7173" max="7173" width="11" style="93" customWidth="1"/>
    <col min="7174" max="7175" width="8.85546875" style="93" customWidth="1"/>
    <col min="7176" max="7420" width="9.140625" style="93"/>
    <col min="7421" max="7421" width="19.140625" style="93" customWidth="1"/>
    <col min="7422" max="7422" width="10.42578125" style="93" customWidth="1"/>
    <col min="7423" max="7424" width="9.85546875" style="93" customWidth="1"/>
    <col min="7425" max="7425" width="8.7109375" style="93" customWidth="1"/>
    <col min="7426" max="7426" width="9.42578125" style="93" customWidth="1"/>
    <col min="7427" max="7427" width="9.7109375" style="93" customWidth="1"/>
    <col min="7428" max="7428" width="10.28515625" style="93" customWidth="1"/>
    <col min="7429" max="7429" width="11" style="93" customWidth="1"/>
    <col min="7430" max="7431" width="8.85546875" style="93" customWidth="1"/>
    <col min="7432" max="7676" width="9.140625" style="93"/>
    <col min="7677" max="7677" width="19.140625" style="93" customWidth="1"/>
    <col min="7678" max="7678" width="10.42578125" style="93" customWidth="1"/>
    <col min="7679" max="7680" width="9.85546875" style="93" customWidth="1"/>
    <col min="7681" max="7681" width="8.7109375" style="93" customWidth="1"/>
    <col min="7682" max="7682" width="9.42578125" style="93" customWidth="1"/>
    <col min="7683" max="7683" width="9.7109375" style="93" customWidth="1"/>
    <col min="7684" max="7684" width="10.28515625" style="93" customWidth="1"/>
    <col min="7685" max="7685" width="11" style="93" customWidth="1"/>
    <col min="7686" max="7687" width="8.85546875" style="93" customWidth="1"/>
    <col min="7688" max="7932" width="9.140625" style="93"/>
    <col min="7933" max="7933" width="19.140625" style="93" customWidth="1"/>
    <col min="7934" max="7934" width="10.42578125" style="93" customWidth="1"/>
    <col min="7935" max="7936" width="9.85546875" style="93" customWidth="1"/>
    <col min="7937" max="7937" width="8.7109375" style="93" customWidth="1"/>
    <col min="7938" max="7938" width="9.42578125" style="93" customWidth="1"/>
    <col min="7939" max="7939" width="9.7109375" style="93" customWidth="1"/>
    <col min="7940" max="7940" width="10.28515625" style="93" customWidth="1"/>
    <col min="7941" max="7941" width="11" style="93" customWidth="1"/>
    <col min="7942" max="7943" width="8.85546875" style="93" customWidth="1"/>
    <col min="7944" max="8188" width="9.140625" style="93"/>
    <col min="8189" max="8189" width="19.140625" style="93" customWidth="1"/>
    <col min="8190" max="8190" width="10.42578125" style="93" customWidth="1"/>
    <col min="8191" max="8192" width="9.85546875" style="93" customWidth="1"/>
    <col min="8193" max="8193" width="8.7109375" style="93" customWidth="1"/>
    <col min="8194" max="8194" width="9.42578125" style="93" customWidth="1"/>
    <col min="8195" max="8195" width="9.7109375" style="93" customWidth="1"/>
    <col min="8196" max="8196" width="10.28515625" style="93" customWidth="1"/>
    <col min="8197" max="8197" width="11" style="93" customWidth="1"/>
    <col min="8198" max="8199" width="8.85546875" style="93" customWidth="1"/>
    <col min="8200" max="8444" width="9.140625" style="93"/>
    <col min="8445" max="8445" width="19.140625" style="93" customWidth="1"/>
    <col min="8446" max="8446" width="10.42578125" style="93" customWidth="1"/>
    <col min="8447" max="8448" width="9.85546875" style="93" customWidth="1"/>
    <col min="8449" max="8449" width="8.7109375" style="93" customWidth="1"/>
    <col min="8450" max="8450" width="9.42578125" style="93" customWidth="1"/>
    <col min="8451" max="8451" width="9.7109375" style="93" customWidth="1"/>
    <col min="8452" max="8452" width="10.28515625" style="93" customWidth="1"/>
    <col min="8453" max="8453" width="11" style="93" customWidth="1"/>
    <col min="8454" max="8455" width="8.85546875" style="93" customWidth="1"/>
    <col min="8456" max="8700" width="9.140625" style="93"/>
    <col min="8701" max="8701" width="19.140625" style="93" customWidth="1"/>
    <col min="8702" max="8702" width="10.42578125" style="93" customWidth="1"/>
    <col min="8703" max="8704" width="9.85546875" style="93" customWidth="1"/>
    <col min="8705" max="8705" width="8.7109375" style="93" customWidth="1"/>
    <col min="8706" max="8706" width="9.42578125" style="93" customWidth="1"/>
    <col min="8707" max="8707" width="9.7109375" style="93" customWidth="1"/>
    <col min="8708" max="8708" width="10.28515625" style="93" customWidth="1"/>
    <col min="8709" max="8709" width="11" style="93" customWidth="1"/>
    <col min="8710" max="8711" width="8.85546875" style="93" customWidth="1"/>
    <col min="8712" max="8956" width="9.140625" style="93"/>
    <col min="8957" max="8957" width="19.140625" style="93" customWidth="1"/>
    <col min="8958" max="8958" width="10.42578125" style="93" customWidth="1"/>
    <col min="8959" max="8960" width="9.85546875" style="93" customWidth="1"/>
    <col min="8961" max="8961" width="8.7109375" style="93" customWidth="1"/>
    <col min="8962" max="8962" width="9.42578125" style="93" customWidth="1"/>
    <col min="8963" max="8963" width="9.7109375" style="93" customWidth="1"/>
    <col min="8964" max="8964" width="10.28515625" style="93" customWidth="1"/>
    <col min="8965" max="8965" width="11" style="93" customWidth="1"/>
    <col min="8966" max="8967" width="8.85546875" style="93" customWidth="1"/>
    <col min="8968" max="9212" width="9.140625" style="93"/>
    <col min="9213" max="9213" width="19.140625" style="93" customWidth="1"/>
    <col min="9214" max="9214" width="10.42578125" style="93" customWidth="1"/>
    <col min="9215" max="9216" width="9.85546875" style="93" customWidth="1"/>
    <col min="9217" max="9217" width="8.7109375" style="93" customWidth="1"/>
    <col min="9218" max="9218" width="9.42578125" style="93" customWidth="1"/>
    <col min="9219" max="9219" width="9.7109375" style="93" customWidth="1"/>
    <col min="9220" max="9220" width="10.28515625" style="93" customWidth="1"/>
    <col min="9221" max="9221" width="11" style="93" customWidth="1"/>
    <col min="9222" max="9223" width="8.85546875" style="93" customWidth="1"/>
    <col min="9224" max="9468" width="9.140625" style="93"/>
    <col min="9469" max="9469" width="19.140625" style="93" customWidth="1"/>
    <col min="9470" max="9470" width="10.42578125" style="93" customWidth="1"/>
    <col min="9471" max="9472" width="9.85546875" style="93" customWidth="1"/>
    <col min="9473" max="9473" width="8.7109375" style="93" customWidth="1"/>
    <col min="9474" max="9474" width="9.42578125" style="93" customWidth="1"/>
    <col min="9475" max="9475" width="9.7109375" style="93" customWidth="1"/>
    <col min="9476" max="9476" width="10.28515625" style="93" customWidth="1"/>
    <col min="9477" max="9477" width="11" style="93" customWidth="1"/>
    <col min="9478" max="9479" width="8.85546875" style="93" customWidth="1"/>
    <col min="9480" max="9724" width="9.140625" style="93"/>
    <col min="9725" max="9725" width="19.140625" style="93" customWidth="1"/>
    <col min="9726" max="9726" width="10.42578125" style="93" customWidth="1"/>
    <col min="9727" max="9728" width="9.85546875" style="93" customWidth="1"/>
    <col min="9729" max="9729" width="8.7109375" style="93" customWidth="1"/>
    <col min="9730" max="9730" width="9.42578125" style="93" customWidth="1"/>
    <col min="9731" max="9731" width="9.7109375" style="93" customWidth="1"/>
    <col min="9732" max="9732" width="10.28515625" style="93" customWidth="1"/>
    <col min="9733" max="9733" width="11" style="93" customWidth="1"/>
    <col min="9734" max="9735" width="8.85546875" style="93" customWidth="1"/>
    <col min="9736" max="9980" width="9.140625" style="93"/>
    <col min="9981" max="9981" width="19.140625" style="93" customWidth="1"/>
    <col min="9982" max="9982" width="10.42578125" style="93" customWidth="1"/>
    <col min="9983" max="9984" width="9.85546875" style="93" customWidth="1"/>
    <col min="9985" max="9985" width="8.7109375" style="93" customWidth="1"/>
    <col min="9986" max="9986" width="9.42578125" style="93" customWidth="1"/>
    <col min="9987" max="9987" width="9.7109375" style="93" customWidth="1"/>
    <col min="9988" max="9988" width="10.28515625" style="93" customWidth="1"/>
    <col min="9989" max="9989" width="11" style="93" customWidth="1"/>
    <col min="9990" max="9991" width="8.85546875" style="93" customWidth="1"/>
    <col min="9992" max="10236" width="9.140625" style="93"/>
    <col min="10237" max="10237" width="19.140625" style="93" customWidth="1"/>
    <col min="10238" max="10238" width="10.42578125" style="93" customWidth="1"/>
    <col min="10239" max="10240" width="9.85546875" style="93" customWidth="1"/>
    <col min="10241" max="10241" width="8.7109375" style="93" customWidth="1"/>
    <col min="10242" max="10242" width="9.42578125" style="93" customWidth="1"/>
    <col min="10243" max="10243" width="9.7109375" style="93" customWidth="1"/>
    <col min="10244" max="10244" width="10.28515625" style="93" customWidth="1"/>
    <col min="10245" max="10245" width="11" style="93" customWidth="1"/>
    <col min="10246" max="10247" width="8.85546875" style="93" customWidth="1"/>
    <col min="10248" max="10492" width="9.140625" style="93"/>
    <col min="10493" max="10493" width="19.140625" style="93" customWidth="1"/>
    <col min="10494" max="10494" width="10.42578125" style="93" customWidth="1"/>
    <col min="10495" max="10496" width="9.85546875" style="93" customWidth="1"/>
    <col min="10497" max="10497" width="8.7109375" style="93" customWidth="1"/>
    <col min="10498" max="10498" width="9.42578125" style="93" customWidth="1"/>
    <col min="10499" max="10499" width="9.7109375" style="93" customWidth="1"/>
    <col min="10500" max="10500" width="10.28515625" style="93" customWidth="1"/>
    <col min="10501" max="10501" width="11" style="93" customWidth="1"/>
    <col min="10502" max="10503" width="8.85546875" style="93" customWidth="1"/>
    <col min="10504" max="10748" width="9.140625" style="93"/>
    <col min="10749" max="10749" width="19.140625" style="93" customWidth="1"/>
    <col min="10750" max="10750" width="10.42578125" style="93" customWidth="1"/>
    <col min="10751" max="10752" width="9.85546875" style="93" customWidth="1"/>
    <col min="10753" max="10753" width="8.7109375" style="93" customWidth="1"/>
    <col min="10754" max="10754" width="9.42578125" style="93" customWidth="1"/>
    <col min="10755" max="10755" width="9.7109375" style="93" customWidth="1"/>
    <col min="10756" max="10756" width="10.28515625" style="93" customWidth="1"/>
    <col min="10757" max="10757" width="11" style="93" customWidth="1"/>
    <col min="10758" max="10759" width="8.85546875" style="93" customWidth="1"/>
    <col min="10760" max="11004" width="9.140625" style="93"/>
    <col min="11005" max="11005" width="19.140625" style="93" customWidth="1"/>
    <col min="11006" max="11006" width="10.42578125" style="93" customWidth="1"/>
    <col min="11007" max="11008" width="9.85546875" style="93" customWidth="1"/>
    <col min="11009" max="11009" width="8.7109375" style="93" customWidth="1"/>
    <col min="11010" max="11010" width="9.42578125" style="93" customWidth="1"/>
    <col min="11011" max="11011" width="9.7109375" style="93" customWidth="1"/>
    <col min="11012" max="11012" width="10.28515625" style="93" customWidth="1"/>
    <col min="11013" max="11013" width="11" style="93" customWidth="1"/>
    <col min="11014" max="11015" width="8.85546875" style="93" customWidth="1"/>
    <col min="11016" max="11260" width="9.140625" style="93"/>
    <col min="11261" max="11261" width="19.140625" style="93" customWidth="1"/>
    <col min="11262" max="11262" width="10.42578125" style="93" customWidth="1"/>
    <col min="11263" max="11264" width="9.85546875" style="93" customWidth="1"/>
    <col min="11265" max="11265" width="8.7109375" style="93" customWidth="1"/>
    <col min="11266" max="11266" width="9.42578125" style="93" customWidth="1"/>
    <col min="11267" max="11267" width="9.7109375" style="93" customWidth="1"/>
    <col min="11268" max="11268" width="10.28515625" style="93" customWidth="1"/>
    <col min="11269" max="11269" width="11" style="93" customWidth="1"/>
    <col min="11270" max="11271" width="8.85546875" style="93" customWidth="1"/>
    <col min="11272" max="11516" width="9.140625" style="93"/>
    <col min="11517" max="11517" width="19.140625" style="93" customWidth="1"/>
    <col min="11518" max="11518" width="10.42578125" style="93" customWidth="1"/>
    <col min="11519" max="11520" width="9.85546875" style="93" customWidth="1"/>
    <col min="11521" max="11521" width="8.7109375" style="93" customWidth="1"/>
    <col min="11522" max="11522" width="9.42578125" style="93" customWidth="1"/>
    <col min="11523" max="11523" width="9.7109375" style="93" customWidth="1"/>
    <col min="11524" max="11524" width="10.28515625" style="93" customWidth="1"/>
    <col min="11525" max="11525" width="11" style="93" customWidth="1"/>
    <col min="11526" max="11527" width="8.85546875" style="93" customWidth="1"/>
    <col min="11528" max="11772" width="9.140625" style="93"/>
    <col min="11773" max="11773" width="19.140625" style="93" customWidth="1"/>
    <col min="11774" max="11774" width="10.42578125" style="93" customWidth="1"/>
    <col min="11775" max="11776" width="9.85546875" style="93" customWidth="1"/>
    <col min="11777" max="11777" width="8.7109375" style="93" customWidth="1"/>
    <col min="11778" max="11778" width="9.42578125" style="93" customWidth="1"/>
    <col min="11779" max="11779" width="9.7109375" style="93" customWidth="1"/>
    <col min="11780" max="11780" width="10.28515625" style="93" customWidth="1"/>
    <col min="11781" max="11781" width="11" style="93" customWidth="1"/>
    <col min="11782" max="11783" width="8.85546875" style="93" customWidth="1"/>
    <col min="11784" max="12028" width="9.140625" style="93"/>
    <col min="12029" max="12029" width="19.140625" style="93" customWidth="1"/>
    <col min="12030" max="12030" width="10.42578125" style="93" customWidth="1"/>
    <col min="12031" max="12032" width="9.85546875" style="93" customWidth="1"/>
    <col min="12033" max="12033" width="8.7109375" style="93" customWidth="1"/>
    <col min="12034" max="12034" width="9.42578125" style="93" customWidth="1"/>
    <col min="12035" max="12035" width="9.7109375" style="93" customWidth="1"/>
    <col min="12036" max="12036" width="10.28515625" style="93" customWidth="1"/>
    <col min="12037" max="12037" width="11" style="93" customWidth="1"/>
    <col min="12038" max="12039" width="8.85546875" style="93" customWidth="1"/>
    <col min="12040" max="12284" width="9.140625" style="93"/>
    <col min="12285" max="12285" width="19.140625" style="93" customWidth="1"/>
    <col min="12286" max="12286" width="10.42578125" style="93" customWidth="1"/>
    <col min="12287" max="12288" width="9.85546875" style="93" customWidth="1"/>
    <col min="12289" max="12289" width="8.7109375" style="93" customWidth="1"/>
    <col min="12290" max="12290" width="9.42578125" style="93" customWidth="1"/>
    <col min="12291" max="12291" width="9.7109375" style="93" customWidth="1"/>
    <col min="12292" max="12292" width="10.28515625" style="93" customWidth="1"/>
    <col min="12293" max="12293" width="11" style="93" customWidth="1"/>
    <col min="12294" max="12295" width="8.85546875" style="93" customWidth="1"/>
    <col min="12296" max="12540" width="9.140625" style="93"/>
    <col min="12541" max="12541" width="19.140625" style="93" customWidth="1"/>
    <col min="12542" max="12542" width="10.42578125" style="93" customWidth="1"/>
    <col min="12543" max="12544" width="9.85546875" style="93" customWidth="1"/>
    <col min="12545" max="12545" width="8.7109375" style="93" customWidth="1"/>
    <col min="12546" max="12546" width="9.42578125" style="93" customWidth="1"/>
    <col min="12547" max="12547" width="9.7109375" style="93" customWidth="1"/>
    <col min="12548" max="12548" width="10.28515625" style="93" customWidth="1"/>
    <col min="12549" max="12549" width="11" style="93" customWidth="1"/>
    <col min="12550" max="12551" width="8.85546875" style="93" customWidth="1"/>
    <col min="12552" max="12796" width="9.140625" style="93"/>
    <col min="12797" max="12797" width="19.140625" style="93" customWidth="1"/>
    <col min="12798" max="12798" width="10.42578125" style="93" customWidth="1"/>
    <col min="12799" max="12800" width="9.85546875" style="93" customWidth="1"/>
    <col min="12801" max="12801" width="8.7109375" style="93" customWidth="1"/>
    <col min="12802" max="12802" width="9.42578125" style="93" customWidth="1"/>
    <col min="12803" max="12803" width="9.7109375" style="93" customWidth="1"/>
    <col min="12804" max="12804" width="10.28515625" style="93" customWidth="1"/>
    <col min="12805" max="12805" width="11" style="93" customWidth="1"/>
    <col min="12806" max="12807" width="8.85546875" style="93" customWidth="1"/>
    <col min="12808" max="13052" width="9.140625" style="93"/>
    <col min="13053" max="13053" width="19.140625" style="93" customWidth="1"/>
    <col min="13054" max="13054" width="10.42578125" style="93" customWidth="1"/>
    <col min="13055" max="13056" width="9.85546875" style="93" customWidth="1"/>
    <col min="13057" max="13057" width="8.7109375" style="93" customWidth="1"/>
    <col min="13058" max="13058" width="9.42578125" style="93" customWidth="1"/>
    <col min="13059" max="13059" width="9.7109375" style="93" customWidth="1"/>
    <col min="13060" max="13060" width="10.28515625" style="93" customWidth="1"/>
    <col min="13061" max="13061" width="11" style="93" customWidth="1"/>
    <col min="13062" max="13063" width="8.85546875" style="93" customWidth="1"/>
    <col min="13064" max="13308" width="9.140625" style="93"/>
    <col min="13309" max="13309" width="19.140625" style="93" customWidth="1"/>
    <col min="13310" max="13310" width="10.42578125" style="93" customWidth="1"/>
    <col min="13311" max="13312" width="9.85546875" style="93" customWidth="1"/>
    <col min="13313" max="13313" width="8.7109375" style="93" customWidth="1"/>
    <col min="13314" max="13314" width="9.42578125" style="93" customWidth="1"/>
    <col min="13315" max="13315" width="9.7109375" style="93" customWidth="1"/>
    <col min="13316" max="13316" width="10.28515625" style="93" customWidth="1"/>
    <col min="13317" max="13317" width="11" style="93" customWidth="1"/>
    <col min="13318" max="13319" width="8.85546875" style="93" customWidth="1"/>
    <col min="13320" max="13564" width="9.140625" style="93"/>
    <col min="13565" max="13565" width="19.140625" style="93" customWidth="1"/>
    <col min="13566" max="13566" width="10.42578125" style="93" customWidth="1"/>
    <col min="13567" max="13568" width="9.85546875" style="93" customWidth="1"/>
    <col min="13569" max="13569" width="8.7109375" style="93" customWidth="1"/>
    <col min="13570" max="13570" width="9.42578125" style="93" customWidth="1"/>
    <col min="13571" max="13571" width="9.7109375" style="93" customWidth="1"/>
    <col min="13572" max="13572" width="10.28515625" style="93" customWidth="1"/>
    <col min="13573" max="13573" width="11" style="93" customWidth="1"/>
    <col min="13574" max="13575" width="8.85546875" style="93" customWidth="1"/>
    <col min="13576" max="13820" width="9.140625" style="93"/>
    <col min="13821" max="13821" width="19.140625" style="93" customWidth="1"/>
    <col min="13822" max="13822" width="10.42578125" style="93" customWidth="1"/>
    <col min="13823" max="13824" width="9.85546875" style="93" customWidth="1"/>
    <col min="13825" max="13825" width="8.7109375" style="93" customWidth="1"/>
    <col min="13826" max="13826" width="9.42578125" style="93" customWidth="1"/>
    <col min="13827" max="13827" width="9.7109375" style="93" customWidth="1"/>
    <col min="13828" max="13828" width="10.28515625" style="93" customWidth="1"/>
    <col min="13829" max="13829" width="11" style="93" customWidth="1"/>
    <col min="13830" max="13831" width="8.85546875" style="93" customWidth="1"/>
    <col min="13832" max="14076" width="9.140625" style="93"/>
    <col min="14077" max="14077" width="19.140625" style="93" customWidth="1"/>
    <col min="14078" max="14078" width="10.42578125" style="93" customWidth="1"/>
    <col min="14079" max="14080" width="9.85546875" style="93" customWidth="1"/>
    <col min="14081" max="14081" width="8.7109375" style="93" customWidth="1"/>
    <col min="14082" max="14082" width="9.42578125" style="93" customWidth="1"/>
    <col min="14083" max="14083" width="9.7109375" style="93" customWidth="1"/>
    <col min="14084" max="14084" width="10.28515625" style="93" customWidth="1"/>
    <col min="14085" max="14085" width="11" style="93" customWidth="1"/>
    <col min="14086" max="14087" width="8.85546875" style="93" customWidth="1"/>
    <col min="14088" max="14332" width="9.140625" style="93"/>
    <col min="14333" max="14333" width="19.140625" style="93" customWidth="1"/>
    <col min="14334" max="14334" width="10.42578125" style="93" customWidth="1"/>
    <col min="14335" max="14336" width="9.85546875" style="93" customWidth="1"/>
    <col min="14337" max="14337" width="8.7109375" style="93" customWidth="1"/>
    <col min="14338" max="14338" width="9.42578125" style="93" customWidth="1"/>
    <col min="14339" max="14339" width="9.7109375" style="93" customWidth="1"/>
    <col min="14340" max="14340" width="10.28515625" style="93" customWidth="1"/>
    <col min="14341" max="14341" width="11" style="93" customWidth="1"/>
    <col min="14342" max="14343" width="8.85546875" style="93" customWidth="1"/>
    <col min="14344" max="14588" width="9.140625" style="93"/>
    <col min="14589" max="14589" width="19.140625" style="93" customWidth="1"/>
    <col min="14590" max="14590" width="10.42578125" style="93" customWidth="1"/>
    <col min="14591" max="14592" width="9.85546875" style="93" customWidth="1"/>
    <col min="14593" max="14593" width="8.7109375" style="93" customWidth="1"/>
    <col min="14594" max="14594" width="9.42578125" style="93" customWidth="1"/>
    <col min="14595" max="14595" width="9.7109375" style="93" customWidth="1"/>
    <col min="14596" max="14596" width="10.28515625" style="93" customWidth="1"/>
    <col min="14597" max="14597" width="11" style="93" customWidth="1"/>
    <col min="14598" max="14599" width="8.85546875" style="93" customWidth="1"/>
    <col min="14600" max="14844" width="9.140625" style="93"/>
    <col min="14845" max="14845" width="19.140625" style="93" customWidth="1"/>
    <col min="14846" max="14846" width="10.42578125" style="93" customWidth="1"/>
    <col min="14847" max="14848" width="9.85546875" style="93" customWidth="1"/>
    <col min="14849" max="14849" width="8.7109375" style="93" customWidth="1"/>
    <col min="14850" max="14850" width="9.42578125" style="93" customWidth="1"/>
    <col min="14851" max="14851" width="9.7109375" style="93" customWidth="1"/>
    <col min="14852" max="14852" width="10.28515625" style="93" customWidth="1"/>
    <col min="14853" max="14853" width="11" style="93" customWidth="1"/>
    <col min="14854" max="14855" width="8.85546875" style="93" customWidth="1"/>
    <col min="14856" max="15100" width="9.140625" style="93"/>
    <col min="15101" max="15101" width="19.140625" style="93" customWidth="1"/>
    <col min="15102" max="15102" width="10.42578125" style="93" customWidth="1"/>
    <col min="15103" max="15104" width="9.85546875" style="93" customWidth="1"/>
    <col min="15105" max="15105" width="8.7109375" style="93" customWidth="1"/>
    <col min="15106" max="15106" width="9.42578125" style="93" customWidth="1"/>
    <col min="15107" max="15107" width="9.7109375" style="93" customWidth="1"/>
    <col min="15108" max="15108" width="10.28515625" style="93" customWidth="1"/>
    <col min="15109" max="15109" width="11" style="93" customWidth="1"/>
    <col min="15110" max="15111" width="8.85546875" style="93" customWidth="1"/>
    <col min="15112" max="15356" width="9.140625" style="93"/>
    <col min="15357" max="15357" width="19.140625" style="93" customWidth="1"/>
    <col min="15358" max="15358" width="10.42578125" style="93" customWidth="1"/>
    <col min="15359" max="15360" width="9.85546875" style="93" customWidth="1"/>
    <col min="15361" max="15361" width="8.7109375" style="93" customWidth="1"/>
    <col min="15362" max="15362" width="9.42578125" style="93" customWidth="1"/>
    <col min="15363" max="15363" width="9.7109375" style="93" customWidth="1"/>
    <col min="15364" max="15364" width="10.28515625" style="93" customWidth="1"/>
    <col min="15365" max="15365" width="11" style="93" customWidth="1"/>
    <col min="15366" max="15367" width="8.85546875" style="93" customWidth="1"/>
    <col min="15368" max="15612" width="9.140625" style="93"/>
    <col min="15613" max="15613" width="19.140625" style="93" customWidth="1"/>
    <col min="15614" max="15614" width="10.42578125" style="93" customWidth="1"/>
    <col min="15615" max="15616" width="9.85546875" style="93" customWidth="1"/>
    <col min="15617" max="15617" width="8.7109375" style="93" customWidth="1"/>
    <col min="15618" max="15618" width="9.42578125" style="93" customWidth="1"/>
    <col min="15619" max="15619" width="9.7109375" style="93" customWidth="1"/>
    <col min="15620" max="15620" width="10.28515625" style="93" customWidth="1"/>
    <col min="15621" max="15621" width="11" style="93" customWidth="1"/>
    <col min="15622" max="15623" width="8.85546875" style="93" customWidth="1"/>
    <col min="15624" max="15868" width="9.140625" style="93"/>
    <col min="15869" max="15869" width="19.140625" style="93" customWidth="1"/>
    <col min="15870" max="15870" width="10.42578125" style="93" customWidth="1"/>
    <col min="15871" max="15872" width="9.85546875" style="93" customWidth="1"/>
    <col min="15873" max="15873" width="8.7109375" style="93" customWidth="1"/>
    <col min="15874" max="15874" width="9.42578125" style="93" customWidth="1"/>
    <col min="15875" max="15875" width="9.7109375" style="93" customWidth="1"/>
    <col min="15876" max="15876" width="10.28515625" style="93" customWidth="1"/>
    <col min="15877" max="15877" width="11" style="93" customWidth="1"/>
    <col min="15878" max="15879" width="8.85546875" style="93" customWidth="1"/>
    <col min="15880" max="16124" width="9.140625" style="93"/>
    <col min="16125" max="16125" width="19.140625" style="93" customWidth="1"/>
    <col min="16126" max="16126" width="10.42578125" style="93" customWidth="1"/>
    <col min="16127" max="16128" width="9.85546875" style="93" customWidth="1"/>
    <col min="16129" max="16129" width="8.7109375" style="93" customWidth="1"/>
    <col min="16130" max="16130" width="9.42578125" style="93" customWidth="1"/>
    <col min="16131" max="16131" width="9.7109375" style="93" customWidth="1"/>
    <col min="16132" max="16132" width="10.28515625" style="93" customWidth="1"/>
    <col min="16133" max="16133" width="11" style="93" customWidth="1"/>
    <col min="16134" max="16135" width="8.85546875" style="93" customWidth="1"/>
    <col min="16136" max="16384" width="9.140625" style="93"/>
  </cols>
  <sheetData>
    <row r="1" spans="1:24" ht="21.75" customHeight="1">
      <c r="A1" s="473" t="s">
        <v>203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</row>
    <row r="2" spans="1:24" ht="15" customHeight="1">
      <c r="A2" s="471" t="s">
        <v>92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24" ht="18" customHeight="1">
      <c r="A3" s="476"/>
      <c r="B3" s="478" t="s">
        <v>94</v>
      </c>
      <c r="C3" s="479"/>
      <c r="D3" s="479"/>
      <c r="E3" s="479"/>
      <c r="F3" s="475"/>
      <c r="G3" s="478" t="s">
        <v>95</v>
      </c>
      <c r="H3" s="479"/>
      <c r="I3" s="479"/>
      <c r="J3" s="479"/>
      <c r="K3" s="479"/>
    </row>
    <row r="4" spans="1:24" ht="14.25" customHeight="1">
      <c r="A4" s="477"/>
      <c r="B4" s="478" t="s">
        <v>96</v>
      </c>
      <c r="C4" s="479"/>
      <c r="D4" s="475"/>
      <c r="E4" s="478" t="s">
        <v>105</v>
      </c>
      <c r="F4" s="475"/>
      <c r="G4" s="478" t="s">
        <v>96</v>
      </c>
      <c r="H4" s="479"/>
      <c r="I4" s="475"/>
      <c r="J4" s="478" t="s">
        <v>105</v>
      </c>
      <c r="K4" s="479"/>
    </row>
    <row r="5" spans="1:24" ht="42" customHeight="1">
      <c r="A5" s="467"/>
      <c r="B5" s="136" t="s">
        <v>128</v>
      </c>
      <c r="C5" s="136" t="s">
        <v>120</v>
      </c>
      <c r="D5" s="136" t="s">
        <v>129</v>
      </c>
      <c r="E5" s="136" t="s">
        <v>128</v>
      </c>
      <c r="F5" s="136" t="s">
        <v>120</v>
      </c>
      <c r="G5" s="136" t="s">
        <v>128</v>
      </c>
      <c r="H5" s="136" t="s">
        <v>120</v>
      </c>
      <c r="I5" s="136" t="s">
        <v>129</v>
      </c>
      <c r="J5" s="136" t="s">
        <v>128</v>
      </c>
      <c r="K5" s="237" t="s">
        <v>120</v>
      </c>
      <c r="L5" s="139"/>
    </row>
    <row r="6" spans="1:24" ht="12.75" customHeight="1">
      <c r="A6" s="230" t="s">
        <v>57</v>
      </c>
      <c r="B6" s="355">
        <v>2731736</v>
      </c>
      <c r="C6" s="355">
        <v>2697788</v>
      </c>
      <c r="D6" s="356">
        <v>101.3</v>
      </c>
      <c r="E6" s="355">
        <v>62</v>
      </c>
      <c r="F6" s="355">
        <v>61</v>
      </c>
      <c r="G6" s="355">
        <v>456916</v>
      </c>
      <c r="H6" s="355">
        <v>422082</v>
      </c>
      <c r="I6" s="356">
        <v>108.3</v>
      </c>
      <c r="J6" s="355">
        <v>510</v>
      </c>
      <c r="K6" s="355">
        <v>479</v>
      </c>
      <c r="L6" s="94"/>
      <c r="M6" s="250"/>
      <c r="N6" s="250"/>
      <c r="O6" s="251"/>
      <c r="P6" s="250"/>
      <c r="Q6" s="250"/>
      <c r="R6" s="250"/>
      <c r="S6" s="250"/>
      <c r="T6" s="251"/>
      <c r="U6" s="250"/>
      <c r="V6" s="250"/>
      <c r="X6" s="238"/>
    </row>
    <row r="7" spans="1:24" ht="12.75" customHeight="1">
      <c r="A7" s="232" t="s">
        <v>58</v>
      </c>
      <c r="B7" s="357">
        <v>324920</v>
      </c>
      <c r="C7" s="357">
        <v>321736</v>
      </c>
      <c r="D7" s="358">
        <v>101</v>
      </c>
      <c r="E7" s="357">
        <v>77</v>
      </c>
      <c r="F7" s="357">
        <v>79</v>
      </c>
      <c r="G7" s="357">
        <v>4065</v>
      </c>
      <c r="H7" s="357">
        <v>4671</v>
      </c>
      <c r="I7" s="358">
        <v>87</v>
      </c>
      <c r="J7" s="357">
        <v>417</v>
      </c>
      <c r="K7" s="357">
        <v>450</v>
      </c>
      <c r="L7" s="94"/>
      <c r="M7" s="250"/>
      <c r="N7" s="250"/>
      <c r="O7" s="251"/>
      <c r="P7" s="250"/>
      <c r="Q7" s="250"/>
      <c r="R7" s="250"/>
      <c r="S7" s="250"/>
      <c r="T7" s="251"/>
      <c r="U7" s="250"/>
      <c r="V7" s="250"/>
      <c r="X7" s="238"/>
    </row>
    <row r="8" spans="1:24" ht="12.75" customHeight="1">
      <c r="A8" s="232" t="s">
        <v>59</v>
      </c>
      <c r="B8" s="357">
        <v>141823</v>
      </c>
      <c r="C8" s="357">
        <v>139226</v>
      </c>
      <c r="D8" s="358">
        <v>101.9</v>
      </c>
      <c r="E8" s="357">
        <v>68</v>
      </c>
      <c r="F8" s="357">
        <v>68</v>
      </c>
      <c r="G8" s="357">
        <v>39326</v>
      </c>
      <c r="H8" s="357">
        <v>35007</v>
      </c>
      <c r="I8" s="358">
        <v>112.3</v>
      </c>
      <c r="J8" s="357">
        <v>315</v>
      </c>
      <c r="K8" s="357">
        <v>297</v>
      </c>
      <c r="L8" s="94"/>
      <c r="M8" s="250"/>
      <c r="N8" s="250"/>
      <c r="O8" s="251"/>
      <c r="P8" s="250"/>
      <c r="Q8" s="250"/>
      <c r="R8" s="250"/>
      <c r="S8" s="250"/>
      <c r="T8" s="251"/>
      <c r="U8" s="250"/>
      <c r="V8" s="250"/>
      <c r="X8" s="238"/>
    </row>
    <row r="9" spans="1:24" ht="12.75" customHeight="1">
      <c r="A9" s="232" t="s">
        <v>60</v>
      </c>
      <c r="B9" s="357">
        <v>170459</v>
      </c>
      <c r="C9" s="357">
        <v>168128</v>
      </c>
      <c r="D9" s="358">
        <v>101.4</v>
      </c>
      <c r="E9" s="357">
        <v>47</v>
      </c>
      <c r="F9" s="357">
        <v>45</v>
      </c>
      <c r="G9" s="357">
        <v>4778</v>
      </c>
      <c r="H9" s="357">
        <v>5126</v>
      </c>
      <c r="I9" s="358">
        <v>93.2</v>
      </c>
      <c r="J9" s="357">
        <v>392</v>
      </c>
      <c r="K9" s="357">
        <v>301</v>
      </c>
      <c r="L9" s="94"/>
      <c r="M9" s="250"/>
      <c r="N9" s="250"/>
      <c r="O9" s="251"/>
      <c r="P9" s="250"/>
      <c r="Q9" s="250"/>
      <c r="R9" s="250"/>
      <c r="S9" s="250"/>
      <c r="T9" s="251"/>
      <c r="U9" s="250"/>
      <c r="V9" s="250"/>
      <c r="X9" s="238"/>
    </row>
    <row r="10" spans="1:24" ht="12.75" customHeight="1">
      <c r="A10" s="232" t="s">
        <v>61</v>
      </c>
      <c r="B10" s="357">
        <v>277419</v>
      </c>
      <c r="C10" s="357">
        <v>264781</v>
      </c>
      <c r="D10" s="358">
        <v>104.8</v>
      </c>
      <c r="E10" s="357">
        <v>83</v>
      </c>
      <c r="F10" s="357">
        <v>82</v>
      </c>
      <c r="G10" s="357">
        <v>6289</v>
      </c>
      <c r="H10" s="357">
        <v>3835</v>
      </c>
      <c r="I10" s="358">
        <v>164</v>
      </c>
      <c r="J10" s="357">
        <v>65</v>
      </c>
      <c r="K10" s="357">
        <v>114</v>
      </c>
      <c r="L10" s="94"/>
      <c r="M10" s="250"/>
      <c r="N10" s="250"/>
      <c r="O10" s="251"/>
      <c r="P10" s="250"/>
      <c r="Q10" s="250"/>
      <c r="R10" s="250"/>
      <c r="S10" s="250"/>
      <c r="T10" s="251"/>
      <c r="U10" s="250"/>
      <c r="V10" s="250"/>
      <c r="X10" s="238"/>
    </row>
    <row r="11" spans="1:24" ht="12.75" customHeight="1">
      <c r="A11" s="232" t="s">
        <v>62</v>
      </c>
      <c r="B11" s="357">
        <v>58505</v>
      </c>
      <c r="C11" s="357">
        <v>60237</v>
      </c>
      <c r="D11" s="358">
        <v>97.1</v>
      </c>
      <c r="E11" s="357">
        <v>40</v>
      </c>
      <c r="F11" s="357">
        <v>44</v>
      </c>
      <c r="G11" s="359" t="s">
        <v>126</v>
      </c>
      <c r="H11" s="357" t="s">
        <v>126</v>
      </c>
      <c r="I11" s="358" t="s">
        <v>126</v>
      </c>
      <c r="J11" s="359" t="s">
        <v>126</v>
      </c>
      <c r="K11" s="357" t="s">
        <v>126</v>
      </c>
      <c r="L11" s="94"/>
      <c r="M11" s="250"/>
      <c r="N11" s="250"/>
      <c r="O11" s="251"/>
      <c r="P11" s="250"/>
      <c r="Q11" s="250"/>
      <c r="R11" s="252"/>
      <c r="S11" s="252"/>
      <c r="T11" s="252"/>
      <c r="U11" s="252"/>
      <c r="V11" s="252"/>
      <c r="X11" s="238"/>
    </row>
    <row r="12" spans="1:24" ht="12.75" customHeight="1">
      <c r="A12" s="232" t="s">
        <v>63</v>
      </c>
      <c r="B12" s="357">
        <v>294018</v>
      </c>
      <c r="C12" s="357">
        <v>287201</v>
      </c>
      <c r="D12" s="358">
        <v>102.4</v>
      </c>
      <c r="E12" s="357">
        <v>55</v>
      </c>
      <c r="F12" s="357">
        <v>58</v>
      </c>
      <c r="G12" s="357">
        <v>11514</v>
      </c>
      <c r="H12" s="357">
        <v>12099</v>
      </c>
      <c r="I12" s="358">
        <v>95.2</v>
      </c>
      <c r="J12" s="357">
        <v>629</v>
      </c>
      <c r="K12" s="357">
        <v>627</v>
      </c>
      <c r="L12" s="94"/>
      <c r="M12" s="250"/>
      <c r="N12" s="250"/>
      <c r="O12" s="251"/>
      <c r="P12" s="250"/>
      <c r="Q12" s="250"/>
      <c r="R12" s="250"/>
      <c r="S12" s="250"/>
      <c r="T12" s="251"/>
      <c r="U12" s="250"/>
      <c r="V12" s="250"/>
      <c r="X12" s="238"/>
    </row>
    <row r="13" spans="1:24" ht="12.75" customHeight="1">
      <c r="A13" s="232" t="s">
        <v>64</v>
      </c>
      <c r="B13" s="357">
        <v>107161</v>
      </c>
      <c r="C13" s="357">
        <v>103295</v>
      </c>
      <c r="D13" s="358">
        <v>103.7</v>
      </c>
      <c r="E13" s="357">
        <v>56</v>
      </c>
      <c r="F13" s="357">
        <v>55</v>
      </c>
      <c r="G13" s="357">
        <v>2396</v>
      </c>
      <c r="H13" s="357">
        <v>2222</v>
      </c>
      <c r="I13" s="358">
        <v>107.8</v>
      </c>
      <c r="J13" s="357">
        <v>227</v>
      </c>
      <c r="K13" s="357">
        <v>180</v>
      </c>
      <c r="L13" s="94"/>
      <c r="M13" s="250"/>
      <c r="N13" s="250"/>
      <c r="O13" s="251"/>
      <c r="P13" s="250"/>
      <c r="Q13" s="250"/>
      <c r="R13" s="250"/>
      <c r="S13" s="250"/>
      <c r="T13" s="251"/>
      <c r="U13" s="250"/>
      <c r="V13" s="250"/>
      <c r="X13" s="238"/>
    </row>
    <row r="14" spans="1:24" ht="12.75" customHeight="1">
      <c r="A14" s="232" t="s">
        <v>65</v>
      </c>
      <c r="B14" s="357">
        <v>122932</v>
      </c>
      <c r="C14" s="357">
        <v>128646</v>
      </c>
      <c r="D14" s="358">
        <v>95.6</v>
      </c>
      <c r="E14" s="357">
        <v>48</v>
      </c>
      <c r="F14" s="357">
        <v>51</v>
      </c>
      <c r="G14" s="357">
        <v>12701</v>
      </c>
      <c r="H14" s="357">
        <v>11413</v>
      </c>
      <c r="I14" s="358">
        <v>111.3</v>
      </c>
      <c r="J14" s="357">
        <v>594</v>
      </c>
      <c r="K14" s="357">
        <v>586</v>
      </c>
      <c r="L14" s="94"/>
      <c r="M14" s="250"/>
      <c r="N14" s="250"/>
      <c r="O14" s="251"/>
      <c r="P14" s="250"/>
      <c r="Q14" s="250"/>
      <c r="R14" s="250"/>
      <c r="S14" s="250"/>
      <c r="T14" s="251"/>
      <c r="U14" s="250"/>
      <c r="V14" s="250"/>
      <c r="X14" s="238"/>
    </row>
    <row r="15" spans="1:24" ht="12.75" customHeight="1">
      <c r="A15" s="232" t="s">
        <v>66</v>
      </c>
      <c r="B15" s="357">
        <v>217822</v>
      </c>
      <c r="C15" s="357">
        <v>216517</v>
      </c>
      <c r="D15" s="358">
        <v>100.6</v>
      </c>
      <c r="E15" s="357">
        <v>80</v>
      </c>
      <c r="F15" s="357">
        <v>79</v>
      </c>
      <c r="G15" s="357">
        <v>50044</v>
      </c>
      <c r="H15" s="357">
        <v>51821</v>
      </c>
      <c r="I15" s="358">
        <v>96.6</v>
      </c>
      <c r="J15" s="357">
        <v>696</v>
      </c>
      <c r="K15" s="357">
        <v>711</v>
      </c>
      <c r="L15" s="94"/>
      <c r="M15" s="250"/>
      <c r="N15" s="250"/>
      <c r="O15" s="251"/>
      <c r="P15" s="250"/>
      <c r="Q15" s="250"/>
      <c r="R15" s="250"/>
      <c r="S15" s="250"/>
      <c r="T15" s="251"/>
      <c r="U15" s="250"/>
      <c r="V15" s="250"/>
      <c r="X15" s="238"/>
    </row>
    <row r="16" spans="1:24" ht="12.75" customHeight="1">
      <c r="A16" s="232" t="s">
        <v>67</v>
      </c>
      <c r="B16" s="357">
        <v>115076</v>
      </c>
      <c r="C16" s="357">
        <v>117762</v>
      </c>
      <c r="D16" s="358">
        <v>97.7</v>
      </c>
      <c r="E16" s="357">
        <v>75</v>
      </c>
      <c r="F16" s="357">
        <v>78</v>
      </c>
      <c r="G16" s="357">
        <v>48325</v>
      </c>
      <c r="H16" s="357">
        <v>51882</v>
      </c>
      <c r="I16" s="358">
        <v>93.1</v>
      </c>
      <c r="J16" s="357">
        <v>392</v>
      </c>
      <c r="K16" s="357">
        <v>384</v>
      </c>
      <c r="L16" s="94"/>
      <c r="M16" s="250"/>
      <c r="N16" s="250"/>
      <c r="O16" s="251"/>
      <c r="P16" s="250"/>
      <c r="Q16" s="250"/>
      <c r="R16" s="250"/>
      <c r="S16" s="250"/>
      <c r="T16" s="251"/>
      <c r="U16" s="250"/>
      <c r="V16" s="250"/>
      <c r="X16" s="238"/>
    </row>
    <row r="17" spans="1:25" ht="12.75" customHeight="1">
      <c r="A17" s="232" t="s">
        <v>68</v>
      </c>
      <c r="B17" s="357">
        <v>65896</v>
      </c>
      <c r="C17" s="357">
        <v>73581</v>
      </c>
      <c r="D17" s="358">
        <v>89.6</v>
      </c>
      <c r="E17" s="357">
        <v>31</v>
      </c>
      <c r="F17" s="357">
        <v>33</v>
      </c>
      <c r="G17" s="357">
        <v>716</v>
      </c>
      <c r="H17" s="357">
        <v>397</v>
      </c>
      <c r="I17" s="358">
        <v>180.4</v>
      </c>
      <c r="J17" s="357">
        <v>795</v>
      </c>
      <c r="K17" s="357">
        <v>235</v>
      </c>
      <c r="L17" s="94"/>
      <c r="M17" s="250"/>
      <c r="N17" s="250"/>
      <c r="O17" s="251"/>
      <c r="P17" s="250"/>
      <c r="Q17" s="250"/>
      <c r="R17" s="250"/>
      <c r="S17" s="250"/>
      <c r="T17" s="251"/>
      <c r="U17" s="250"/>
      <c r="V17" s="250"/>
      <c r="X17" s="238"/>
    </row>
    <row r="18" spans="1:25" ht="12.75" customHeight="1">
      <c r="A18" s="232" t="s">
        <v>69</v>
      </c>
      <c r="B18" s="357">
        <v>7372</v>
      </c>
      <c r="C18" s="357">
        <v>6864</v>
      </c>
      <c r="D18" s="358">
        <v>107.4</v>
      </c>
      <c r="E18" s="357">
        <v>52</v>
      </c>
      <c r="F18" s="357">
        <v>50</v>
      </c>
      <c r="G18" s="357" t="s">
        <v>126</v>
      </c>
      <c r="H18" s="357" t="s">
        <v>126</v>
      </c>
      <c r="I18" s="358" t="s">
        <v>126</v>
      </c>
      <c r="J18" s="357" t="s">
        <v>126</v>
      </c>
      <c r="K18" s="357" t="s">
        <v>126</v>
      </c>
      <c r="L18" s="94"/>
      <c r="M18" s="250"/>
      <c r="N18" s="250"/>
      <c r="O18" s="251"/>
      <c r="P18" s="250"/>
      <c r="Q18" s="250"/>
      <c r="R18" s="252"/>
      <c r="S18" s="252"/>
      <c r="T18" s="252"/>
      <c r="U18" s="252"/>
      <c r="V18" s="252"/>
      <c r="X18" s="238"/>
    </row>
    <row r="19" spans="1:25" ht="12.75" customHeight="1">
      <c r="A19" s="232" t="s">
        <v>70</v>
      </c>
      <c r="B19" s="357">
        <v>191053</v>
      </c>
      <c r="C19" s="357">
        <v>186751</v>
      </c>
      <c r="D19" s="358">
        <v>102.3</v>
      </c>
      <c r="E19" s="357">
        <v>72</v>
      </c>
      <c r="F19" s="357">
        <v>72</v>
      </c>
      <c r="G19" s="357">
        <v>97520</v>
      </c>
      <c r="H19" s="357">
        <v>92282</v>
      </c>
      <c r="I19" s="358">
        <v>105.7</v>
      </c>
      <c r="J19" s="357">
        <v>1073</v>
      </c>
      <c r="K19" s="357">
        <v>1030</v>
      </c>
      <c r="L19" s="94"/>
      <c r="M19" s="250"/>
      <c r="N19" s="250"/>
      <c r="O19" s="251"/>
      <c r="P19" s="250"/>
      <c r="Q19" s="250"/>
      <c r="R19" s="250"/>
      <c r="S19" s="250"/>
      <c r="T19" s="251"/>
      <c r="U19" s="250"/>
      <c r="V19" s="250"/>
      <c r="X19" s="238"/>
    </row>
    <row r="20" spans="1:25" ht="12.75" customHeight="1">
      <c r="A20" s="232" t="s">
        <v>71</v>
      </c>
      <c r="B20" s="357">
        <v>107098</v>
      </c>
      <c r="C20" s="357">
        <v>107485</v>
      </c>
      <c r="D20" s="358">
        <v>99.6</v>
      </c>
      <c r="E20" s="357">
        <v>68</v>
      </c>
      <c r="F20" s="357">
        <v>69</v>
      </c>
      <c r="G20" s="357">
        <v>161381</v>
      </c>
      <c r="H20" s="357">
        <v>133693</v>
      </c>
      <c r="I20" s="358">
        <v>120.7</v>
      </c>
      <c r="J20" s="357">
        <v>653</v>
      </c>
      <c r="K20" s="357">
        <v>483</v>
      </c>
      <c r="L20" s="94"/>
      <c r="M20" s="250"/>
      <c r="N20" s="250"/>
      <c r="O20" s="251"/>
      <c r="P20" s="250"/>
      <c r="Q20" s="250"/>
      <c r="R20" s="250"/>
      <c r="S20" s="250"/>
      <c r="T20" s="251"/>
      <c r="U20" s="250"/>
      <c r="V20" s="250"/>
      <c r="X20" s="238"/>
    </row>
    <row r="21" spans="1:25" ht="12.75" customHeight="1">
      <c r="A21" s="232" t="s">
        <v>103</v>
      </c>
      <c r="B21" s="357">
        <v>272822</v>
      </c>
      <c r="C21" s="357">
        <v>270690</v>
      </c>
      <c r="D21" s="358">
        <v>100.8</v>
      </c>
      <c r="E21" s="357">
        <v>45</v>
      </c>
      <c r="F21" s="357">
        <v>44</v>
      </c>
      <c r="G21" s="357">
        <v>154</v>
      </c>
      <c r="H21" s="357">
        <v>275</v>
      </c>
      <c r="I21" s="358">
        <v>56</v>
      </c>
      <c r="J21" s="357">
        <v>476</v>
      </c>
      <c r="K21" s="357">
        <v>196</v>
      </c>
      <c r="L21" s="94"/>
      <c r="M21" s="250"/>
      <c r="N21" s="250"/>
      <c r="O21" s="251"/>
      <c r="P21" s="250"/>
      <c r="Q21" s="250"/>
      <c r="R21" s="250"/>
      <c r="S21" s="250"/>
      <c r="T21" s="251"/>
      <c r="U21" s="250"/>
      <c r="V21" s="250"/>
      <c r="X21" s="238"/>
    </row>
    <row r="22" spans="1:25" ht="12.75" customHeight="1">
      <c r="A22" s="232" t="s">
        <v>73</v>
      </c>
      <c r="B22" s="357">
        <v>59736</v>
      </c>
      <c r="C22" s="357">
        <v>64364</v>
      </c>
      <c r="D22" s="358">
        <v>92.8</v>
      </c>
      <c r="E22" s="357">
        <v>73</v>
      </c>
      <c r="F22" s="357">
        <v>84</v>
      </c>
      <c r="G22" s="357">
        <v>127</v>
      </c>
      <c r="H22" s="357">
        <v>178</v>
      </c>
      <c r="I22" s="358">
        <v>71.3</v>
      </c>
      <c r="J22" s="357">
        <v>99</v>
      </c>
      <c r="K22" s="357">
        <v>77</v>
      </c>
      <c r="L22" s="94"/>
      <c r="M22" s="250"/>
      <c r="N22" s="250"/>
      <c r="O22" s="251"/>
      <c r="P22" s="250"/>
      <c r="Q22" s="250"/>
      <c r="R22" s="250"/>
      <c r="S22" s="250"/>
      <c r="T22" s="251"/>
      <c r="U22" s="250"/>
      <c r="V22" s="250"/>
      <c r="X22" s="238"/>
    </row>
    <row r="23" spans="1:25" ht="12.75" customHeight="1">
      <c r="A23" s="232" t="s">
        <v>74</v>
      </c>
      <c r="B23" s="357">
        <v>194468</v>
      </c>
      <c r="C23" s="357">
        <v>178156</v>
      </c>
      <c r="D23" s="358">
        <v>109.2</v>
      </c>
      <c r="E23" s="357">
        <v>82</v>
      </c>
      <c r="F23" s="357">
        <v>83</v>
      </c>
      <c r="G23" s="357">
        <v>17555</v>
      </c>
      <c r="H23" s="357">
        <v>17129</v>
      </c>
      <c r="I23" s="358">
        <v>102.5</v>
      </c>
      <c r="J23" s="357">
        <v>280</v>
      </c>
      <c r="K23" s="357">
        <v>266</v>
      </c>
      <c r="L23" s="94"/>
      <c r="M23" s="250"/>
      <c r="N23" s="250"/>
      <c r="O23" s="251"/>
      <c r="P23" s="250"/>
      <c r="Q23" s="250"/>
      <c r="R23" s="250"/>
      <c r="S23" s="250"/>
      <c r="T23" s="251"/>
      <c r="U23" s="250"/>
      <c r="V23" s="250"/>
      <c r="X23" s="238"/>
    </row>
    <row r="24" spans="1:25" ht="12.75" customHeight="1">
      <c r="A24" s="169" t="s">
        <v>132</v>
      </c>
      <c r="B24" s="357">
        <v>4</v>
      </c>
      <c r="C24" s="357">
        <v>2</v>
      </c>
      <c r="D24" s="358">
        <v>200</v>
      </c>
      <c r="E24" s="357">
        <v>4</v>
      </c>
      <c r="F24" s="357">
        <v>2</v>
      </c>
      <c r="G24" s="357" t="s">
        <v>126</v>
      </c>
      <c r="H24" s="357" t="s">
        <v>126</v>
      </c>
      <c r="I24" s="358" t="s">
        <v>126</v>
      </c>
      <c r="J24" s="359" t="s">
        <v>126</v>
      </c>
      <c r="K24" s="359" t="s">
        <v>126</v>
      </c>
      <c r="L24" s="94"/>
      <c r="M24" s="250"/>
      <c r="N24" s="250"/>
      <c r="O24" s="251"/>
      <c r="P24" s="250"/>
      <c r="Q24" s="250"/>
      <c r="R24" s="252"/>
      <c r="S24" s="252"/>
      <c r="T24" s="252"/>
      <c r="U24" s="252"/>
      <c r="V24" s="252"/>
      <c r="X24" s="238"/>
    </row>
    <row r="25" spans="1:25" ht="12.75" customHeight="1">
      <c r="A25" s="169" t="s">
        <v>131</v>
      </c>
      <c r="B25" s="357">
        <v>359</v>
      </c>
      <c r="C25" s="357">
        <v>414</v>
      </c>
      <c r="D25" s="358">
        <v>86.7</v>
      </c>
      <c r="E25" s="357">
        <v>37</v>
      </c>
      <c r="F25" s="357">
        <v>42</v>
      </c>
      <c r="G25" s="357" t="s">
        <v>126</v>
      </c>
      <c r="H25" s="357">
        <v>17</v>
      </c>
      <c r="I25" s="358" t="s">
        <v>126</v>
      </c>
      <c r="J25" s="359" t="s">
        <v>126</v>
      </c>
      <c r="K25" s="359">
        <v>17</v>
      </c>
      <c r="L25" s="94"/>
      <c r="M25" s="250"/>
      <c r="N25" s="250"/>
      <c r="O25" s="251"/>
      <c r="P25" s="250"/>
      <c r="Q25" s="250"/>
      <c r="R25" s="252"/>
      <c r="S25" s="252"/>
      <c r="T25" s="252"/>
      <c r="U25" s="252"/>
      <c r="V25" s="252"/>
      <c r="X25" s="238"/>
    </row>
    <row r="26" spans="1:25" ht="12.75" customHeight="1">
      <c r="A26" s="239" t="s">
        <v>133</v>
      </c>
      <c r="B26" s="360">
        <v>2793</v>
      </c>
      <c r="C26" s="360">
        <v>1952</v>
      </c>
      <c r="D26" s="361">
        <v>143.1</v>
      </c>
      <c r="E26" s="360">
        <v>5</v>
      </c>
      <c r="F26" s="360">
        <v>5</v>
      </c>
      <c r="G26" s="362">
        <v>25</v>
      </c>
      <c r="H26" s="362">
        <v>35</v>
      </c>
      <c r="I26" s="361">
        <v>71.400000000000006</v>
      </c>
      <c r="J26" s="362">
        <v>2</v>
      </c>
      <c r="K26" s="362">
        <v>9</v>
      </c>
      <c r="L26" s="94"/>
      <c r="M26" s="252"/>
      <c r="N26" s="250"/>
      <c r="O26" s="252"/>
      <c r="P26" s="252"/>
      <c r="Q26" s="250"/>
      <c r="R26" s="252"/>
      <c r="S26" s="250"/>
      <c r="T26" s="252"/>
      <c r="U26" s="252"/>
      <c r="V26" s="250"/>
      <c r="X26" s="238"/>
    </row>
    <row r="27" spans="1:25" ht="11.25" customHeight="1">
      <c r="A27" s="169"/>
      <c r="B27" s="240"/>
      <c r="C27" s="240"/>
      <c r="D27" s="241"/>
      <c r="E27" s="240"/>
      <c r="F27" s="242"/>
      <c r="G27" s="242"/>
      <c r="H27" s="242"/>
      <c r="I27" s="242"/>
      <c r="J27" s="481"/>
      <c r="K27" s="481"/>
    </row>
    <row r="28" spans="1:25" ht="12.75" customHeight="1">
      <c r="B28" s="243"/>
      <c r="C28" s="243"/>
      <c r="D28" s="243"/>
      <c r="E28" s="243"/>
      <c r="F28" s="243"/>
      <c r="G28" s="243"/>
      <c r="H28" s="243"/>
      <c r="I28" s="243"/>
      <c r="J28" s="244"/>
      <c r="K28" s="245" t="s">
        <v>117</v>
      </c>
      <c r="L28" s="246"/>
    </row>
    <row r="29" spans="1:25" ht="15.75" customHeight="1">
      <c r="A29" s="475"/>
      <c r="B29" s="480" t="s">
        <v>97</v>
      </c>
      <c r="C29" s="480"/>
      <c r="D29" s="480"/>
      <c r="E29" s="480"/>
      <c r="F29" s="480"/>
      <c r="G29" s="480" t="s">
        <v>98</v>
      </c>
      <c r="H29" s="480"/>
      <c r="I29" s="480"/>
      <c r="J29" s="480"/>
      <c r="K29" s="478"/>
    </row>
    <row r="30" spans="1:25" ht="15.75" customHeight="1">
      <c r="A30" s="475"/>
      <c r="B30" s="480" t="s">
        <v>96</v>
      </c>
      <c r="C30" s="480"/>
      <c r="D30" s="480"/>
      <c r="E30" s="480" t="s">
        <v>105</v>
      </c>
      <c r="F30" s="480"/>
      <c r="G30" s="480" t="s">
        <v>96</v>
      </c>
      <c r="H30" s="480"/>
      <c r="I30" s="480"/>
      <c r="J30" s="480" t="s">
        <v>105</v>
      </c>
      <c r="K30" s="478"/>
    </row>
    <row r="31" spans="1:25" ht="36" customHeight="1">
      <c r="A31" s="475"/>
      <c r="B31" s="136" t="s">
        <v>128</v>
      </c>
      <c r="C31" s="136" t="s">
        <v>120</v>
      </c>
      <c r="D31" s="136" t="s">
        <v>129</v>
      </c>
      <c r="E31" s="136" t="s">
        <v>128</v>
      </c>
      <c r="F31" s="136" t="s">
        <v>120</v>
      </c>
      <c r="G31" s="136" t="s">
        <v>128</v>
      </c>
      <c r="H31" s="136" t="s">
        <v>120</v>
      </c>
      <c r="I31" s="136" t="s">
        <v>129</v>
      </c>
      <c r="J31" s="136" t="s">
        <v>128</v>
      </c>
      <c r="K31" s="237" t="s">
        <v>120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spans="1:25">
      <c r="A32" s="230" t="s">
        <v>57</v>
      </c>
      <c r="B32" s="355">
        <v>7653408</v>
      </c>
      <c r="C32" s="355">
        <v>7648845</v>
      </c>
      <c r="D32" s="356">
        <v>100.1</v>
      </c>
      <c r="E32" s="355">
        <v>68</v>
      </c>
      <c r="F32" s="355">
        <v>70</v>
      </c>
      <c r="G32" s="355">
        <v>873485</v>
      </c>
      <c r="H32" s="357">
        <v>871516</v>
      </c>
      <c r="I32" s="356">
        <v>100.2</v>
      </c>
      <c r="J32" s="355">
        <v>81</v>
      </c>
      <c r="K32" s="355">
        <v>85</v>
      </c>
      <c r="L32" s="94"/>
      <c r="M32" s="250"/>
      <c r="N32" s="250"/>
      <c r="O32" s="251"/>
      <c r="P32" s="250"/>
      <c r="Q32" s="250"/>
      <c r="R32" s="250"/>
      <c r="S32" s="250"/>
      <c r="T32" s="251"/>
      <c r="U32" s="250"/>
      <c r="V32" s="250"/>
      <c r="W32" s="139"/>
      <c r="X32" s="238"/>
      <c r="Y32" s="238"/>
    </row>
    <row r="33" spans="1:25">
      <c r="A33" s="232" t="s">
        <v>58</v>
      </c>
      <c r="B33" s="357">
        <v>562264</v>
      </c>
      <c r="C33" s="357">
        <v>578517</v>
      </c>
      <c r="D33" s="358">
        <v>97.2</v>
      </c>
      <c r="E33" s="357">
        <v>82</v>
      </c>
      <c r="F33" s="357">
        <v>83</v>
      </c>
      <c r="G33" s="357">
        <v>71328</v>
      </c>
      <c r="H33" s="357">
        <v>72902</v>
      </c>
      <c r="I33" s="358">
        <v>97.8</v>
      </c>
      <c r="J33" s="357">
        <v>95</v>
      </c>
      <c r="K33" s="357">
        <v>107</v>
      </c>
      <c r="L33" s="94"/>
      <c r="M33" s="250"/>
      <c r="N33" s="250"/>
      <c r="O33" s="251"/>
      <c r="P33" s="250"/>
      <c r="Q33" s="250"/>
      <c r="R33" s="250"/>
      <c r="S33" s="250"/>
      <c r="T33" s="251"/>
      <c r="U33" s="250"/>
      <c r="V33" s="250"/>
      <c r="W33" s="139"/>
      <c r="X33" s="238"/>
      <c r="Y33" s="238"/>
    </row>
    <row r="34" spans="1:25">
      <c r="A34" s="232" t="s">
        <v>59</v>
      </c>
      <c r="B34" s="357">
        <v>217046</v>
      </c>
      <c r="C34" s="357">
        <v>225049</v>
      </c>
      <c r="D34" s="358">
        <v>96.4</v>
      </c>
      <c r="E34" s="357">
        <v>61</v>
      </c>
      <c r="F34" s="357">
        <v>66</v>
      </c>
      <c r="G34" s="357">
        <v>15212</v>
      </c>
      <c r="H34" s="357">
        <v>15257</v>
      </c>
      <c r="I34" s="358">
        <v>99.7</v>
      </c>
      <c r="J34" s="357">
        <v>71</v>
      </c>
      <c r="K34" s="357">
        <v>74</v>
      </c>
      <c r="L34" s="94"/>
      <c r="M34" s="250"/>
      <c r="N34" s="250"/>
      <c r="O34" s="251"/>
      <c r="P34" s="250"/>
      <c r="Q34" s="250"/>
      <c r="R34" s="250"/>
      <c r="S34" s="250"/>
      <c r="T34" s="251"/>
      <c r="U34" s="250"/>
      <c r="V34" s="250"/>
      <c r="W34" s="139"/>
      <c r="X34" s="238"/>
      <c r="Y34" s="238"/>
    </row>
    <row r="35" spans="1:25">
      <c r="A35" s="232" t="s">
        <v>60</v>
      </c>
      <c r="B35" s="357">
        <v>502448</v>
      </c>
      <c r="C35" s="357">
        <v>500698</v>
      </c>
      <c r="D35" s="358">
        <v>100.3</v>
      </c>
      <c r="E35" s="357">
        <v>73</v>
      </c>
      <c r="F35" s="357">
        <v>70</v>
      </c>
      <c r="G35" s="357">
        <v>65083</v>
      </c>
      <c r="H35" s="357">
        <v>65709</v>
      </c>
      <c r="I35" s="358">
        <v>99</v>
      </c>
      <c r="J35" s="357">
        <v>78</v>
      </c>
      <c r="K35" s="357">
        <v>78</v>
      </c>
      <c r="L35" s="94"/>
      <c r="M35" s="250"/>
      <c r="N35" s="250"/>
      <c r="O35" s="251"/>
      <c r="P35" s="250"/>
      <c r="Q35" s="250"/>
      <c r="R35" s="250"/>
      <c r="S35" s="250"/>
      <c r="T35" s="251"/>
      <c r="U35" s="250"/>
      <c r="V35" s="250"/>
      <c r="W35" s="139"/>
      <c r="X35" s="238"/>
      <c r="Y35" s="238"/>
    </row>
    <row r="36" spans="1:25">
      <c r="A36" s="232" t="s">
        <v>61</v>
      </c>
      <c r="B36" s="357">
        <v>1162991</v>
      </c>
      <c r="C36" s="357">
        <v>1117129</v>
      </c>
      <c r="D36" s="358">
        <v>104.1</v>
      </c>
      <c r="E36" s="357">
        <v>88</v>
      </c>
      <c r="F36" s="357">
        <v>88</v>
      </c>
      <c r="G36" s="357">
        <v>79189</v>
      </c>
      <c r="H36" s="357">
        <v>63973</v>
      </c>
      <c r="I36" s="358">
        <v>123.8</v>
      </c>
      <c r="J36" s="357">
        <v>106</v>
      </c>
      <c r="K36" s="357">
        <v>92</v>
      </c>
      <c r="L36" s="94"/>
      <c r="M36" s="250"/>
      <c r="N36" s="250"/>
      <c r="O36" s="251"/>
      <c r="P36" s="250"/>
      <c r="Q36" s="250"/>
      <c r="R36" s="250"/>
      <c r="S36" s="250"/>
      <c r="T36" s="251"/>
      <c r="U36" s="250"/>
      <c r="V36" s="250"/>
      <c r="W36" s="139"/>
      <c r="X36" s="238"/>
      <c r="Y36" s="238"/>
    </row>
    <row r="37" spans="1:25">
      <c r="A37" s="232" t="s">
        <v>62</v>
      </c>
      <c r="B37" s="357">
        <v>210043</v>
      </c>
      <c r="C37" s="357">
        <v>211346</v>
      </c>
      <c r="D37" s="358">
        <v>99.4</v>
      </c>
      <c r="E37" s="357">
        <v>78</v>
      </c>
      <c r="F37" s="357">
        <v>75</v>
      </c>
      <c r="G37" s="357">
        <v>50735</v>
      </c>
      <c r="H37" s="357">
        <v>54474</v>
      </c>
      <c r="I37" s="358">
        <v>93.1</v>
      </c>
      <c r="J37" s="357">
        <v>66</v>
      </c>
      <c r="K37" s="357">
        <v>74</v>
      </c>
      <c r="L37" s="94"/>
      <c r="M37" s="250"/>
      <c r="N37" s="250"/>
      <c r="O37" s="251"/>
      <c r="P37" s="250"/>
      <c r="Q37" s="250"/>
      <c r="R37" s="250"/>
      <c r="S37" s="250"/>
      <c r="T37" s="251"/>
      <c r="U37" s="250"/>
      <c r="V37" s="250"/>
      <c r="W37" s="139"/>
      <c r="X37" s="238"/>
      <c r="Y37" s="238"/>
    </row>
    <row r="38" spans="1:25">
      <c r="A38" s="232" t="s">
        <v>63</v>
      </c>
      <c r="B38" s="357">
        <v>577067</v>
      </c>
      <c r="C38" s="357">
        <v>607859</v>
      </c>
      <c r="D38" s="358">
        <v>94.9</v>
      </c>
      <c r="E38" s="357">
        <v>78</v>
      </c>
      <c r="F38" s="357">
        <v>80</v>
      </c>
      <c r="G38" s="357">
        <v>91803</v>
      </c>
      <c r="H38" s="357">
        <v>96213</v>
      </c>
      <c r="I38" s="358">
        <v>95.4</v>
      </c>
      <c r="J38" s="357">
        <v>82</v>
      </c>
      <c r="K38" s="357">
        <v>87</v>
      </c>
      <c r="L38" s="94"/>
      <c r="M38" s="250"/>
      <c r="N38" s="250"/>
      <c r="O38" s="251"/>
      <c r="P38" s="250"/>
      <c r="Q38" s="250"/>
      <c r="R38" s="250"/>
      <c r="S38" s="250"/>
      <c r="T38" s="251"/>
      <c r="U38" s="250"/>
      <c r="V38" s="250"/>
      <c r="W38" s="139"/>
      <c r="X38" s="238"/>
      <c r="Y38" s="238"/>
    </row>
    <row r="39" spans="1:25">
      <c r="A39" s="232" t="s">
        <v>64</v>
      </c>
      <c r="B39" s="357">
        <v>785337</v>
      </c>
      <c r="C39" s="357">
        <v>773503</v>
      </c>
      <c r="D39" s="358">
        <v>101.5</v>
      </c>
      <c r="E39" s="357">
        <v>46</v>
      </c>
      <c r="F39" s="357">
        <v>54</v>
      </c>
      <c r="G39" s="357">
        <v>56451</v>
      </c>
      <c r="H39" s="357">
        <v>56806</v>
      </c>
      <c r="I39" s="358">
        <v>99.4</v>
      </c>
      <c r="J39" s="357">
        <v>80</v>
      </c>
      <c r="K39" s="357">
        <v>103</v>
      </c>
      <c r="L39" s="94"/>
      <c r="M39" s="250"/>
      <c r="N39" s="250"/>
      <c r="O39" s="251"/>
      <c r="P39" s="250"/>
      <c r="Q39" s="250"/>
      <c r="R39" s="250"/>
      <c r="S39" s="250"/>
      <c r="T39" s="251"/>
      <c r="U39" s="250"/>
      <c r="V39" s="250"/>
      <c r="W39" s="139"/>
      <c r="X39" s="238"/>
      <c r="Y39" s="238"/>
    </row>
    <row r="40" spans="1:25">
      <c r="A40" s="232" t="s">
        <v>65</v>
      </c>
      <c r="B40" s="357">
        <v>535829</v>
      </c>
      <c r="C40" s="357">
        <v>535228</v>
      </c>
      <c r="D40" s="358">
        <v>100.1</v>
      </c>
      <c r="E40" s="357">
        <v>69</v>
      </c>
      <c r="F40" s="357">
        <v>69</v>
      </c>
      <c r="G40" s="357">
        <v>96444</v>
      </c>
      <c r="H40" s="357">
        <v>95949</v>
      </c>
      <c r="I40" s="358">
        <v>100.5</v>
      </c>
      <c r="J40" s="357">
        <v>102</v>
      </c>
      <c r="K40" s="357">
        <v>98</v>
      </c>
      <c r="L40" s="94"/>
      <c r="M40" s="250"/>
      <c r="N40" s="250"/>
      <c r="O40" s="251"/>
      <c r="P40" s="250"/>
      <c r="Q40" s="250"/>
      <c r="R40" s="250"/>
      <c r="S40" s="250"/>
      <c r="T40" s="251"/>
      <c r="U40" s="250"/>
      <c r="V40" s="250"/>
      <c r="W40" s="139"/>
      <c r="X40" s="238"/>
      <c r="Y40" s="238"/>
    </row>
    <row r="41" spans="1:25">
      <c r="A41" s="232" t="s">
        <v>66</v>
      </c>
      <c r="B41" s="357">
        <v>301447</v>
      </c>
      <c r="C41" s="357">
        <v>311435</v>
      </c>
      <c r="D41" s="358">
        <v>96.8</v>
      </c>
      <c r="E41" s="357">
        <v>91</v>
      </c>
      <c r="F41" s="357">
        <v>90</v>
      </c>
      <c r="G41" s="357">
        <v>72250</v>
      </c>
      <c r="H41" s="357">
        <v>75429</v>
      </c>
      <c r="I41" s="358">
        <v>95.8</v>
      </c>
      <c r="J41" s="357">
        <v>104</v>
      </c>
      <c r="K41" s="357">
        <v>101</v>
      </c>
      <c r="L41" s="94"/>
      <c r="M41" s="250"/>
      <c r="N41" s="250"/>
      <c r="O41" s="251"/>
      <c r="P41" s="250"/>
      <c r="Q41" s="250"/>
      <c r="R41" s="250"/>
      <c r="S41" s="250"/>
      <c r="T41" s="251"/>
      <c r="U41" s="250"/>
      <c r="V41" s="250"/>
      <c r="W41" s="139"/>
      <c r="X41" s="238"/>
      <c r="Y41" s="238"/>
    </row>
    <row r="42" spans="1:25">
      <c r="A42" s="232" t="s">
        <v>67</v>
      </c>
      <c r="B42" s="357">
        <v>146288</v>
      </c>
      <c r="C42" s="357">
        <v>150647</v>
      </c>
      <c r="D42" s="358">
        <v>97.1</v>
      </c>
      <c r="E42" s="357">
        <v>83</v>
      </c>
      <c r="F42" s="357">
        <v>82</v>
      </c>
      <c r="G42" s="357">
        <v>3965</v>
      </c>
      <c r="H42" s="357">
        <v>3956</v>
      </c>
      <c r="I42" s="358">
        <v>100.2</v>
      </c>
      <c r="J42" s="357">
        <v>29</v>
      </c>
      <c r="K42" s="357">
        <v>28</v>
      </c>
      <c r="L42" s="94"/>
      <c r="M42" s="250"/>
      <c r="N42" s="250"/>
      <c r="O42" s="251"/>
      <c r="P42" s="250"/>
      <c r="Q42" s="250"/>
      <c r="R42" s="250"/>
      <c r="S42" s="250"/>
      <c r="T42" s="251"/>
      <c r="U42" s="250"/>
      <c r="V42" s="250"/>
      <c r="W42" s="139"/>
      <c r="X42" s="238"/>
      <c r="Y42" s="238"/>
    </row>
    <row r="43" spans="1:25">
      <c r="A43" s="232" t="s">
        <v>68</v>
      </c>
      <c r="B43" s="357">
        <v>212092</v>
      </c>
      <c r="C43" s="357">
        <v>196711</v>
      </c>
      <c r="D43" s="358">
        <v>107.8</v>
      </c>
      <c r="E43" s="357">
        <v>59</v>
      </c>
      <c r="F43" s="357">
        <v>54</v>
      </c>
      <c r="G43" s="357">
        <v>50054</v>
      </c>
      <c r="H43" s="357">
        <v>52210</v>
      </c>
      <c r="I43" s="358">
        <v>95.9</v>
      </c>
      <c r="J43" s="357">
        <v>69</v>
      </c>
      <c r="K43" s="357">
        <v>72</v>
      </c>
      <c r="L43" s="94"/>
      <c r="M43" s="250"/>
      <c r="N43" s="250"/>
      <c r="O43" s="251"/>
      <c r="P43" s="250"/>
      <c r="Q43" s="250"/>
      <c r="R43" s="250"/>
      <c r="S43" s="250"/>
      <c r="T43" s="251"/>
      <c r="U43" s="250"/>
      <c r="V43" s="250"/>
      <c r="W43" s="139"/>
      <c r="X43" s="238"/>
      <c r="Y43" s="238"/>
    </row>
    <row r="44" spans="1:25">
      <c r="A44" s="232" t="s">
        <v>69</v>
      </c>
      <c r="B44" s="357">
        <v>127057</v>
      </c>
      <c r="C44" s="357">
        <v>128095</v>
      </c>
      <c r="D44" s="358">
        <v>99.2</v>
      </c>
      <c r="E44" s="357">
        <v>85</v>
      </c>
      <c r="F44" s="357">
        <v>82</v>
      </c>
      <c r="G44" s="357">
        <v>36530</v>
      </c>
      <c r="H44" s="357">
        <v>35529</v>
      </c>
      <c r="I44" s="358">
        <v>102.8</v>
      </c>
      <c r="J44" s="357">
        <v>88</v>
      </c>
      <c r="K44" s="357">
        <v>86</v>
      </c>
      <c r="L44" s="94"/>
      <c r="M44" s="250"/>
      <c r="N44" s="250"/>
      <c r="O44" s="251"/>
      <c r="P44" s="250"/>
      <c r="Q44" s="250"/>
      <c r="R44" s="250"/>
      <c r="S44" s="250"/>
      <c r="T44" s="251"/>
      <c r="U44" s="250"/>
      <c r="V44" s="250"/>
      <c r="W44" s="139"/>
      <c r="X44" s="238"/>
      <c r="Y44" s="238"/>
    </row>
    <row r="45" spans="1:25">
      <c r="A45" s="232" t="s">
        <v>70</v>
      </c>
      <c r="B45" s="357">
        <v>314393</v>
      </c>
      <c r="C45" s="357">
        <v>307536</v>
      </c>
      <c r="D45" s="358">
        <v>102.2</v>
      </c>
      <c r="E45" s="357">
        <v>84</v>
      </c>
      <c r="F45" s="357">
        <v>87</v>
      </c>
      <c r="G45" s="357">
        <v>33217</v>
      </c>
      <c r="H45" s="357">
        <v>35933</v>
      </c>
      <c r="I45" s="358">
        <v>92.4</v>
      </c>
      <c r="J45" s="357">
        <v>98</v>
      </c>
      <c r="K45" s="357">
        <v>102</v>
      </c>
      <c r="L45" s="94"/>
      <c r="M45" s="250"/>
      <c r="N45" s="250"/>
      <c r="O45" s="251"/>
      <c r="P45" s="250"/>
      <c r="Q45" s="250"/>
      <c r="R45" s="250"/>
      <c r="S45" s="250"/>
      <c r="T45" s="251"/>
      <c r="U45" s="250"/>
      <c r="V45" s="250"/>
      <c r="W45" s="139"/>
      <c r="X45" s="238"/>
      <c r="Y45" s="238"/>
    </row>
    <row r="46" spans="1:25">
      <c r="A46" s="232" t="s">
        <v>71</v>
      </c>
      <c r="B46" s="357">
        <v>232315</v>
      </c>
      <c r="C46" s="357">
        <v>225049</v>
      </c>
      <c r="D46" s="358">
        <v>103.2</v>
      </c>
      <c r="E46" s="357">
        <v>92</v>
      </c>
      <c r="F46" s="357">
        <v>91</v>
      </c>
      <c r="G46" s="359">
        <v>4429</v>
      </c>
      <c r="H46" s="357">
        <v>5282</v>
      </c>
      <c r="I46" s="358">
        <v>83.9</v>
      </c>
      <c r="J46" s="359">
        <v>96</v>
      </c>
      <c r="K46" s="357">
        <v>96</v>
      </c>
      <c r="L46" s="94"/>
      <c r="M46" s="250"/>
      <c r="N46" s="250"/>
      <c r="O46" s="251"/>
      <c r="P46" s="250"/>
      <c r="Q46" s="250"/>
      <c r="R46" s="250"/>
      <c r="S46" s="252"/>
      <c r="T46" s="252"/>
      <c r="U46" s="250"/>
      <c r="V46" s="252"/>
      <c r="W46" s="139"/>
      <c r="X46" s="238"/>
      <c r="Y46" s="238"/>
    </row>
    <row r="47" spans="1:25">
      <c r="A47" s="232" t="s">
        <v>103</v>
      </c>
      <c r="B47" s="357">
        <v>1418509</v>
      </c>
      <c r="C47" s="357">
        <v>1428421</v>
      </c>
      <c r="D47" s="358">
        <v>99.3</v>
      </c>
      <c r="E47" s="357">
        <v>52</v>
      </c>
      <c r="F47" s="357">
        <v>54</v>
      </c>
      <c r="G47" s="357">
        <v>69434</v>
      </c>
      <c r="H47" s="357">
        <v>69021</v>
      </c>
      <c r="I47" s="358">
        <v>100.6</v>
      </c>
      <c r="J47" s="357">
        <v>56</v>
      </c>
      <c r="K47" s="357">
        <v>57</v>
      </c>
      <c r="L47" s="94"/>
      <c r="M47" s="250"/>
      <c r="N47" s="250"/>
      <c r="O47" s="251"/>
      <c r="P47" s="250"/>
      <c r="Q47" s="250"/>
      <c r="R47" s="250"/>
      <c r="S47" s="250"/>
      <c r="T47" s="251"/>
      <c r="U47" s="250"/>
      <c r="V47" s="250"/>
      <c r="W47" s="139"/>
      <c r="X47" s="238"/>
      <c r="Y47" s="238"/>
    </row>
    <row r="48" spans="1:25">
      <c r="A48" s="232" t="s">
        <v>73</v>
      </c>
      <c r="B48" s="357">
        <v>68173</v>
      </c>
      <c r="C48" s="357">
        <v>81625</v>
      </c>
      <c r="D48" s="358">
        <v>83.5</v>
      </c>
      <c r="E48" s="357">
        <v>54</v>
      </c>
      <c r="F48" s="357">
        <v>57</v>
      </c>
      <c r="G48" s="357">
        <v>11132</v>
      </c>
      <c r="H48" s="357">
        <v>12738</v>
      </c>
      <c r="I48" s="358">
        <v>87.4</v>
      </c>
      <c r="J48" s="357">
        <v>39</v>
      </c>
      <c r="K48" s="357">
        <v>48</v>
      </c>
      <c r="L48" s="94"/>
      <c r="M48" s="250"/>
      <c r="N48" s="250"/>
      <c r="O48" s="251"/>
      <c r="P48" s="250"/>
      <c r="Q48" s="250"/>
      <c r="R48" s="250"/>
      <c r="S48" s="250"/>
      <c r="T48" s="251"/>
      <c r="U48" s="250"/>
      <c r="V48" s="250"/>
      <c r="W48" s="139"/>
      <c r="X48" s="238"/>
      <c r="Y48" s="238"/>
    </row>
    <row r="49" spans="1:25">
      <c r="A49" s="232" t="s">
        <v>74</v>
      </c>
      <c r="B49" s="357">
        <v>277691</v>
      </c>
      <c r="C49" s="357">
        <v>268432</v>
      </c>
      <c r="D49" s="358">
        <v>103.4</v>
      </c>
      <c r="E49" s="357">
        <v>88</v>
      </c>
      <c r="F49" s="357">
        <v>88</v>
      </c>
      <c r="G49" s="357">
        <v>65826</v>
      </c>
      <c r="H49" s="357">
        <v>59827</v>
      </c>
      <c r="I49" s="358">
        <v>110</v>
      </c>
      <c r="J49" s="357">
        <v>102</v>
      </c>
      <c r="K49" s="357">
        <v>101</v>
      </c>
      <c r="L49" s="94"/>
      <c r="M49" s="250"/>
      <c r="N49" s="250"/>
      <c r="O49" s="251"/>
      <c r="P49" s="250"/>
      <c r="Q49" s="250"/>
      <c r="R49" s="250"/>
      <c r="S49" s="250"/>
      <c r="T49" s="251"/>
      <c r="U49" s="250"/>
      <c r="V49" s="250"/>
      <c r="W49" s="139"/>
      <c r="X49" s="238"/>
      <c r="Y49" s="238"/>
    </row>
    <row r="50" spans="1:25" ht="15" customHeight="1">
      <c r="A50" s="169" t="s">
        <v>132</v>
      </c>
      <c r="B50" s="357">
        <v>225</v>
      </c>
      <c r="C50" s="357">
        <v>6</v>
      </c>
      <c r="D50" s="358">
        <v>3750</v>
      </c>
      <c r="E50" s="357">
        <v>17</v>
      </c>
      <c r="F50" s="357">
        <v>1</v>
      </c>
      <c r="G50" s="357">
        <v>2</v>
      </c>
      <c r="H50" s="357" t="s">
        <v>126</v>
      </c>
      <c r="I50" s="358" t="s">
        <v>126</v>
      </c>
      <c r="J50" s="359">
        <v>2</v>
      </c>
      <c r="K50" s="359" t="s">
        <v>126</v>
      </c>
      <c r="L50" s="94"/>
      <c r="M50" s="250"/>
      <c r="N50" s="250"/>
      <c r="O50" s="251"/>
      <c r="P50" s="250"/>
      <c r="Q50" s="250"/>
      <c r="R50" s="252"/>
      <c r="S50" s="252"/>
      <c r="T50" s="252"/>
      <c r="U50" s="252"/>
      <c r="V50" s="252"/>
      <c r="W50" s="139"/>
      <c r="X50" s="238"/>
      <c r="Y50" s="238"/>
    </row>
    <row r="51" spans="1:25" ht="15" customHeight="1">
      <c r="A51" s="169" t="s">
        <v>131</v>
      </c>
      <c r="B51" s="357">
        <v>302</v>
      </c>
      <c r="C51" s="357">
        <v>195</v>
      </c>
      <c r="D51" s="358">
        <v>154.9</v>
      </c>
      <c r="E51" s="357">
        <v>74</v>
      </c>
      <c r="F51" s="357">
        <v>51</v>
      </c>
      <c r="G51" s="357">
        <v>246</v>
      </c>
      <c r="H51" s="357">
        <v>203</v>
      </c>
      <c r="I51" s="358">
        <v>121.2</v>
      </c>
      <c r="J51" s="359">
        <v>75</v>
      </c>
      <c r="K51" s="359">
        <v>56</v>
      </c>
      <c r="L51" s="94"/>
      <c r="M51" s="250"/>
      <c r="N51" s="250"/>
      <c r="O51" s="251"/>
      <c r="P51" s="250"/>
      <c r="Q51" s="250"/>
      <c r="R51" s="250"/>
      <c r="S51" s="252"/>
      <c r="T51" s="252"/>
      <c r="U51" s="250"/>
      <c r="V51" s="252"/>
      <c r="W51" s="139"/>
      <c r="X51" s="238"/>
      <c r="Y51" s="238"/>
    </row>
    <row r="52" spans="1:25">
      <c r="A52" s="239" t="s">
        <v>133</v>
      </c>
      <c r="B52" s="360">
        <v>1891</v>
      </c>
      <c r="C52" s="360">
        <v>1364</v>
      </c>
      <c r="D52" s="361">
        <v>138.6</v>
      </c>
      <c r="E52" s="360">
        <v>2</v>
      </c>
      <c r="F52" s="360">
        <v>3</v>
      </c>
      <c r="G52" s="362">
        <v>155</v>
      </c>
      <c r="H52" s="362">
        <v>105</v>
      </c>
      <c r="I52" s="361">
        <v>147.6</v>
      </c>
      <c r="J52" s="362">
        <v>5</v>
      </c>
      <c r="K52" s="360">
        <v>4</v>
      </c>
      <c r="L52" s="94"/>
      <c r="M52" s="252"/>
      <c r="N52" s="250"/>
      <c r="O52" s="252"/>
      <c r="P52" s="252"/>
      <c r="Q52" s="250"/>
      <c r="R52" s="252"/>
      <c r="S52" s="252"/>
      <c r="T52" s="252"/>
      <c r="U52" s="252"/>
      <c r="V52" s="252"/>
      <c r="W52" s="139"/>
      <c r="X52" s="238"/>
      <c r="Y52" s="238"/>
    </row>
    <row r="53" spans="1:25">
      <c r="A53" s="169"/>
      <c r="J53" s="472"/>
      <c r="K53" s="472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spans="1:25" ht="12.75" customHeight="1">
      <c r="A54" s="247"/>
      <c r="B54" s="474" t="s">
        <v>117</v>
      </c>
      <c r="C54" s="474" t="s">
        <v>106</v>
      </c>
      <c r="D54" s="474" t="s">
        <v>106</v>
      </c>
      <c r="E54" s="474" t="s">
        <v>106</v>
      </c>
      <c r="F54" s="474" t="s">
        <v>106</v>
      </c>
      <c r="G54" s="474" t="s">
        <v>106</v>
      </c>
      <c r="H54" s="474" t="s">
        <v>106</v>
      </c>
      <c r="I54" s="474" t="s">
        <v>106</v>
      </c>
      <c r="J54" s="474" t="s">
        <v>106</v>
      </c>
      <c r="K54" s="474" t="s">
        <v>106</v>
      </c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spans="1:25" ht="18" customHeight="1">
      <c r="A55" s="475"/>
      <c r="B55" s="480" t="s">
        <v>99</v>
      </c>
      <c r="C55" s="480"/>
      <c r="D55" s="480"/>
      <c r="E55" s="480"/>
      <c r="F55" s="480"/>
      <c r="G55" s="480" t="s">
        <v>100</v>
      </c>
      <c r="H55" s="480"/>
      <c r="I55" s="480"/>
      <c r="J55" s="480"/>
      <c r="K55" s="478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spans="1:25" ht="18" customHeight="1">
      <c r="A56" s="475"/>
      <c r="B56" s="480" t="s">
        <v>96</v>
      </c>
      <c r="C56" s="480"/>
      <c r="D56" s="480"/>
      <c r="E56" s="480" t="s">
        <v>105</v>
      </c>
      <c r="F56" s="480"/>
      <c r="G56" s="480" t="s">
        <v>96</v>
      </c>
      <c r="H56" s="480"/>
      <c r="I56" s="480"/>
      <c r="J56" s="480" t="s">
        <v>105</v>
      </c>
      <c r="K56" s="478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spans="1:25" ht="33.75">
      <c r="A57" s="475"/>
      <c r="B57" s="136" t="s">
        <v>128</v>
      </c>
      <c r="C57" s="136" t="s">
        <v>120</v>
      </c>
      <c r="D57" s="136" t="s">
        <v>129</v>
      </c>
      <c r="E57" s="136" t="s">
        <v>128</v>
      </c>
      <c r="F57" s="136" t="s">
        <v>120</v>
      </c>
      <c r="G57" s="136" t="s">
        <v>128</v>
      </c>
      <c r="H57" s="136" t="s">
        <v>120</v>
      </c>
      <c r="I57" s="136" t="s">
        <v>129</v>
      </c>
      <c r="J57" s="136" t="s">
        <v>128</v>
      </c>
      <c r="K57" s="237" t="s">
        <v>120</v>
      </c>
    </row>
    <row r="58" spans="1:25">
      <c r="A58" s="248" t="s">
        <v>57</v>
      </c>
      <c r="B58" s="355">
        <v>1107460</v>
      </c>
      <c r="C58" s="355">
        <v>1028282</v>
      </c>
      <c r="D58" s="356">
        <v>107.7</v>
      </c>
      <c r="E58" s="355">
        <v>46</v>
      </c>
      <c r="F58" s="355">
        <v>46</v>
      </c>
      <c r="G58" s="355">
        <v>51049</v>
      </c>
      <c r="H58" s="355">
        <v>52837</v>
      </c>
      <c r="I58" s="356">
        <v>96.6</v>
      </c>
      <c r="J58" s="355">
        <v>32</v>
      </c>
      <c r="K58" s="355">
        <v>33</v>
      </c>
      <c r="L58" s="94"/>
      <c r="M58" s="250"/>
      <c r="N58" s="250"/>
      <c r="O58" s="251"/>
      <c r="P58" s="250"/>
      <c r="Q58" s="250"/>
      <c r="R58" s="250"/>
      <c r="S58" s="250"/>
      <c r="T58" s="251"/>
      <c r="U58" s="250"/>
      <c r="V58" s="250"/>
      <c r="X58" s="238"/>
      <c r="Y58" s="238"/>
    </row>
    <row r="59" spans="1:25">
      <c r="A59" s="185" t="s">
        <v>58</v>
      </c>
      <c r="B59" s="357">
        <v>153930</v>
      </c>
      <c r="C59" s="357">
        <v>138603</v>
      </c>
      <c r="D59" s="358">
        <v>111.1</v>
      </c>
      <c r="E59" s="357">
        <v>70</v>
      </c>
      <c r="F59" s="357">
        <v>67</v>
      </c>
      <c r="G59" s="359">
        <v>41</v>
      </c>
      <c r="H59" s="359">
        <v>39</v>
      </c>
      <c r="I59" s="358">
        <v>105.1</v>
      </c>
      <c r="J59" s="359">
        <v>17</v>
      </c>
      <c r="K59" s="359">
        <v>18</v>
      </c>
      <c r="L59" s="94"/>
      <c r="M59" s="250"/>
      <c r="N59" s="250"/>
      <c r="O59" s="251"/>
      <c r="P59" s="250"/>
      <c r="Q59" s="250"/>
      <c r="R59" s="252"/>
      <c r="S59" s="252"/>
      <c r="T59" s="252"/>
      <c r="U59" s="252"/>
      <c r="V59" s="252"/>
      <c r="X59" s="238"/>
      <c r="Y59" s="238"/>
    </row>
    <row r="60" spans="1:25">
      <c r="A60" s="185" t="s">
        <v>59</v>
      </c>
      <c r="B60" s="357">
        <v>57909</v>
      </c>
      <c r="C60" s="357">
        <v>58771</v>
      </c>
      <c r="D60" s="358">
        <v>98.5</v>
      </c>
      <c r="E60" s="357">
        <v>42</v>
      </c>
      <c r="F60" s="357">
        <v>44</v>
      </c>
      <c r="G60" s="359">
        <v>1</v>
      </c>
      <c r="H60" s="359">
        <v>7</v>
      </c>
      <c r="I60" s="358">
        <v>14.3</v>
      </c>
      <c r="J60" s="359">
        <v>1</v>
      </c>
      <c r="K60" s="359">
        <v>7</v>
      </c>
      <c r="L60" s="94"/>
      <c r="M60" s="250"/>
      <c r="N60" s="250"/>
      <c r="O60" s="251"/>
      <c r="P60" s="250"/>
      <c r="Q60" s="250"/>
      <c r="R60" s="252"/>
      <c r="S60" s="252"/>
      <c r="T60" s="252"/>
      <c r="U60" s="252"/>
      <c r="V60" s="252"/>
      <c r="X60" s="238"/>
      <c r="Y60" s="238"/>
    </row>
    <row r="61" spans="1:25">
      <c r="A61" s="185" t="s">
        <v>60</v>
      </c>
      <c r="B61" s="357">
        <v>62037</v>
      </c>
      <c r="C61" s="357">
        <v>58221</v>
      </c>
      <c r="D61" s="358">
        <v>106.6</v>
      </c>
      <c r="E61" s="357">
        <v>26</v>
      </c>
      <c r="F61" s="357">
        <v>27</v>
      </c>
      <c r="G61" s="357">
        <v>3270</v>
      </c>
      <c r="H61" s="357">
        <v>3414</v>
      </c>
      <c r="I61" s="358">
        <v>95.8</v>
      </c>
      <c r="J61" s="359">
        <v>23</v>
      </c>
      <c r="K61" s="359">
        <v>23</v>
      </c>
      <c r="L61" s="94"/>
      <c r="M61" s="250"/>
      <c r="N61" s="250"/>
      <c r="O61" s="251"/>
      <c r="P61" s="250"/>
      <c r="Q61" s="250"/>
      <c r="R61" s="250"/>
      <c r="S61" s="252"/>
      <c r="T61" s="252"/>
      <c r="U61" s="250"/>
      <c r="V61" s="252"/>
      <c r="X61" s="238"/>
      <c r="Y61" s="238"/>
    </row>
    <row r="62" spans="1:25">
      <c r="A62" s="185" t="s">
        <v>61</v>
      </c>
      <c r="B62" s="357">
        <v>80095</v>
      </c>
      <c r="C62" s="357">
        <v>62310</v>
      </c>
      <c r="D62" s="358">
        <v>128.5</v>
      </c>
      <c r="E62" s="357">
        <v>59</v>
      </c>
      <c r="F62" s="357">
        <v>55</v>
      </c>
      <c r="G62" s="357">
        <v>943</v>
      </c>
      <c r="H62" s="357">
        <v>1962</v>
      </c>
      <c r="I62" s="358">
        <v>48.1</v>
      </c>
      <c r="J62" s="357">
        <v>21</v>
      </c>
      <c r="K62" s="357">
        <v>47</v>
      </c>
      <c r="L62" s="94"/>
      <c r="M62" s="250"/>
      <c r="N62" s="250"/>
      <c r="O62" s="251"/>
      <c r="P62" s="250"/>
      <c r="Q62" s="250"/>
      <c r="R62" s="250"/>
      <c r="S62" s="250"/>
      <c r="T62" s="251"/>
      <c r="U62" s="250"/>
      <c r="V62" s="250"/>
      <c r="X62" s="238"/>
      <c r="Y62" s="238"/>
    </row>
    <row r="63" spans="1:25">
      <c r="A63" s="185" t="s">
        <v>62</v>
      </c>
      <c r="B63" s="357">
        <v>23964</v>
      </c>
      <c r="C63" s="357">
        <v>24467</v>
      </c>
      <c r="D63" s="358">
        <v>97.9</v>
      </c>
      <c r="E63" s="357">
        <v>28</v>
      </c>
      <c r="F63" s="357">
        <v>31</v>
      </c>
      <c r="G63" s="357">
        <v>8643</v>
      </c>
      <c r="H63" s="357">
        <v>9658</v>
      </c>
      <c r="I63" s="358">
        <v>89.5</v>
      </c>
      <c r="J63" s="357">
        <v>38</v>
      </c>
      <c r="K63" s="357">
        <v>41</v>
      </c>
      <c r="L63" s="94"/>
      <c r="M63" s="250"/>
      <c r="N63" s="250"/>
      <c r="O63" s="251"/>
      <c r="P63" s="250"/>
      <c r="Q63" s="250"/>
      <c r="R63" s="250"/>
      <c r="S63" s="250"/>
      <c r="T63" s="251"/>
      <c r="U63" s="250"/>
      <c r="V63" s="250"/>
      <c r="X63" s="238"/>
      <c r="Y63" s="238"/>
    </row>
    <row r="64" spans="1:25">
      <c r="A64" s="185" t="s">
        <v>63</v>
      </c>
      <c r="B64" s="357">
        <v>85055</v>
      </c>
      <c r="C64" s="357">
        <v>84401</v>
      </c>
      <c r="D64" s="358">
        <v>100.8</v>
      </c>
      <c r="E64" s="357">
        <v>47</v>
      </c>
      <c r="F64" s="357">
        <v>49</v>
      </c>
      <c r="G64" s="357">
        <v>460</v>
      </c>
      <c r="H64" s="357">
        <v>472</v>
      </c>
      <c r="I64" s="358">
        <v>97.5</v>
      </c>
      <c r="J64" s="359">
        <v>31</v>
      </c>
      <c r="K64" s="359">
        <v>32</v>
      </c>
      <c r="L64" s="121"/>
      <c r="M64" s="250"/>
      <c r="N64" s="250"/>
      <c r="O64" s="251"/>
      <c r="P64" s="250"/>
      <c r="Q64" s="250"/>
      <c r="R64" s="252"/>
      <c r="S64" s="252"/>
      <c r="T64" s="252"/>
      <c r="U64" s="252"/>
      <c r="V64" s="252"/>
      <c r="X64" s="238"/>
      <c r="Y64" s="238"/>
    </row>
    <row r="65" spans="1:25">
      <c r="A65" s="185" t="s">
        <v>64</v>
      </c>
      <c r="B65" s="357">
        <v>39018</v>
      </c>
      <c r="C65" s="357">
        <v>38296</v>
      </c>
      <c r="D65" s="358">
        <v>101.9</v>
      </c>
      <c r="E65" s="357">
        <v>43</v>
      </c>
      <c r="F65" s="357">
        <v>49</v>
      </c>
      <c r="G65" s="357">
        <v>1499</v>
      </c>
      <c r="H65" s="357">
        <v>1443</v>
      </c>
      <c r="I65" s="358">
        <v>103.9</v>
      </c>
      <c r="J65" s="357">
        <v>40</v>
      </c>
      <c r="K65" s="357">
        <v>40</v>
      </c>
      <c r="L65" s="94"/>
      <c r="M65" s="250"/>
      <c r="N65" s="250"/>
      <c r="O65" s="251"/>
      <c r="P65" s="250"/>
      <c r="Q65" s="250"/>
      <c r="R65" s="250"/>
      <c r="S65" s="250"/>
      <c r="T65" s="251"/>
      <c r="U65" s="250"/>
      <c r="V65" s="250"/>
      <c r="X65" s="238"/>
      <c r="Y65" s="238"/>
    </row>
    <row r="66" spans="1:25">
      <c r="A66" s="185" t="s">
        <v>65</v>
      </c>
      <c r="B66" s="357">
        <v>38664</v>
      </c>
      <c r="C66" s="357">
        <v>34752</v>
      </c>
      <c r="D66" s="358">
        <v>111.3</v>
      </c>
      <c r="E66" s="357">
        <v>40</v>
      </c>
      <c r="F66" s="357">
        <v>37</v>
      </c>
      <c r="G66" s="357">
        <v>204</v>
      </c>
      <c r="H66" s="357">
        <v>140</v>
      </c>
      <c r="I66" s="358">
        <v>145.69999999999999</v>
      </c>
      <c r="J66" s="357">
        <v>23</v>
      </c>
      <c r="K66" s="357">
        <v>14</v>
      </c>
      <c r="L66" s="94"/>
      <c r="M66" s="250"/>
      <c r="N66" s="250"/>
      <c r="O66" s="251"/>
      <c r="P66" s="250"/>
      <c r="Q66" s="250"/>
      <c r="R66" s="252"/>
      <c r="S66" s="250"/>
      <c r="T66" s="252"/>
      <c r="U66" s="252"/>
      <c r="V66" s="250"/>
      <c r="X66" s="238"/>
      <c r="Y66" s="238"/>
    </row>
    <row r="67" spans="1:25">
      <c r="A67" s="185" t="s">
        <v>66</v>
      </c>
      <c r="B67" s="357">
        <v>132811</v>
      </c>
      <c r="C67" s="357">
        <v>126153</v>
      </c>
      <c r="D67" s="358">
        <v>105.3</v>
      </c>
      <c r="E67" s="357">
        <v>73</v>
      </c>
      <c r="F67" s="357">
        <v>72</v>
      </c>
      <c r="G67" s="357">
        <v>378</v>
      </c>
      <c r="H67" s="357">
        <v>366</v>
      </c>
      <c r="I67" s="358">
        <v>103.3</v>
      </c>
      <c r="J67" s="359">
        <v>62</v>
      </c>
      <c r="K67" s="359">
        <v>62</v>
      </c>
      <c r="L67" s="94"/>
      <c r="M67" s="250"/>
      <c r="N67" s="250"/>
      <c r="O67" s="251"/>
      <c r="P67" s="250"/>
      <c r="Q67" s="250"/>
      <c r="R67" s="252"/>
      <c r="S67" s="252"/>
      <c r="T67" s="252"/>
      <c r="U67" s="252"/>
      <c r="V67" s="252"/>
      <c r="X67" s="238"/>
      <c r="Y67" s="238"/>
    </row>
    <row r="68" spans="1:25">
      <c r="A68" s="185" t="s">
        <v>67</v>
      </c>
      <c r="B68" s="357">
        <v>33777</v>
      </c>
      <c r="C68" s="357">
        <v>31516</v>
      </c>
      <c r="D68" s="358">
        <v>107.2</v>
      </c>
      <c r="E68" s="357">
        <v>48</v>
      </c>
      <c r="F68" s="357">
        <v>49</v>
      </c>
      <c r="G68" s="357">
        <v>17</v>
      </c>
      <c r="H68" s="357">
        <v>21</v>
      </c>
      <c r="I68" s="358">
        <v>81</v>
      </c>
      <c r="J68" s="359">
        <v>44</v>
      </c>
      <c r="K68" s="359">
        <v>55</v>
      </c>
      <c r="L68" s="94"/>
      <c r="M68" s="250"/>
      <c r="N68" s="250"/>
      <c r="O68" s="251"/>
      <c r="P68" s="250"/>
      <c r="Q68" s="250"/>
      <c r="R68" s="252"/>
      <c r="S68" s="252"/>
      <c r="T68" s="252"/>
      <c r="U68" s="252"/>
      <c r="V68" s="252"/>
      <c r="X68" s="238"/>
      <c r="Y68" s="238"/>
    </row>
    <row r="69" spans="1:25">
      <c r="A69" s="185" t="s">
        <v>68</v>
      </c>
      <c r="B69" s="357">
        <v>37583</v>
      </c>
      <c r="C69" s="357">
        <v>35735</v>
      </c>
      <c r="D69" s="358">
        <v>105.2</v>
      </c>
      <c r="E69" s="357">
        <v>33</v>
      </c>
      <c r="F69" s="357">
        <v>31</v>
      </c>
      <c r="G69" s="357">
        <v>9874</v>
      </c>
      <c r="H69" s="357">
        <v>10036</v>
      </c>
      <c r="I69" s="358">
        <v>98.4</v>
      </c>
      <c r="J69" s="357">
        <v>34</v>
      </c>
      <c r="K69" s="357">
        <v>36</v>
      </c>
      <c r="L69" s="94"/>
      <c r="M69" s="250"/>
      <c r="N69" s="250"/>
      <c r="O69" s="251"/>
      <c r="P69" s="250"/>
      <c r="Q69" s="250"/>
      <c r="R69" s="250"/>
      <c r="S69" s="250"/>
      <c r="T69" s="251"/>
      <c r="U69" s="250"/>
      <c r="V69" s="250"/>
      <c r="X69" s="238"/>
      <c r="Y69" s="238"/>
    </row>
    <row r="70" spans="1:25">
      <c r="A70" s="185" t="s">
        <v>69</v>
      </c>
      <c r="B70" s="357">
        <v>41224</v>
      </c>
      <c r="C70" s="357">
        <v>37618</v>
      </c>
      <c r="D70" s="358">
        <v>109.6</v>
      </c>
      <c r="E70" s="357">
        <v>46</v>
      </c>
      <c r="F70" s="357">
        <v>42</v>
      </c>
      <c r="G70" s="357">
        <v>19429</v>
      </c>
      <c r="H70" s="357">
        <v>18715</v>
      </c>
      <c r="I70" s="358">
        <v>103.8</v>
      </c>
      <c r="J70" s="357">
        <v>31</v>
      </c>
      <c r="K70" s="359">
        <v>30</v>
      </c>
      <c r="L70" s="94"/>
      <c r="M70" s="250"/>
      <c r="N70" s="252"/>
      <c r="O70" s="252"/>
      <c r="P70" s="250"/>
      <c r="Q70" s="252"/>
      <c r="R70" s="252"/>
      <c r="S70" s="252"/>
      <c r="T70" s="252"/>
      <c r="U70" s="252"/>
      <c r="V70" s="252"/>
      <c r="X70" s="238"/>
      <c r="Y70" s="238"/>
    </row>
    <row r="71" spans="1:25">
      <c r="A71" s="185" t="s">
        <v>70</v>
      </c>
      <c r="B71" s="357">
        <v>88840</v>
      </c>
      <c r="C71" s="357">
        <v>86084</v>
      </c>
      <c r="D71" s="358">
        <v>103.2</v>
      </c>
      <c r="E71" s="357">
        <v>53</v>
      </c>
      <c r="F71" s="357">
        <v>55</v>
      </c>
      <c r="G71" s="357">
        <v>15</v>
      </c>
      <c r="H71" s="357">
        <v>36</v>
      </c>
      <c r="I71" s="358">
        <v>41.7</v>
      </c>
      <c r="J71" s="359">
        <v>20</v>
      </c>
      <c r="K71" s="359">
        <v>45</v>
      </c>
      <c r="L71" s="94"/>
      <c r="M71" s="250"/>
      <c r="N71" s="250"/>
      <c r="O71" s="251"/>
      <c r="P71" s="250"/>
      <c r="Q71" s="250"/>
      <c r="R71" s="252"/>
      <c r="S71" s="250"/>
      <c r="T71" s="252"/>
      <c r="U71" s="252"/>
      <c r="V71" s="250"/>
      <c r="X71" s="238"/>
      <c r="Y71" s="238"/>
    </row>
    <row r="72" spans="1:25">
      <c r="A72" s="185" t="s">
        <v>71</v>
      </c>
      <c r="B72" s="357">
        <v>64894</v>
      </c>
      <c r="C72" s="357">
        <v>55369</v>
      </c>
      <c r="D72" s="358">
        <v>117.2</v>
      </c>
      <c r="E72" s="357">
        <v>73</v>
      </c>
      <c r="F72" s="357">
        <v>67</v>
      </c>
      <c r="G72" s="357" t="s">
        <v>126</v>
      </c>
      <c r="H72" s="357" t="s">
        <v>126</v>
      </c>
      <c r="I72" s="358" t="s">
        <v>126</v>
      </c>
      <c r="J72" s="357" t="s">
        <v>126</v>
      </c>
      <c r="K72" s="357" t="s">
        <v>126</v>
      </c>
      <c r="L72" s="94"/>
      <c r="M72" s="250"/>
      <c r="N72" s="250"/>
      <c r="O72" s="251"/>
      <c r="P72" s="250"/>
      <c r="Q72" s="250"/>
      <c r="R72" s="252"/>
      <c r="S72" s="252"/>
      <c r="T72" s="252"/>
      <c r="U72" s="252"/>
      <c r="V72" s="252"/>
      <c r="X72" s="238"/>
      <c r="Y72" s="238"/>
    </row>
    <row r="73" spans="1:25">
      <c r="A73" s="185" t="s">
        <v>103</v>
      </c>
      <c r="B73" s="357">
        <v>83538</v>
      </c>
      <c r="C73" s="357">
        <v>82529</v>
      </c>
      <c r="D73" s="358">
        <v>101.2</v>
      </c>
      <c r="E73" s="357">
        <v>32</v>
      </c>
      <c r="F73" s="357">
        <v>34</v>
      </c>
      <c r="G73" s="357">
        <v>6250</v>
      </c>
      <c r="H73" s="357">
        <v>6494</v>
      </c>
      <c r="I73" s="358">
        <v>96.2</v>
      </c>
      <c r="J73" s="359">
        <v>28</v>
      </c>
      <c r="K73" s="359">
        <v>30</v>
      </c>
      <c r="L73" s="94"/>
      <c r="M73" s="250"/>
      <c r="N73" s="250"/>
      <c r="O73" s="251"/>
      <c r="P73" s="250"/>
      <c r="Q73" s="250"/>
      <c r="R73" s="250"/>
      <c r="S73" s="250"/>
      <c r="T73" s="251"/>
      <c r="U73" s="250"/>
      <c r="V73" s="250"/>
      <c r="X73" s="238"/>
      <c r="Y73" s="238"/>
    </row>
    <row r="74" spans="1:25">
      <c r="A74" s="249" t="s">
        <v>73</v>
      </c>
      <c r="B74" s="357">
        <v>19185</v>
      </c>
      <c r="C74" s="357">
        <v>19031</v>
      </c>
      <c r="D74" s="358">
        <v>100.8</v>
      </c>
      <c r="E74" s="357">
        <v>19</v>
      </c>
      <c r="F74" s="357">
        <v>19</v>
      </c>
      <c r="G74" s="357" t="s">
        <v>126</v>
      </c>
      <c r="H74" s="357" t="s">
        <v>126</v>
      </c>
      <c r="I74" s="358" t="s">
        <v>126</v>
      </c>
      <c r="J74" s="359" t="s">
        <v>126</v>
      </c>
      <c r="K74" s="359" t="s">
        <v>126</v>
      </c>
      <c r="L74" s="94"/>
      <c r="M74" s="250"/>
      <c r="N74" s="250"/>
      <c r="O74" s="251"/>
      <c r="P74" s="250"/>
      <c r="Q74" s="250"/>
      <c r="R74" s="252"/>
      <c r="S74" s="252"/>
      <c r="T74" s="252"/>
      <c r="U74" s="252"/>
      <c r="V74" s="252"/>
      <c r="X74" s="238"/>
      <c r="Y74" s="238"/>
    </row>
    <row r="75" spans="1:25" ht="12.75" customHeight="1">
      <c r="A75" s="249" t="s">
        <v>74</v>
      </c>
      <c r="B75" s="357">
        <v>64092</v>
      </c>
      <c r="C75" s="357">
        <v>53780</v>
      </c>
      <c r="D75" s="358">
        <v>119.2</v>
      </c>
      <c r="E75" s="357">
        <v>48</v>
      </c>
      <c r="F75" s="357">
        <v>46</v>
      </c>
      <c r="G75" s="357">
        <v>25</v>
      </c>
      <c r="H75" s="357">
        <v>34</v>
      </c>
      <c r="I75" s="358">
        <v>73.5</v>
      </c>
      <c r="J75" s="359">
        <v>14</v>
      </c>
      <c r="K75" s="359">
        <v>21</v>
      </c>
      <c r="L75" s="94"/>
      <c r="M75" s="250"/>
      <c r="N75" s="250"/>
      <c r="O75" s="251"/>
      <c r="P75" s="250"/>
      <c r="Q75" s="250"/>
      <c r="R75" s="252"/>
      <c r="S75" s="252"/>
      <c r="T75" s="252"/>
      <c r="U75" s="252"/>
      <c r="V75" s="252"/>
      <c r="X75" s="238"/>
      <c r="Y75" s="238"/>
    </row>
    <row r="76" spans="1:25" ht="12.75" customHeight="1">
      <c r="A76" s="169" t="s">
        <v>131</v>
      </c>
      <c r="B76" s="357">
        <v>192</v>
      </c>
      <c r="C76" s="357">
        <v>156</v>
      </c>
      <c r="D76" s="358">
        <v>123.1</v>
      </c>
      <c r="E76" s="357">
        <v>32</v>
      </c>
      <c r="F76" s="357">
        <v>38</v>
      </c>
      <c r="G76" s="357" t="s">
        <v>126</v>
      </c>
      <c r="H76" s="357" t="s">
        <v>126</v>
      </c>
      <c r="I76" s="358" t="s">
        <v>126</v>
      </c>
      <c r="J76" s="359" t="s">
        <v>126</v>
      </c>
      <c r="K76" s="359" t="s">
        <v>126</v>
      </c>
      <c r="L76" s="94"/>
      <c r="M76" s="250"/>
      <c r="N76" s="250"/>
      <c r="O76" s="251"/>
      <c r="P76" s="250"/>
      <c r="Q76" s="250"/>
      <c r="R76" s="252"/>
      <c r="S76" s="252"/>
      <c r="T76" s="252"/>
      <c r="U76" s="252"/>
      <c r="V76" s="252"/>
      <c r="X76" s="238"/>
      <c r="Y76" s="238"/>
    </row>
    <row r="77" spans="1:25">
      <c r="A77" s="239" t="s">
        <v>133</v>
      </c>
      <c r="B77" s="360">
        <v>652</v>
      </c>
      <c r="C77" s="360">
        <v>490</v>
      </c>
      <c r="D77" s="361">
        <v>133.1</v>
      </c>
      <c r="E77" s="360">
        <v>4</v>
      </c>
      <c r="F77" s="360">
        <v>3</v>
      </c>
      <c r="G77" s="360" t="s">
        <v>126</v>
      </c>
      <c r="H77" s="360" t="s">
        <v>126</v>
      </c>
      <c r="I77" s="361" t="s">
        <v>126</v>
      </c>
      <c r="J77" s="362" t="s">
        <v>126</v>
      </c>
      <c r="K77" s="362" t="s">
        <v>126</v>
      </c>
      <c r="M77" s="250"/>
      <c r="N77" s="250"/>
      <c r="O77" s="251"/>
      <c r="P77" s="250"/>
      <c r="Q77" s="250"/>
      <c r="R77" s="252"/>
      <c r="S77" s="252"/>
      <c r="T77" s="252"/>
      <c r="U77" s="252"/>
      <c r="V77" s="252"/>
      <c r="X77" s="238"/>
      <c r="Y77" s="238"/>
    </row>
  </sheetData>
  <mergeCells count="26"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>
      <selection sqref="A1:G1"/>
    </sheetView>
  </sheetViews>
  <sheetFormatPr defaultRowHeight="12.75"/>
  <cols>
    <col min="1" max="1" width="23.28515625" style="87" customWidth="1"/>
    <col min="2" max="3" width="10.5703125" style="87" customWidth="1"/>
    <col min="4" max="7" width="11.5703125" style="87" customWidth="1"/>
    <col min="8" max="240" width="9.140625" style="87"/>
    <col min="241" max="241" width="23.28515625" style="87" customWidth="1"/>
    <col min="242" max="242" width="9.5703125" style="87" customWidth="1"/>
    <col min="243" max="243" width="11" style="87" customWidth="1"/>
    <col min="244" max="244" width="10.5703125" style="87" customWidth="1"/>
    <col min="245" max="246" width="10.85546875" style="87" customWidth="1"/>
    <col min="247" max="247" width="11.42578125" style="87" customWidth="1"/>
    <col min="248" max="248" width="11" style="87" customWidth="1"/>
    <col min="249" max="249" width="10.85546875" style="87" customWidth="1"/>
    <col min="250" max="251" width="11.42578125" style="87" customWidth="1"/>
    <col min="252" max="496" width="9.140625" style="87"/>
    <col min="497" max="497" width="23.28515625" style="87" customWidth="1"/>
    <col min="498" max="498" width="9.5703125" style="87" customWidth="1"/>
    <col min="499" max="499" width="11" style="87" customWidth="1"/>
    <col min="500" max="500" width="10.5703125" style="87" customWidth="1"/>
    <col min="501" max="502" width="10.85546875" style="87" customWidth="1"/>
    <col min="503" max="503" width="11.42578125" style="87" customWidth="1"/>
    <col min="504" max="504" width="11" style="87" customWidth="1"/>
    <col min="505" max="505" width="10.85546875" style="87" customWidth="1"/>
    <col min="506" max="507" width="11.42578125" style="87" customWidth="1"/>
    <col min="508" max="752" width="9.140625" style="87"/>
    <col min="753" max="753" width="23.28515625" style="87" customWidth="1"/>
    <col min="754" max="754" width="9.5703125" style="87" customWidth="1"/>
    <col min="755" max="755" width="11" style="87" customWidth="1"/>
    <col min="756" max="756" width="10.5703125" style="87" customWidth="1"/>
    <col min="757" max="758" width="10.85546875" style="87" customWidth="1"/>
    <col min="759" max="759" width="11.42578125" style="87" customWidth="1"/>
    <col min="760" max="760" width="11" style="87" customWidth="1"/>
    <col min="761" max="761" width="10.85546875" style="87" customWidth="1"/>
    <col min="762" max="763" width="11.42578125" style="87" customWidth="1"/>
    <col min="764" max="1008" width="9.140625" style="87"/>
    <col min="1009" max="1009" width="23.28515625" style="87" customWidth="1"/>
    <col min="1010" max="1010" width="9.5703125" style="87" customWidth="1"/>
    <col min="1011" max="1011" width="11" style="87" customWidth="1"/>
    <col min="1012" max="1012" width="10.5703125" style="87" customWidth="1"/>
    <col min="1013" max="1014" width="10.85546875" style="87" customWidth="1"/>
    <col min="1015" max="1015" width="11.42578125" style="87" customWidth="1"/>
    <col min="1016" max="1016" width="11" style="87" customWidth="1"/>
    <col min="1017" max="1017" width="10.85546875" style="87" customWidth="1"/>
    <col min="1018" max="1019" width="11.42578125" style="87" customWidth="1"/>
    <col min="1020" max="1264" width="9.140625" style="87"/>
    <col min="1265" max="1265" width="23.28515625" style="87" customWidth="1"/>
    <col min="1266" max="1266" width="9.5703125" style="87" customWidth="1"/>
    <col min="1267" max="1267" width="11" style="87" customWidth="1"/>
    <col min="1268" max="1268" width="10.5703125" style="87" customWidth="1"/>
    <col min="1269" max="1270" width="10.85546875" style="87" customWidth="1"/>
    <col min="1271" max="1271" width="11.42578125" style="87" customWidth="1"/>
    <col min="1272" max="1272" width="11" style="87" customWidth="1"/>
    <col min="1273" max="1273" width="10.85546875" style="87" customWidth="1"/>
    <col min="1274" max="1275" width="11.42578125" style="87" customWidth="1"/>
    <col min="1276" max="1520" width="9.140625" style="87"/>
    <col min="1521" max="1521" width="23.28515625" style="87" customWidth="1"/>
    <col min="1522" max="1522" width="9.5703125" style="87" customWidth="1"/>
    <col min="1523" max="1523" width="11" style="87" customWidth="1"/>
    <col min="1524" max="1524" width="10.5703125" style="87" customWidth="1"/>
    <col min="1525" max="1526" width="10.85546875" style="87" customWidth="1"/>
    <col min="1527" max="1527" width="11.42578125" style="87" customWidth="1"/>
    <col min="1528" max="1528" width="11" style="87" customWidth="1"/>
    <col min="1529" max="1529" width="10.85546875" style="87" customWidth="1"/>
    <col min="1530" max="1531" width="11.42578125" style="87" customWidth="1"/>
    <col min="1532" max="1776" width="9.140625" style="87"/>
    <col min="1777" max="1777" width="23.28515625" style="87" customWidth="1"/>
    <col min="1778" max="1778" width="9.5703125" style="87" customWidth="1"/>
    <col min="1779" max="1779" width="11" style="87" customWidth="1"/>
    <col min="1780" max="1780" width="10.5703125" style="87" customWidth="1"/>
    <col min="1781" max="1782" width="10.85546875" style="87" customWidth="1"/>
    <col min="1783" max="1783" width="11.42578125" style="87" customWidth="1"/>
    <col min="1784" max="1784" width="11" style="87" customWidth="1"/>
    <col min="1785" max="1785" width="10.85546875" style="87" customWidth="1"/>
    <col min="1786" max="1787" width="11.42578125" style="87" customWidth="1"/>
    <col min="1788" max="2032" width="9.140625" style="87"/>
    <col min="2033" max="2033" width="23.28515625" style="87" customWidth="1"/>
    <col min="2034" max="2034" width="9.5703125" style="87" customWidth="1"/>
    <col min="2035" max="2035" width="11" style="87" customWidth="1"/>
    <col min="2036" max="2036" width="10.5703125" style="87" customWidth="1"/>
    <col min="2037" max="2038" width="10.85546875" style="87" customWidth="1"/>
    <col min="2039" max="2039" width="11.42578125" style="87" customWidth="1"/>
    <col min="2040" max="2040" width="11" style="87" customWidth="1"/>
    <col min="2041" max="2041" width="10.85546875" style="87" customWidth="1"/>
    <col min="2042" max="2043" width="11.42578125" style="87" customWidth="1"/>
    <col min="2044" max="2288" width="9.140625" style="87"/>
    <col min="2289" max="2289" width="23.28515625" style="87" customWidth="1"/>
    <col min="2290" max="2290" width="9.5703125" style="87" customWidth="1"/>
    <col min="2291" max="2291" width="11" style="87" customWidth="1"/>
    <col min="2292" max="2292" width="10.5703125" style="87" customWidth="1"/>
    <col min="2293" max="2294" width="10.85546875" style="87" customWidth="1"/>
    <col min="2295" max="2295" width="11.42578125" style="87" customWidth="1"/>
    <col min="2296" max="2296" width="11" style="87" customWidth="1"/>
    <col min="2297" max="2297" width="10.85546875" style="87" customWidth="1"/>
    <col min="2298" max="2299" width="11.42578125" style="87" customWidth="1"/>
    <col min="2300" max="2544" width="9.140625" style="87"/>
    <col min="2545" max="2545" width="23.28515625" style="87" customWidth="1"/>
    <col min="2546" max="2546" width="9.5703125" style="87" customWidth="1"/>
    <col min="2547" max="2547" width="11" style="87" customWidth="1"/>
    <col min="2548" max="2548" width="10.5703125" style="87" customWidth="1"/>
    <col min="2549" max="2550" width="10.85546875" style="87" customWidth="1"/>
    <col min="2551" max="2551" width="11.42578125" style="87" customWidth="1"/>
    <col min="2552" max="2552" width="11" style="87" customWidth="1"/>
    <col min="2553" max="2553" width="10.85546875" style="87" customWidth="1"/>
    <col min="2554" max="2555" width="11.42578125" style="87" customWidth="1"/>
    <col min="2556" max="2800" width="9.140625" style="87"/>
    <col min="2801" max="2801" width="23.28515625" style="87" customWidth="1"/>
    <col min="2802" max="2802" width="9.5703125" style="87" customWidth="1"/>
    <col min="2803" max="2803" width="11" style="87" customWidth="1"/>
    <col min="2804" max="2804" width="10.5703125" style="87" customWidth="1"/>
    <col min="2805" max="2806" width="10.85546875" style="87" customWidth="1"/>
    <col min="2807" max="2807" width="11.42578125" style="87" customWidth="1"/>
    <col min="2808" max="2808" width="11" style="87" customWidth="1"/>
    <col min="2809" max="2809" width="10.85546875" style="87" customWidth="1"/>
    <col min="2810" max="2811" width="11.42578125" style="87" customWidth="1"/>
    <col min="2812" max="3056" width="9.140625" style="87"/>
    <col min="3057" max="3057" width="23.28515625" style="87" customWidth="1"/>
    <col min="3058" max="3058" width="9.5703125" style="87" customWidth="1"/>
    <col min="3059" max="3059" width="11" style="87" customWidth="1"/>
    <col min="3060" max="3060" width="10.5703125" style="87" customWidth="1"/>
    <col min="3061" max="3062" width="10.85546875" style="87" customWidth="1"/>
    <col min="3063" max="3063" width="11.42578125" style="87" customWidth="1"/>
    <col min="3064" max="3064" width="11" style="87" customWidth="1"/>
    <col min="3065" max="3065" width="10.85546875" style="87" customWidth="1"/>
    <col min="3066" max="3067" width="11.42578125" style="87" customWidth="1"/>
    <col min="3068" max="3312" width="9.140625" style="87"/>
    <col min="3313" max="3313" width="23.28515625" style="87" customWidth="1"/>
    <col min="3314" max="3314" width="9.5703125" style="87" customWidth="1"/>
    <col min="3315" max="3315" width="11" style="87" customWidth="1"/>
    <col min="3316" max="3316" width="10.5703125" style="87" customWidth="1"/>
    <col min="3317" max="3318" width="10.85546875" style="87" customWidth="1"/>
    <col min="3319" max="3319" width="11.42578125" style="87" customWidth="1"/>
    <col min="3320" max="3320" width="11" style="87" customWidth="1"/>
    <col min="3321" max="3321" width="10.85546875" style="87" customWidth="1"/>
    <col min="3322" max="3323" width="11.42578125" style="87" customWidth="1"/>
    <col min="3324" max="3568" width="9.140625" style="87"/>
    <col min="3569" max="3569" width="23.28515625" style="87" customWidth="1"/>
    <col min="3570" max="3570" width="9.5703125" style="87" customWidth="1"/>
    <col min="3571" max="3571" width="11" style="87" customWidth="1"/>
    <col min="3572" max="3572" width="10.5703125" style="87" customWidth="1"/>
    <col min="3573" max="3574" width="10.85546875" style="87" customWidth="1"/>
    <col min="3575" max="3575" width="11.42578125" style="87" customWidth="1"/>
    <col min="3576" max="3576" width="11" style="87" customWidth="1"/>
    <col min="3577" max="3577" width="10.85546875" style="87" customWidth="1"/>
    <col min="3578" max="3579" width="11.42578125" style="87" customWidth="1"/>
    <col min="3580" max="3824" width="9.140625" style="87"/>
    <col min="3825" max="3825" width="23.28515625" style="87" customWidth="1"/>
    <col min="3826" max="3826" width="9.5703125" style="87" customWidth="1"/>
    <col min="3827" max="3827" width="11" style="87" customWidth="1"/>
    <col min="3828" max="3828" width="10.5703125" style="87" customWidth="1"/>
    <col min="3829" max="3830" width="10.85546875" style="87" customWidth="1"/>
    <col min="3831" max="3831" width="11.42578125" style="87" customWidth="1"/>
    <col min="3832" max="3832" width="11" style="87" customWidth="1"/>
    <col min="3833" max="3833" width="10.85546875" style="87" customWidth="1"/>
    <col min="3834" max="3835" width="11.42578125" style="87" customWidth="1"/>
    <col min="3836" max="4080" width="9.140625" style="87"/>
    <col min="4081" max="4081" width="23.28515625" style="87" customWidth="1"/>
    <col min="4082" max="4082" width="9.5703125" style="87" customWidth="1"/>
    <col min="4083" max="4083" width="11" style="87" customWidth="1"/>
    <col min="4084" max="4084" width="10.5703125" style="87" customWidth="1"/>
    <col min="4085" max="4086" width="10.85546875" style="87" customWidth="1"/>
    <col min="4087" max="4087" width="11.42578125" style="87" customWidth="1"/>
    <col min="4088" max="4088" width="11" style="87" customWidth="1"/>
    <col min="4089" max="4089" width="10.85546875" style="87" customWidth="1"/>
    <col min="4090" max="4091" width="11.42578125" style="87" customWidth="1"/>
    <col min="4092" max="4336" width="9.140625" style="87"/>
    <col min="4337" max="4337" width="23.28515625" style="87" customWidth="1"/>
    <col min="4338" max="4338" width="9.5703125" style="87" customWidth="1"/>
    <col min="4339" max="4339" width="11" style="87" customWidth="1"/>
    <col min="4340" max="4340" width="10.5703125" style="87" customWidth="1"/>
    <col min="4341" max="4342" width="10.85546875" style="87" customWidth="1"/>
    <col min="4343" max="4343" width="11.42578125" style="87" customWidth="1"/>
    <col min="4344" max="4344" width="11" style="87" customWidth="1"/>
    <col min="4345" max="4345" width="10.85546875" style="87" customWidth="1"/>
    <col min="4346" max="4347" width="11.42578125" style="87" customWidth="1"/>
    <col min="4348" max="4592" width="9.140625" style="87"/>
    <col min="4593" max="4593" width="23.28515625" style="87" customWidth="1"/>
    <col min="4594" max="4594" width="9.5703125" style="87" customWidth="1"/>
    <col min="4595" max="4595" width="11" style="87" customWidth="1"/>
    <col min="4596" max="4596" width="10.5703125" style="87" customWidth="1"/>
    <col min="4597" max="4598" width="10.85546875" style="87" customWidth="1"/>
    <col min="4599" max="4599" width="11.42578125" style="87" customWidth="1"/>
    <col min="4600" max="4600" width="11" style="87" customWidth="1"/>
    <col min="4601" max="4601" width="10.85546875" style="87" customWidth="1"/>
    <col min="4602" max="4603" width="11.42578125" style="87" customWidth="1"/>
    <col min="4604" max="4848" width="9.140625" style="87"/>
    <col min="4849" max="4849" width="23.28515625" style="87" customWidth="1"/>
    <col min="4850" max="4850" width="9.5703125" style="87" customWidth="1"/>
    <col min="4851" max="4851" width="11" style="87" customWidth="1"/>
    <col min="4852" max="4852" width="10.5703125" style="87" customWidth="1"/>
    <col min="4853" max="4854" width="10.85546875" style="87" customWidth="1"/>
    <col min="4855" max="4855" width="11.42578125" style="87" customWidth="1"/>
    <col min="4856" max="4856" width="11" style="87" customWidth="1"/>
    <col min="4857" max="4857" width="10.85546875" style="87" customWidth="1"/>
    <col min="4858" max="4859" width="11.42578125" style="87" customWidth="1"/>
    <col min="4860" max="5104" width="9.140625" style="87"/>
    <col min="5105" max="5105" width="23.28515625" style="87" customWidth="1"/>
    <col min="5106" max="5106" width="9.5703125" style="87" customWidth="1"/>
    <col min="5107" max="5107" width="11" style="87" customWidth="1"/>
    <col min="5108" max="5108" width="10.5703125" style="87" customWidth="1"/>
    <col min="5109" max="5110" width="10.85546875" style="87" customWidth="1"/>
    <col min="5111" max="5111" width="11.42578125" style="87" customWidth="1"/>
    <col min="5112" max="5112" width="11" style="87" customWidth="1"/>
    <col min="5113" max="5113" width="10.85546875" style="87" customWidth="1"/>
    <col min="5114" max="5115" width="11.42578125" style="87" customWidth="1"/>
    <col min="5116" max="5360" width="9.140625" style="87"/>
    <col min="5361" max="5361" width="23.28515625" style="87" customWidth="1"/>
    <col min="5362" max="5362" width="9.5703125" style="87" customWidth="1"/>
    <col min="5363" max="5363" width="11" style="87" customWidth="1"/>
    <col min="5364" max="5364" width="10.5703125" style="87" customWidth="1"/>
    <col min="5365" max="5366" width="10.85546875" style="87" customWidth="1"/>
    <col min="5367" max="5367" width="11.42578125" style="87" customWidth="1"/>
    <col min="5368" max="5368" width="11" style="87" customWidth="1"/>
    <col min="5369" max="5369" width="10.85546875" style="87" customWidth="1"/>
    <col min="5370" max="5371" width="11.42578125" style="87" customWidth="1"/>
    <col min="5372" max="5616" width="9.140625" style="87"/>
    <col min="5617" max="5617" width="23.28515625" style="87" customWidth="1"/>
    <col min="5618" max="5618" width="9.5703125" style="87" customWidth="1"/>
    <col min="5619" max="5619" width="11" style="87" customWidth="1"/>
    <col min="5620" max="5620" width="10.5703125" style="87" customWidth="1"/>
    <col min="5621" max="5622" width="10.85546875" style="87" customWidth="1"/>
    <col min="5623" max="5623" width="11.42578125" style="87" customWidth="1"/>
    <col min="5624" max="5624" width="11" style="87" customWidth="1"/>
    <col min="5625" max="5625" width="10.85546875" style="87" customWidth="1"/>
    <col min="5626" max="5627" width="11.42578125" style="87" customWidth="1"/>
    <col min="5628" max="5872" width="9.140625" style="87"/>
    <col min="5873" max="5873" width="23.28515625" style="87" customWidth="1"/>
    <col min="5874" max="5874" width="9.5703125" style="87" customWidth="1"/>
    <col min="5875" max="5875" width="11" style="87" customWidth="1"/>
    <col min="5876" max="5876" width="10.5703125" style="87" customWidth="1"/>
    <col min="5877" max="5878" width="10.85546875" style="87" customWidth="1"/>
    <col min="5879" max="5879" width="11.42578125" style="87" customWidth="1"/>
    <col min="5880" max="5880" width="11" style="87" customWidth="1"/>
    <col min="5881" max="5881" width="10.85546875" style="87" customWidth="1"/>
    <col min="5882" max="5883" width="11.42578125" style="87" customWidth="1"/>
    <col min="5884" max="6128" width="9.140625" style="87"/>
    <col min="6129" max="6129" width="23.28515625" style="87" customWidth="1"/>
    <col min="6130" max="6130" width="9.5703125" style="87" customWidth="1"/>
    <col min="6131" max="6131" width="11" style="87" customWidth="1"/>
    <col min="6132" max="6132" width="10.5703125" style="87" customWidth="1"/>
    <col min="6133" max="6134" width="10.85546875" style="87" customWidth="1"/>
    <col min="6135" max="6135" width="11.42578125" style="87" customWidth="1"/>
    <col min="6136" max="6136" width="11" style="87" customWidth="1"/>
    <col min="6137" max="6137" width="10.85546875" style="87" customWidth="1"/>
    <col min="6138" max="6139" width="11.42578125" style="87" customWidth="1"/>
    <col min="6140" max="6384" width="9.140625" style="87"/>
    <col min="6385" max="6385" width="23.28515625" style="87" customWidth="1"/>
    <col min="6386" max="6386" width="9.5703125" style="87" customWidth="1"/>
    <col min="6387" max="6387" width="11" style="87" customWidth="1"/>
    <col min="6388" max="6388" width="10.5703125" style="87" customWidth="1"/>
    <col min="6389" max="6390" width="10.85546875" style="87" customWidth="1"/>
    <col min="6391" max="6391" width="11.42578125" style="87" customWidth="1"/>
    <col min="6392" max="6392" width="11" style="87" customWidth="1"/>
    <col min="6393" max="6393" width="10.85546875" style="87" customWidth="1"/>
    <col min="6394" max="6395" width="11.42578125" style="87" customWidth="1"/>
    <col min="6396" max="6640" width="9.140625" style="87"/>
    <col min="6641" max="6641" width="23.28515625" style="87" customWidth="1"/>
    <col min="6642" max="6642" width="9.5703125" style="87" customWidth="1"/>
    <col min="6643" max="6643" width="11" style="87" customWidth="1"/>
    <col min="6644" max="6644" width="10.5703125" style="87" customWidth="1"/>
    <col min="6645" max="6646" width="10.85546875" style="87" customWidth="1"/>
    <col min="6647" max="6647" width="11.42578125" style="87" customWidth="1"/>
    <col min="6648" max="6648" width="11" style="87" customWidth="1"/>
    <col min="6649" max="6649" width="10.85546875" style="87" customWidth="1"/>
    <col min="6650" max="6651" width="11.42578125" style="87" customWidth="1"/>
    <col min="6652" max="6896" width="9.140625" style="87"/>
    <col min="6897" max="6897" width="23.28515625" style="87" customWidth="1"/>
    <col min="6898" max="6898" width="9.5703125" style="87" customWidth="1"/>
    <col min="6899" max="6899" width="11" style="87" customWidth="1"/>
    <col min="6900" max="6900" width="10.5703125" style="87" customWidth="1"/>
    <col min="6901" max="6902" width="10.85546875" style="87" customWidth="1"/>
    <col min="6903" max="6903" width="11.42578125" style="87" customWidth="1"/>
    <col min="6904" max="6904" width="11" style="87" customWidth="1"/>
    <col min="6905" max="6905" width="10.85546875" style="87" customWidth="1"/>
    <col min="6906" max="6907" width="11.42578125" style="87" customWidth="1"/>
    <col min="6908" max="7152" width="9.140625" style="87"/>
    <col min="7153" max="7153" width="23.28515625" style="87" customWidth="1"/>
    <col min="7154" max="7154" width="9.5703125" style="87" customWidth="1"/>
    <col min="7155" max="7155" width="11" style="87" customWidth="1"/>
    <col min="7156" max="7156" width="10.5703125" style="87" customWidth="1"/>
    <col min="7157" max="7158" width="10.85546875" style="87" customWidth="1"/>
    <col min="7159" max="7159" width="11.42578125" style="87" customWidth="1"/>
    <col min="7160" max="7160" width="11" style="87" customWidth="1"/>
    <col min="7161" max="7161" width="10.85546875" style="87" customWidth="1"/>
    <col min="7162" max="7163" width="11.42578125" style="87" customWidth="1"/>
    <col min="7164" max="7408" width="9.140625" style="87"/>
    <col min="7409" max="7409" width="23.28515625" style="87" customWidth="1"/>
    <col min="7410" max="7410" width="9.5703125" style="87" customWidth="1"/>
    <col min="7411" max="7411" width="11" style="87" customWidth="1"/>
    <col min="7412" max="7412" width="10.5703125" style="87" customWidth="1"/>
    <col min="7413" max="7414" width="10.85546875" style="87" customWidth="1"/>
    <col min="7415" max="7415" width="11.42578125" style="87" customWidth="1"/>
    <col min="7416" max="7416" width="11" style="87" customWidth="1"/>
    <col min="7417" max="7417" width="10.85546875" style="87" customWidth="1"/>
    <col min="7418" max="7419" width="11.42578125" style="87" customWidth="1"/>
    <col min="7420" max="7664" width="9.140625" style="87"/>
    <col min="7665" max="7665" width="23.28515625" style="87" customWidth="1"/>
    <col min="7666" max="7666" width="9.5703125" style="87" customWidth="1"/>
    <col min="7667" max="7667" width="11" style="87" customWidth="1"/>
    <col min="7668" max="7668" width="10.5703125" style="87" customWidth="1"/>
    <col min="7669" max="7670" width="10.85546875" style="87" customWidth="1"/>
    <col min="7671" max="7671" width="11.42578125" style="87" customWidth="1"/>
    <col min="7672" max="7672" width="11" style="87" customWidth="1"/>
    <col min="7673" max="7673" width="10.85546875" style="87" customWidth="1"/>
    <col min="7674" max="7675" width="11.42578125" style="87" customWidth="1"/>
    <col min="7676" max="7920" width="9.140625" style="87"/>
    <col min="7921" max="7921" width="23.28515625" style="87" customWidth="1"/>
    <col min="7922" max="7922" width="9.5703125" style="87" customWidth="1"/>
    <col min="7923" max="7923" width="11" style="87" customWidth="1"/>
    <col min="7924" max="7924" width="10.5703125" style="87" customWidth="1"/>
    <col min="7925" max="7926" width="10.85546875" style="87" customWidth="1"/>
    <col min="7927" max="7927" width="11.42578125" style="87" customWidth="1"/>
    <col min="7928" max="7928" width="11" style="87" customWidth="1"/>
    <col min="7929" max="7929" width="10.85546875" style="87" customWidth="1"/>
    <col min="7930" max="7931" width="11.42578125" style="87" customWidth="1"/>
    <col min="7932" max="8176" width="9.140625" style="87"/>
    <col min="8177" max="8177" width="23.28515625" style="87" customWidth="1"/>
    <col min="8178" max="8178" width="9.5703125" style="87" customWidth="1"/>
    <col min="8179" max="8179" width="11" style="87" customWidth="1"/>
    <col min="8180" max="8180" width="10.5703125" style="87" customWidth="1"/>
    <col min="8181" max="8182" width="10.85546875" style="87" customWidth="1"/>
    <col min="8183" max="8183" width="11.42578125" style="87" customWidth="1"/>
    <col min="8184" max="8184" width="11" style="87" customWidth="1"/>
    <col min="8185" max="8185" width="10.85546875" style="87" customWidth="1"/>
    <col min="8186" max="8187" width="11.42578125" style="87" customWidth="1"/>
    <col min="8188" max="8432" width="9.140625" style="87"/>
    <col min="8433" max="8433" width="23.28515625" style="87" customWidth="1"/>
    <col min="8434" max="8434" width="9.5703125" style="87" customWidth="1"/>
    <col min="8435" max="8435" width="11" style="87" customWidth="1"/>
    <col min="8436" max="8436" width="10.5703125" style="87" customWidth="1"/>
    <col min="8437" max="8438" width="10.85546875" style="87" customWidth="1"/>
    <col min="8439" max="8439" width="11.42578125" style="87" customWidth="1"/>
    <col min="8440" max="8440" width="11" style="87" customWidth="1"/>
    <col min="8441" max="8441" width="10.85546875" style="87" customWidth="1"/>
    <col min="8442" max="8443" width="11.42578125" style="87" customWidth="1"/>
    <col min="8444" max="8688" width="9.140625" style="87"/>
    <col min="8689" max="8689" width="23.28515625" style="87" customWidth="1"/>
    <col min="8690" max="8690" width="9.5703125" style="87" customWidth="1"/>
    <col min="8691" max="8691" width="11" style="87" customWidth="1"/>
    <col min="8692" max="8692" width="10.5703125" style="87" customWidth="1"/>
    <col min="8693" max="8694" width="10.85546875" style="87" customWidth="1"/>
    <col min="8695" max="8695" width="11.42578125" style="87" customWidth="1"/>
    <col min="8696" max="8696" width="11" style="87" customWidth="1"/>
    <col min="8697" max="8697" width="10.85546875" style="87" customWidth="1"/>
    <col min="8698" max="8699" width="11.42578125" style="87" customWidth="1"/>
    <col min="8700" max="8944" width="9.140625" style="87"/>
    <col min="8945" max="8945" width="23.28515625" style="87" customWidth="1"/>
    <col min="8946" max="8946" width="9.5703125" style="87" customWidth="1"/>
    <col min="8947" max="8947" width="11" style="87" customWidth="1"/>
    <col min="8948" max="8948" width="10.5703125" style="87" customWidth="1"/>
    <col min="8949" max="8950" width="10.85546875" style="87" customWidth="1"/>
    <col min="8951" max="8951" width="11.42578125" style="87" customWidth="1"/>
    <col min="8952" max="8952" width="11" style="87" customWidth="1"/>
    <col min="8953" max="8953" width="10.85546875" style="87" customWidth="1"/>
    <col min="8954" max="8955" width="11.42578125" style="87" customWidth="1"/>
    <col min="8956" max="9200" width="9.140625" style="87"/>
    <col min="9201" max="9201" width="23.28515625" style="87" customWidth="1"/>
    <col min="9202" max="9202" width="9.5703125" style="87" customWidth="1"/>
    <col min="9203" max="9203" width="11" style="87" customWidth="1"/>
    <col min="9204" max="9204" width="10.5703125" style="87" customWidth="1"/>
    <col min="9205" max="9206" width="10.85546875" style="87" customWidth="1"/>
    <col min="9207" max="9207" width="11.42578125" style="87" customWidth="1"/>
    <col min="9208" max="9208" width="11" style="87" customWidth="1"/>
    <col min="9209" max="9209" width="10.85546875" style="87" customWidth="1"/>
    <col min="9210" max="9211" width="11.42578125" style="87" customWidth="1"/>
    <col min="9212" max="9456" width="9.140625" style="87"/>
    <col min="9457" max="9457" width="23.28515625" style="87" customWidth="1"/>
    <col min="9458" max="9458" width="9.5703125" style="87" customWidth="1"/>
    <col min="9459" max="9459" width="11" style="87" customWidth="1"/>
    <col min="9460" max="9460" width="10.5703125" style="87" customWidth="1"/>
    <col min="9461" max="9462" width="10.85546875" style="87" customWidth="1"/>
    <col min="9463" max="9463" width="11.42578125" style="87" customWidth="1"/>
    <col min="9464" max="9464" width="11" style="87" customWidth="1"/>
    <col min="9465" max="9465" width="10.85546875" style="87" customWidth="1"/>
    <col min="9466" max="9467" width="11.42578125" style="87" customWidth="1"/>
    <col min="9468" max="9712" width="9.140625" style="87"/>
    <col min="9713" max="9713" width="23.28515625" style="87" customWidth="1"/>
    <col min="9714" max="9714" width="9.5703125" style="87" customWidth="1"/>
    <col min="9715" max="9715" width="11" style="87" customWidth="1"/>
    <col min="9716" max="9716" width="10.5703125" style="87" customWidth="1"/>
    <col min="9717" max="9718" width="10.85546875" style="87" customWidth="1"/>
    <col min="9719" max="9719" width="11.42578125" style="87" customWidth="1"/>
    <col min="9720" max="9720" width="11" style="87" customWidth="1"/>
    <col min="9721" max="9721" width="10.85546875" style="87" customWidth="1"/>
    <col min="9722" max="9723" width="11.42578125" style="87" customWidth="1"/>
    <col min="9724" max="9968" width="9.140625" style="87"/>
    <col min="9969" max="9969" width="23.28515625" style="87" customWidth="1"/>
    <col min="9970" max="9970" width="9.5703125" style="87" customWidth="1"/>
    <col min="9971" max="9971" width="11" style="87" customWidth="1"/>
    <col min="9972" max="9972" width="10.5703125" style="87" customWidth="1"/>
    <col min="9973" max="9974" width="10.85546875" style="87" customWidth="1"/>
    <col min="9975" max="9975" width="11.42578125" style="87" customWidth="1"/>
    <col min="9976" max="9976" width="11" style="87" customWidth="1"/>
    <col min="9977" max="9977" width="10.85546875" style="87" customWidth="1"/>
    <col min="9978" max="9979" width="11.42578125" style="87" customWidth="1"/>
    <col min="9980" max="10224" width="9.140625" style="87"/>
    <col min="10225" max="10225" width="23.28515625" style="87" customWidth="1"/>
    <col min="10226" max="10226" width="9.5703125" style="87" customWidth="1"/>
    <col min="10227" max="10227" width="11" style="87" customWidth="1"/>
    <col min="10228" max="10228" width="10.5703125" style="87" customWidth="1"/>
    <col min="10229" max="10230" width="10.85546875" style="87" customWidth="1"/>
    <col min="10231" max="10231" width="11.42578125" style="87" customWidth="1"/>
    <col min="10232" max="10232" width="11" style="87" customWidth="1"/>
    <col min="10233" max="10233" width="10.85546875" style="87" customWidth="1"/>
    <col min="10234" max="10235" width="11.42578125" style="87" customWidth="1"/>
    <col min="10236" max="10480" width="9.140625" style="87"/>
    <col min="10481" max="10481" width="23.28515625" style="87" customWidth="1"/>
    <col min="10482" max="10482" width="9.5703125" style="87" customWidth="1"/>
    <col min="10483" max="10483" width="11" style="87" customWidth="1"/>
    <col min="10484" max="10484" width="10.5703125" style="87" customWidth="1"/>
    <col min="10485" max="10486" width="10.85546875" style="87" customWidth="1"/>
    <col min="10487" max="10487" width="11.42578125" style="87" customWidth="1"/>
    <col min="10488" max="10488" width="11" style="87" customWidth="1"/>
    <col min="10489" max="10489" width="10.85546875" style="87" customWidth="1"/>
    <col min="10490" max="10491" width="11.42578125" style="87" customWidth="1"/>
    <col min="10492" max="10736" width="9.140625" style="87"/>
    <col min="10737" max="10737" width="23.28515625" style="87" customWidth="1"/>
    <col min="10738" max="10738" width="9.5703125" style="87" customWidth="1"/>
    <col min="10739" max="10739" width="11" style="87" customWidth="1"/>
    <col min="10740" max="10740" width="10.5703125" style="87" customWidth="1"/>
    <col min="10741" max="10742" width="10.85546875" style="87" customWidth="1"/>
    <col min="10743" max="10743" width="11.42578125" style="87" customWidth="1"/>
    <col min="10744" max="10744" width="11" style="87" customWidth="1"/>
    <col min="10745" max="10745" width="10.85546875" style="87" customWidth="1"/>
    <col min="10746" max="10747" width="11.42578125" style="87" customWidth="1"/>
    <col min="10748" max="10992" width="9.140625" style="87"/>
    <col min="10993" max="10993" width="23.28515625" style="87" customWidth="1"/>
    <col min="10994" max="10994" width="9.5703125" style="87" customWidth="1"/>
    <col min="10995" max="10995" width="11" style="87" customWidth="1"/>
    <col min="10996" max="10996" width="10.5703125" style="87" customWidth="1"/>
    <col min="10997" max="10998" width="10.85546875" style="87" customWidth="1"/>
    <col min="10999" max="10999" width="11.42578125" style="87" customWidth="1"/>
    <col min="11000" max="11000" width="11" style="87" customWidth="1"/>
    <col min="11001" max="11001" width="10.85546875" style="87" customWidth="1"/>
    <col min="11002" max="11003" width="11.42578125" style="87" customWidth="1"/>
    <col min="11004" max="11248" width="9.140625" style="87"/>
    <col min="11249" max="11249" width="23.28515625" style="87" customWidth="1"/>
    <col min="11250" max="11250" width="9.5703125" style="87" customWidth="1"/>
    <col min="11251" max="11251" width="11" style="87" customWidth="1"/>
    <col min="11252" max="11252" width="10.5703125" style="87" customWidth="1"/>
    <col min="11253" max="11254" width="10.85546875" style="87" customWidth="1"/>
    <col min="11255" max="11255" width="11.42578125" style="87" customWidth="1"/>
    <col min="11256" max="11256" width="11" style="87" customWidth="1"/>
    <col min="11257" max="11257" width="10.85546875" style="87" customWidth="1"/>
    <col min="11258" max="11259" width="11.42578125" style="87" customWidth="1"/>
    <col min="11260" max="11504" width="9.140625" style="87"/>
    <col min="11505" max="11505" width="23.28515625" style="87" customWidth="1"/>
    <col min="11506" max="11506" width="9.5703125" style="87" customWidth="1"/>
    <col min="11507" max="11507" width="11" style="87" customWidth="1"/>
    <col min="11508" max="11508" width="10.5703125" style="87" customWidth="1"/>
    <col min="11509" max="11510" width="10.85546875" style="87" customWidth="1"/>
    <col min="11511" max="11511" width="11.42578125" style="87" customWidth="1"/>
    <col min="11512" max="11512" width="11" style="87" customWidth="1"/>
    <col min="11513" max="11513" width="10.85546875" style="87" customWidth="1"/>
    <col min="11514" max="11515" width="11.42578125" style="87" customWidth="1"/>
    <col min="11516" max="11760" width="9.140625" style="87"/>
    <col min="11761" max="11761" width="23.28515625" style="87" customWidth="1"/>
    <col min="11762" max="11762" width="9.5703125" style="87" customWidth="1"/>
    <col min="11763" max="11763" width="11" style="87" customWidth="1"/>
    <col min="11764" max="11764" width="10.5703125" style="87" customWidth="1"/>
    <col min="11765" max="11766" width="10.85546875" style="87" customWidth="1"/>
    <col min="11767" max="11767" width="11.42578125" style="87" customWidth="1"/>
    <col min="11768" max="11768" width="11" style="87" customWidth="1"/>
    <col min="11769" max="11769" width="10.85546875" style="87" customWidth="1"/>
    <col min="11770" max="11771" width="11.42578125" style="87" customWidth="1"/>
    <col min="11772" max="12016" width="9.140625" style="87"/>
    <col min="12017" max="12017" width="23.28515625" style="87" customWidth="1"/>
    <col min="12018" max="12018" width="9.5703125" style="87" customWidth="1"/>
    <col min="12019" max="12019" width="11" style="87" customWidth="1"/>
    <col min="12020" max="12020" width="10.5703125" style="87" customWidth="1"/>
    <col min="12021" max="12022" width="10.85546875" style="87" customWidth="1"/>
    <col min="12023" max="12023" width="11.42578125" style="87" customWidth="1"/>
    <col min="12024" max="12024" width="11" style="87" customWidth="1"/>
    <col min="12025" max="12025" width="10.85546875" style="87" customWidth="1"/>
    <col min="12026" max="12027" width="11.42578125" style="87" customWidth="1"/>
    <col min="12028" max="12272" width="9.140625" style="87"/>
    <col min="12273" max="12273" width="23.28515625" style="87" customWidth="1"/>
    <col min="12274" max="12274" width="9.5703125" style="87" customWidth="1"/>
    <col min="12275" max="12275" width="11" style="87" customWidth="1"/>
    <col min="12276" max="12276" width="10.5703125" style="87" customWidth="1"/>
    <col min="12277" max="12278" width="10.85546875" style="87" customWidth="1"/>
    <col min="12279" max="12279" width="11.42578125" style="87" customWidth="1"/>
    <col min="12280" max="12280" width="11" style="87" customWidth="1"/>
    <col min="12281" max="12281" width="10.85546875" style="87" customWidth="1"/>
    <col min="12282" max="12283" width="11.42578125" style="87" customWidth="1"/>
    <col min="12284" max="12528" width="9.140625" style="87"/>
    <col min="12529" max="12529" width="23.28515625" style="87" customWidth="1"/>
    <col min="12530" max="12530" width="9.5703125" style="87" customWidth="1"/>
    <col min="12531" max="12531" width="11" style="87" customWidth="1"/>
    <col min="12532" max="12532" width="10.5703125" style="87" customWidth="1"/>
    <col min="12533" max="12534" width="10.85546875" style="87" customWidth="1"/>
    <col min="12535" max="12535" width="11.42578125" style="87" customWidth="1"/>
    <col min="12536" max="12536" width="11" style="87" customWidth="1"/>
    <col min="12537" max="12537" width="10.85546875" style="87" customWidth="1"/>
    <col min="12538" max="12539" width="11.42578125" style="87" customWidth="1"/>
    <col min="12540" max="12784" width="9.140625" style="87"/>
    <col min="12785" max="12785" width="23.28515625" style="87" customWidth="1"/>
    <col min="12786" max="12786" width="9.5703125" style="87" customWidth="1"/>
    <col min="12787" max="12787" width="11" style="87" customWidth="1"/>
    <col min="12788" max="12788" width="10.5703125" style="87" customWidth="1"/>
    <col min="12789" max="12790" width="10.85546875" style="87" customWidth="1"/>
    <col min="12791" max="12791" width="11.42578125" style="87" customWidth="1"/>
    <col min="12792" max="12792" width="11" style="87" customWidth="1"/>
    <col min="12793" max="12793" width="10.85546875" style="87" customWidth="1"/>
    <col min="12794" max="12795" width="11.42578125" style="87" customWidth="1"/>
    <col min="12796" max="13040" width="9.140625" style="87"/>
    <col min="13041" max="13041" width="23.28515625" style="87" customWidth="1"/>
    <col min="13042" max="13042" width="9.5703125" style="87" customWidth="1"/>
    <col min="13043" max="13043" width="11" style="87" customWidth="1"/>
    <col min="13044" max="13044" width="10.5703125" style="87" customWidth="1"/>
    <col min="13045" max="13046" width="10.85546875" style="87" customWidth="1"/>
    <col min="13047" max="13047" width="11.42578125" style="87" customWidth="1"/>
    <col min="13048" max="13048" width="11" style="87" customWidth="1"/>
    <col min="13049" max="13049" width="10.85546875" style="87" customWidth="1"/>
    <col min="13050" max="13051" width="11.42578125" style="87" customWidth="1"/>
    <col min="13052" max="13296" width="9.140625" style="87"/>
    <col min="13297" max="13297" width="23.28515625" style="87" customWidth="1"/>
    <col min="13298" max="13298" width="9.5703125" style="87" customWidth="1"/>
    <col min="13299" max="13299" width="11" style="87" customWidth="1"/>
    <col min="13300" max="13300" width="10.5703125" style="87" customWidth="1"/>
    <col min="13301" max="13302" width="10.85546875" style="87" customWidth="1"/>
    <col min="13303" max="13303" width="11.42578125" style="87" customWidth="1"/>
    <col min="13304" max="13304" width="11" style="87" customWidth="1"/>
    <col min="13305" max="13305" width="10.85546875" style="87" customWidth="1"/>
    <col min="13306" max="13307" width="11.42578125" style="87" customWidth="1"/>
    <col min="13308" max="13552" width="9.140625" style="87"/>
    <col min="13553" max="13553" width="23.28515625" style="87" customWidth="1"/>
    <col min="13554" max="13554" width="9.5703125" style="87" customWidth="1"/>
    <col min="13555" max="13555" width="11" style="87" customWidth="1"/>
    <col min="13556" max="13556" width="10.5703125" style="87" customWidth="1"/>
    <col min="13557" max="13558" width="10.85546875" style="87" customWidth="1"/>
    <col min="13559" max="13559" width="11.42578125" style="87" customWidth="1"/>
    <col min="13560" max="13560" width="11" style="87" customWidth="1"/>
    <col min="13561" max="13561" width="10.85546875" style="87" customWidth="1"/>
    <col min="13562" max="13563" width="11.42578125" style="87" customWidth="1"/>
    <col min="13564" max="13808" width="9.140625" style="87"/>
    <col min="13809" max="13809" width="23.28515625" style="87" customWidth="1"/>
    <col min="13810" max="13810" width="9.5703125" style="87" customWidth="1"/>
    <col min="13811" max="13811" width="11" style="87" customWidth="1"/>
    <col min="13812" max="13812" width="10.5703125" style="87" customWidth="1"/>
    <col min="13813" max="13814" width="10.85546875" style="87" customWidth="1"/>
    <col min="13815" max="13815" width="11.42578125" style="87" customWidth="1"/>
    <col min="13816" max="13816" width="11" style="87" customWidth="1"/>
    <col min="13817" max="13817" width="10.85546875" style="87" customWidth="1"/>
    <col min="13818" max="13819" width="11.42578125" style="87" customWidth="1"/>
    <col min="13820" max="14064" width="9.140625" style="87"/>
    <col min="14065" max="14065" width="23.28515625" style="87" customWidth="1"/>
    <col min="14066" max="14066" width="9.5703125" style="87" customWidth="1"/>
    <col min="14067" max="14067" width="11" style="87" customWidth="1"/>
    <col min="14068" max="14068" width="10.5703125" style="87" customWidth="1"/>
    <col min="14069" max="14070" width="10.85546875" style="87" customWidth="1"/>
    <col min="14071" max="14071" width="11.42578125" style="87" customWidth="1"/>
    <col min="14072" max="14072" width="11" style="87" customWidth="1"/>
    <col min="14073" max="14073" width="10.85546875" style="87" customWidth="1"/>
    <col min="14074" max="14075" width="11.42578125" style="87" customWidth="1"/>
    <col min="14076" max="14320" width="9.140625" style="87"/>
    <col min="14321" max="14321" width="23.28515625" style="87" customWidth="1"/>
    <col min="14322" max="14322" width="9.5703125" style="87" customWidth="1"/>
    <col min="14323" max="14323" width="11" style="87" customWidth="1"/>
    <col min="14324" max="14324" width="10.5703125" style="87" customWidth="1"/>
    <col min="14325" max="14326" width="10.85546875" style="87" customWidth="1"/>
    <col min="14327" max="14327" width="11.42578125" style="87" customWidth="1"/>
    <col min="14328" max="14328" width="11" style="87" customWidth="1"/>
    <col min="14329" max="14329" width="10.85546875" style="87" customWidth="1"/>
    <col min="14330" max="14331" width="11.42578125" style="87" customWidth="1"/>
    <col min="14332" max="14576" width="9.140625" style="87"/>
    <col min="14577" max="14577" width="23.28515625" style="87" customWidth="1"/>
    <col min="14578" max="14578" width="9.5703125" style="87" customWidth="1"/>
    <col min="14579" max="14579" width="11" style="87" customWidth="1"/>
    <col min="14580" max="14580" width="10.5703125" style="87" customWidth="1"/>
    <col min="14581" max="14582" width="10.85546875" style="87" customWidth="1"/>
    <col min="14583" max="14583" width="11.42578125" style="87" customWidth="1"/>
    <col min="14584" max="14584" width="11" style="87" customWidth="1"/>
    <col min="14585" max="14585" width="10.85546875" style="87" customWidth="1"/>
    <col min="14586" max="14587" width="11.42578125" style="87" customWidth="1"/>
    <col min="14588" max="14832" width="9.140625" style="87"/>
    <col min="14833" max="14833" width="23.28515625" style="87" customWidth="1"/>
    <col min="14834" max="14834" width="9.5703125" style="87" customWidth="1"/>
    <col min="14835" max="14835" width="11" style="87" customWidth="1"/>
    <col min="14836" max="14836" width="10.5703125" style="87" customWidth="1"/>
    <col min="14837" max="14838" width="10.85546875" style="87" customWidth="1"/>
    <col min="14839" max="14839" width="11.42578125" style="87" customWidth="1"/>
    <col min="14840" max="14840" width="11" style="87" customWidth="1"/>
    <col min="14841" max="14841" width="10.85546875" style="87" customWidth="1"/>
    <col min="14842" max="14843" width="11.42578125" style="87" customWidth="1"/>
    <col min="14844" max="15088" width="9.140625" style="87"/>
    <col min="15089" max="15089" width="23.28515625" style="87" customWidth="1"/>
    <col min="15090" max="15090" width="9.5703125" style="87" customWidth="1"/>
    <col min="15091" max="15091" width="11" style="87" customWidth="1"/>
    <col min="15092" max="15092" width="10.5703125" style="87" customWidth="1"/>
    <col min="15093" max="15094" width="10.85546875" style="87" customWidth="1"/>
    <col min="15095" max="15095" width="11.42578125" style="87" customWidth="1"/>
    <col min="15096" max="15096" width="11" style="87" customWidth="1"/>
    <col min="15097" max="15097" width="10.85546875" style="87" customWidth="1"/>
    <col min="15098" max="15099" width="11.42578125" style="87" customWidth="1"/>
    <col min="15100" max="15344" width="9.140625" style="87"/>
    <col min="15345" max="15345" width="23.28515625" style="87" customWidth="1"/>
    <col min="15346" max="15346" width="9.5703125" style="87" customWidth="1"/>
    <col min="15347" max="15347" width="11" style="87" customWidth="1"/>
    <col min="15348" max="15348" width="10.5703125" style="87" customWidth="1"/>
    <col min="15349" max="15350" width="10.85546875" style="87" customWidth="1"/>
    <col min="15351" max="15351" width="11.42578125" style="87" customWidth="1"/>
    <col min="15352" max="15352" width="11" style="87" customWidth="1"/>
    <col min="15353" max="15353" width="10.85546875" style="87" customWidth="1"/>
    <col min="15354" max="15355" width="11.42578125" style="87" customWidth="1"/>
    <col min="15356" max="15600" width="9.140625" style="87"/>
    <col min="15601" max="15601" width="23.28515625" style="87" customWidth="1"/>
    <col min="15602" max="15602" width="9.5703125" style="87" customWidth="1"/>
    <col min="15603" max="15603" width="11" style="87" customWidth="1"/>
    <col min="15604" max="15604" width="10.5703125" style="87" customWidth="1"/>
    <col min="15605" max="15606" width="10.85546875" style="87" customWidth="1"/>
    <col min="15607" max="15607" width="11.42578125" style="87" customWidth="1"/>
    <col min="15608" max="15608" width="11" style="87" customWidth="1"/>
    <col min="15609" max="15609" width="10.85546875" style="87" customWidth="1"/>
    <col min="15610" max="15611" width="11.42578125" style="87" customWidth="1"/>
    <col min="15612" max="15856" width="9.140625" style="87"/>
    <col min="15857" max="15857" width="23.28515625" style="87" customWidth="1"/>
    <col min="15858" max="15858" width="9.5703125" style="87" customWidth="1"/>
    <col min="15859" max="15859" width="11" style="87" customWidth="1"/>
    <col min="15860" max="15860" width="10.5703125" style="87" customWidth="1"/>
    <col min="15861" max="15862" width="10.85546875" style="87" customWidth="1"/>
    <col min="15863" max="15863" width="11.42578125" style="87" customWidth="1"/>
    <col min="15864" max="15864" width="11" style="87" customWidth="1"/>
    <col min="15865" max="15865" width="10.85546875" style="87" customWidth="1"/>
    <col min="15866" max="15867" width="11.42578125" style="87" customWidth="1"/>
    <col min="15868" max="16112" width="9.140625" style="87"/>
    <col min="16113" max="16113" width="23.28515625" style="87" customWidth="1"/>
    <col min="16114" max="16114" width="9.5703125" style="87" customWidth="1"/>
    <col min="16115" max="16115" width="11" style="87" customWidth="1"/>
    <col min="16116" max="16116" width="10.5703125" style="87" customWidth="1"/>
    <col min="16117" max="16118" width="10.85546875" style="87" customWidth="1"/>
    <col min="16119" max="16119" width="11.42578125" style="87" customWidth="1"/>
    <col min="16120" max="16120" width="11" style="87" customWidth="1"/>
    <col min="16121" max="16121" width="10.85546875" style="87" customWidth="1"/>
    <col min="16122" max="16123" width="11.42578125" style="87" customWidth="1"/>
    <col min="16124" max="16384" width="9.140625" style="87"/>
  </cols>
  <sheetData>
    <row r="1" spans="1:16" ht="15.75" customHeight="1">
      <c r="A1" s="482" t="s">
        <v>204</v>
      </c>
      <c r="B1" s="482"/>
      <c r="C1" s="482"/>
      <c r="D1" s="482"/>
      <c r="E1" s="482"/>
      <c r="F1" s="482"/>
      <c r="G1" s="482"/>
    </row>
    <row r="2" spans="1:16" ht="12" customHeight="1">
      <c r="A2" s="88"/>
      <c r="B2" s="88"/>
      <c r="C2" s="88"/>
      <c r="D2" s="88"/>
      <c r="G2" s="89" t="s">
        <v>92</v>
      </c>
    </row>
    <row r="3" spans="1:16" ht="18.75" customHeight="1">
      <c r="A3" s="483"/>
      <c r="B3" s="484" t="s">
        <v>101</v>
      </c>
      <c r="C3" s="484"/>
      <c r="D3" s="484"/>
      <c r="E3" s="484" t="s">
        <v>43</v>
      </c>
      <c r="F3" s="484"/>
      <c r="G3" s="485"/>
    </row>
    <row r="4" spans="1:16" ht="39.75" customHeight="1">
      <c r="A4" s="483"/>
      <c r="B4" s="216" t="s">
        <v>128</v>
      </c>
      <c r="C4" s="216" t="s">
        <v>120</v>
      </c>
      <c r="D4" s="216" t="s">
        <v>129</v>
      </c>
      <c r="E4" s="216" t="s">
        <v>128</v>
      </c>
      <c r="F4" s="216" t="s">
        <v>120</v>
      </c>
      <c r="G4" s="215" t="s">
        <v>129</v>
      </c>
    </row>
    <row r="5" spans="1:16">
      <c r="A5" s="127" t="s">
        <v>57</v>
      </c>
      <c r="B5" s="188">
        <v>10377</v>
      </c>
      <c r="C5" s="188">
        <v>8680</v>
      </c>
      <c r="D5" s="356">
        <v>119.6</v>
      </c>
      <c r="E5" s="188">
        <v>11485</v>
      </c>
      <c r="F5" s="188">
        <v>15503</v>
      </c>
      <c r="G5" s="356">
        <v>74.099999999999994</v>
      </c>
      <c r="H5" s="134"/>
      <c r="I5" s="134"/>
      <c r="J5" s="131"/>
      <c r="K5" s="131"/>
      <c r="L5" s="132"/>
      <c r="M5" s="134"/>
      <c r="N5" s="134"/>
      <c r="O5" s="131"/>
      <c r="P5" s="131"/>
    </row>
    <row r="6" spans="1:16">
      <c r="A6" s="120" t="s">
        <v>58</v>
      </c>
      <c r="B6" s="188">
        <v>320</v>
      </c>
      <c r="C6" s="188">
        <v>285</v>
      </c>
      <c r="D6" s="358">
        <v>112.3</v>
      </c>
      <c r="E6" s="188">
        <v>2028</v>
      </c>
      <c r="F6" s="188">
        <v>2291</v>
      </c>
      <c r="G6" s="358">
        <v>88.5</v>
      </c>
      <c r="H6" s="134"/>
      <c r="I6" s="134"/>
      <c r="J6" s="131"/>
      <c r="K6" s="131"/>
      <c r="L6" s="132"/>
      <c r="M6" s="134"/>
      <c r="N6" s="134"/>
      <c r="O6" s="131"/>
      <c r="P6" s="131"/>
    </row>
    <row r="7" spans="1:16">
      <c r="A7" s="120" t="s">
        <v>59</v>
      </c>
      <c r="B7" s="188">
        <v>1262</v>
      </c>
      <c r="C7" s="188">
        <v>1482</v>
      </c>
      <c r="D7" s="358">
        <v>85.2</v>
      </c>
      <c r="E7" s="188">
        <v>464</v>
      </c>
      <c r="F7" s="188">
        <v>759</v>
      </c>
      <c r="G7" s="358">
        <v>61.1</v>
      </c>
      <c r="H7" s="134"/>
      <c r="I7" s="134"/>
      <c r="J7" s="131"/>
      <c r="K7" s="131"/>
      <c r="L7" s="132"/>
      <c r="M7" s="134"/>
      <c r="N7" s="134"/>
      <c r="O7" s="131"/>
      <c r="P7" s="131"/>
    </row>
    <row r="8" spans="1:16">
      <c r="A8" s="120" t="s">
        <v>60</v>
      </c>
      <c r="B8" s="188">
        <v>568</v>
      </c>
      <c r="C8" s="188">
        <v>276</v>
      </c>
      <c r="D8" s="358">
        <v>205.8</v>
      </c>
      <c r="E8" s="188">
        <v>60</v>
      </c>
      <c r="F8" s="188">
        <v>391</v>
      </c>
      <c r="G8" s="358">
        <v>15.3</v>
      </c>
      <c r="H8" s="134"/>
      <c r="I8" s="134"/>
      <c r="J8" s="131"/>
      <c r="K8" s="131"/>
      <c r="L8" s="132"/>
      <c r="M8" s="134"/>
      <c r="N8" s="134"/>
      <c r="O8" s="131"/>
      <c r="P8" s="131"/>
    </row>
    <row r="9" spans="1:16">
      <c r="A9" s="120" t="s">
        <v>61</v>
      </c>
      <c r="B9" s="188">
        <v>848</v>
      </c>
      <c r="C9" s="188">
        <v>793</v>
      </c>
      <c r="D9" s="358">
        <v>106.9</v>
      </c>
      <c r="E9" s="188">
        <v>1184</v>
      </c>
      <c r="F9" s="188">
        <v>1059</v>
      </c>
      <c r="G9" s="358">
        <v>111.8</v>
      </c>
      <c r="H9" s="134"/>
      <c r="I9" s="134"/>
      <c r="J9" s="131"/>
      <c r="K9" s="131"/>
      <c r="L9" s="132"/>
      <c r="M9" s="134"/>
      <c r="N9" s="134"/>
      <c r="O9" s="131"/>
      <c r="P9" s="131"/>
    </row>
    <row r="10" spans="1:16">
      <c r="A10" s="120" t="s">
        <v>62</v>
      </c>
      <c r="B10" s="188">
        <v>32</v>
      </c>
      <c r="C10" s="188">
        <v>16</v>
      </c>
      <c r="D10" s="358">
        <v>200</v>
      </c>
      <c r="E10" s="188">
        <v>2083</v>
      </c>
      <c r="F10" s="188">
        <v>1171</v>
      </c>
      <c r="G10" s="358">
        <v>177.9</v>
      </c>
      <c r="H10" s="134"/>
      <c r="I10" s="134"/>
      <c r="J10" s="131"/>
      <c r="K10" s="131"/>
      <c r="L10" s="132"/>
      <c r="M10" s="134"/>
      <c r="N10" s="134"/>
      <c r="O10" s="131"/>
      <c r="P10" s="131"/>
    </row>
    <row r="11" spans="1:16">
      <c r="A11" s="120" t="s">
        <v>63</v>
      </c>
      <c r="B11" s="188">
        <v>533</v>
      </c>
      <c r="C11" s="188">
        <v>172</v>
      </c>
      <c r="D11" s="358">
        <v>309.89999999999998</v>
      </c>
      <c r="E11" s="188">
        <v>660</v>
      </c>
      <c r="F11" s="188">
        <v>409</v>
      </c>
      <c r="G11" s="358">
        <v>161.4</v>
      </c>
      <c r="H11" s="134"/>
      <c r="I11" s="134"/>
      <c r="J11" s="131"/>
      <c r="K11" s="131"/>
      <c r="L11" s="132"/>
      <c r="M11" s="134"/>
      <c r="N11" s="134"/>
      <c r="O11" s="131"/>
      <c r="P11" s="131"/>
    </row>
    <row r="12" spans="1:16">
      <c r="A12" s="120" t="s">
        <v>64</v>
      </c>
      <c r="B12" s="188">
        <v>47</v>
      </c>
      <c r="C12" s="188">
        <v>25</v>
      </c>
      <c r="D12" s="358">
        <v>188</v>
      </c>
      <c r="E12" s="188">
        <v>203</v>
      </c>
      <c r="F12" s="188">
        <v>139</v>
      </c>
      <c r="G12" s="358">
        <v>146</v>
      </c>
      <c r="H12" s="134"/>
      <c r="I12" s="134"/>
      <c r="J12" s="131"/>
      <c r="K12" s="131"/>
      <c r="L12" s="132"/>
      <c r="M12" s="134"/>
      <c r="N12" s="134"/>
      <c r="O12" s="131"/>
      <c r="P12" s="131"/>
    </row>
    <row r="13" spans="1:16">
      <c r="A13" s="120" t="s">
        <v>65</v>
      </c>
      <c r="B13" s="188">
        <v>672</v>
      </c>
      <c r="C13" s="188">
        <v>385</v>
      </c>
      <c r="D13" s="358">
        <v>174.5</v>
      </c>
      <c r="E13" s="188">
        <v>1700</v>
      </c>
      <c r="F13" s="188">
        <v>3371</v>
      </c>
      <c r="G13" s="358">
        <v>50.4</v>
      </c>
      <c r="H13" s="134"/>
      <c r="I13" s="134"/>
      <c r="J13" s="131"/>
      <c r="K13" s="131"/>
      <c r="L13" s="132"/>
      <c r="M13" s="134"/>
      <c r="N13" s="134"/>
      <c r="O13" s="131"/>
      <c r="P13" s="131"/>
    </row>
    <row r="14" spans="1:16">
      <c r="A14" s="120" t="s">
        <v>66</v>
      </c>
      <c r="B14" s="188">
        <v>233</v>
      </c>
      <c r="C14" s="188">
        <v>312</v>
      </c>
      <c r="D14" s="358">
        <v>74.7</v>
      </c>
      <c r="E14" s="188">
        <v>232</v>
      </c>
      <c r="F14" s="188">
        <v>1983</v>
      </c>
      <c r="G14" s="358">
        <v>11.7</v>
      </c>
      <c r="H14" s="134"/>
      <c r="I14" s="134"/>
      <c r="J14" s="131"/>
      <c r="K14" s="131"/>
      <c r="L14" s="132"/>
      <c r="M14" s="134"/>
      <c r="N14" s="134"/>
      <c r="O14" s="131"/>
      <c r="P14" s="131"/>
    </row>
    <row r="15" spans="1:16" ht="14.25" customHeight="1">
      <c r="A15" s="120" t="s">
        <v>67</v>
      </c>
      <c r="B15" s="188">
        <v>2065</v>
      </c>
      <c r="C15" s="188">
        <v>1556</v>
      </c>
      <c r="D15" s="358">
        <v>132.69999999999999</v>
      </c>
      <c r="E15" s="188">
        <v>387</v>
      </c>
      <c r="F15" s="188">
        <v>464</v>
      </c>
      <c r="G15" s="358">
        <v>83.4</v>
      </c>
      <c r="H15" s="134"/>
      <c r="I15" s="134"/>
      <c r="J15" s="131"/>
      <c r="K15" s="131"/>
      <c r="L15" s="132"/>
      <c r="M15" s="134"/>
      <c r="N15" s="134"/>
      <c r="O15" s="131"/>
      <c r="P15" s="131"/>
    </row>
    <row r="16" spans="1:16" ht="14.25" customHeight="1">
      <c r="A16" s="120" t="s">
        <v>68</v>
      </c>
      <c r="B16" s="188" t="s">
        <v>126</v>
      </c>
      <c r="C16" s="188">
        <v>15</v>
      </c>
      <c r="D16" s="358" t="s">
        <v>126</v>
      </c>
      <c r="E16" s="188">
        <v>4</v>
      </c>
      <c r="F16" s="188">
        <v>7</v>
      </c>
      <c r="G16" s="358">
        <v>57.1</v>
      </c>
      <c r="H16" s="134"/>
      <c r="I16" s="134"/>
      <c r="J16" s="131"/>
      <c r="K16" s="131"/>
      <c r="L16" s="132"/>
      <c r="M16" s="134"/>
      <c r="N16" s="134"/>
      <c r="O16" s="131"/>
      <c r="P16" s="131"/>
    </row>
    <row r="17" spans="1:16" ht="14.25" customHeight="1">
      <c r="A17" s="120" t="s">
        <v>69</v>
      </c>
      <c r="B17" s="188">
        <v>2</v>
      </c>
      <c r="C17" s="188">
        <v>5</v>
      </c>
      <c r="D17" s="358">
        <v>40</v>
      </c>
      <c r="E17" s="184">
        <v>270</v>
      </c>
      <c r="F17" s="184">
        <v>88</v>
      </c>
      <c r="G17" s="358">
        <v>306.8</v>
      </c>
      <c r="H17" s="134"/>
      <c r="I17" s="134"/>
      <c r="J17" s="131"/>
      <c r="K17" s="131"/>
      <c r="L17" s="132"/>
      <c r="M17" s="134"/>
      <c r="N17" s="134"/>
      <c r="O17" s="131"/>
      <c r="P17" s="131"/>
    </row>
    <row r="18" spans="1:16" ht="14.25" customHeight="1">
      <c r="A18" s="120" t="s">
        <v>70</v>
      </c>
      <c r="B18" s="188">
        <v>1808</v>
      </c>
      <c r="C18" s="188">
        <v>1347</v>
      </c>
      <c r="D18" s="358">
        <v>134.19999999999999</v>
      </c>
      <c r="E18" s="188">
        <v>349</v>
      </c>
      <c r="F18" s="188">
        <v>319</v>
      </c>
      <c r="G18" s="358">
        <v>109.4</v>
      </c>
      <c r="H18" s="134"/>
      <c r="I18" s="134"/>
      <c r="J18" s="131"/>
      <c r="K18" s="131"/>
      <c r="L18" s="132"/>
      <c r="M18" s="134"/>
      <c r="N18" s="134"/>
      <c r="O18" s="131"/>
      <c r="P18" s="131"/>
    </row>
    <row r="19" spans="1:16" ht="14.25" customHeight="1">
      <c r="A19" s="120" t="s">
        <v>71</v>
      </c>
      <c r="B19" s="188">
        <v>1352</v>
      </c>
      <c r="C19" s="188">
        <v>1384</v>
      </c>
      <c r="D19" s="358">
        <v>97.7</v>
      </c>
      <c r="E19" s="188">
        <v>129</v>
      </c>
      <c r="F19" s="188">
        <v>237</v>
      </c>
      <c r="G19" s="358">
        <v>54.4</v>
      </c>
      <c r="H19" s="134"/>
      <c r="I19" s="134"/>
      <c r="J19" s="131"/>
      <c r="K19" s="131"/>
      <c r="L19" s="132"/>
      <c r="M19" s="134"/>
      <c r="N19" s="134"/>
      <c r="O19" s="131"/>
      <c r="P19" s="131"/>
    </row>
    <row r="20" spans="1:16" ht="14.25" customHeight="1">
      <c r="A20" s="120" t="s">
        <v>103</v>
      </c>
      <c r="B20" s="188">
        <v>105</v>
      </c>
      <c r="C20" s="188">
        <v>254</v>
      </c>
      <c r="D20" s="358">
        <v>41.3</v>
      </c>
      <c r="E20" s="188">
        <v>1591</v>
      </c>
      <c r="F20" s="188">
        <v>2710</v>
      </c>
      <c r="G20" s="358">
        <v>58.7</v>
      </c>
      <c r="H20" s="134"/>
      <c r="I20" s="134"/>
      <c r="J20" s="131"/>
      <c r="K20" s="131"/>
      <c r="L20" s="132"/>
      <c r="M20" s="134"/>
      <c r="N20" s="134"/>
      <c r="O20" s="131"/>
      <c r="P20" s="131"/>
    </row>
    <row r="21" spans="1:16" ht="14.25" customHeight="1">
      <c r="A21" s="120" t="s">
        <v>73</v>
      </c>
      <c r="B21" s="188" t="s">
        <v>126</v>
      </c>
      <c r="C21" s="188" t="s">
        <v>126</v>
      </c>
      <c r="D21" s="358" t="s">
        <v>126</v>
      </c>
      <c r="E21" s="188">
        <v>13</v>
      </c>
      <c r="F21" s="188" t="s">
        <v>126</v>
      </c>
      <c r="G21" s="358" t="s">
        <v>126</v>
      </c>
      <c r="H21" s="134"/>
      <c r="I21" s="134"/>
      <c r="J21" s="131"/>
      <c r="K21" s="131"/>
      <c r="L21" s="132"/>
      <c r="M21" s="134"/>
      <c r="N21" s="134"/>
      <c r="O21" s="131"/>
      <c r="P21" s="131"/>
    </row>
    <row r="22" spans="1:16" ht="14.25" customHeight="1">
      <c r="A22" s="123" t="s">
        <v>74</v>
      </c>
      <c r="B22" s="324">
        <v>480</v>
      </c>
      <c r="C22" s="324">
        <v>372</v>
      </c>
      <c r="D22" s="358">
        <v>129</v>
      </c>
      <c r="E22" s="324">
        <v>63</v>
      </c>
      <c r="F22" s="324">
        <v>81</v>
      </c>
      <c r="G22" s="358">
        <v>77.8</v>
      </c>
      <c r="H22" s="134"/>
      <c r="I22" s="132"/>
      <c r="J22" s="132"/>
      <c r="K22" s="131"/>
      <c r="L22" s="132"/>
      <c r="M22" s="134"/>
      <c r="N22" s="134"/>
      <c r="O22" s="131"/>
      <c r="P22" s="131"/>
    </row>
    <row r="23" spans="1:16" ht="14.25" customHeight="1">
      <c r="A23" s="123" t="s">
        <v>76</v>
      </c>
      <c r="B23" s="324" t="s">
        <v>126</v>
      </c>
      <c r="C23" s="324">
        <v>1</v>
      </c>
      <c r="D23" s="358" t="s">
        <v>126</v>
      </c>
      <c r="E23" s="324" t="s">
        <v>126</v>
      </c>
      <c r="F23" s="324" t="s">
        <v>126</v>
      </c>
      <c r="G23" s="358" t="s">
        <v>126</v>
      </c>
      <c r="H23" s="134"/>
      <c r="I23" s="132"/>
      <c r="J23" s="132"/>
      <c r="K23" s="131"/>
      <c r="L23" s="132"/>
      <c r="M23" s="134"/>
      <c r="N23" s="134"/>
      <c r="O23" s="131"/>
      <c r="P23" s="131"/>
    </row>
    <row r="24" spans="1:16">
      <c r="A24" s="122" t="s">
        <v>77</v>
      </c>
      <c r="B24" s="328">
        <v>50</v>
      </c>
      <c r="C24" s="328" t="s">
        <v>126</v>
      </c>
      <c r="D24" s="361" t="s">
        <v>126</v>
      </c>
      <c r="E24" s="328">
        <v>65</v>
      </c>
      <c r="F24" s="328">
        <v>24</v>
      </c>
      <c r="G24" s="361">
        <v>270.8</v>
      </c>
    </row>
    <row r="25" spans="1:16">
      <c r="A25" s="120"/>
      <c r="B25" s="120"/>
      <c r="C25" s="120"/>
      <c r="D25" s="120"/>
      <c r="E25" s="120"/>
      <c r="F25" s="120"/>
      <c r="G25" s="120"/>
    </row>
    <row r="26" spans="1:16">
      <c r="A26" s="90"/>
      <c r="B26" s="88"/>
      <c r="C26" s="88"/>
      <c r="D26" s="88"/>
      <c r="F26" s="487" t="s">
        <v>117</v>
      </c>
      <c r="G26" s="487"/>
    </row>
    <row r="27" spans="1:16" ht="13.5" customHeight="1">
      <c r="A27" s="483"/>
      <c r="B27" s="484" t="s">
        <v>42</v>
      </c>
      <c r="C27" s="484"/>
      <c r="D27" s="485"/>
      <c r="E27" s="485" t="s">
        <v>41</v>
      </c>
      <c r="F27" s="486"/>
      <c r="G27" s="486"/>
    </row>
    <row r="28" spans="1:16" ht="33.75">
      <c r="A28" s="483"/>
      <c r="B28" s="216" t="s">
        <v>128</v>
      </c>
      <c r="C28" s="216" t="s">
        <v>120</v>
      </c>
      <c r="D28" s="216" t="s">
        <v>129</v>
      </c>
      <c r="E28" s="216" t="s">
        <v>128</v>
      </c>
      <c r="F28" s="216" t="s">
        <v>120</v>
      </c>
      <c r="G28" s="215" t="s">
        <v>129</v>
      </c>
      <c r="H28" s="124"/>
      <c r="I28" s="124"/>
      <c r="J28" s="124"/>
      <c r="K28" s="124"/>
      <c r="L28" s="124"/>
    </row>
    <row r="29" spans="1:16">
      <c r="A29" s="127" t="s">
        <v>57</v>
      </c>
      <c r="B29" s="188">
        <v>302</v>
      </c>
      <c r="C29" s="188">
        <v>249</v>
      </c>
      <c r="D29" s="358">
        <v>121.3</v>
      </c>
      <c r="E29" s="188">
        <v>24708</v>
      </c>
      <c r="F29" s="188">
        <v>18549</v>
      </c>
      <c r="G29" s="358">
        <v>133.19999999999999</v>
      </c>
      <c r="H29" s="263"/>
      <c r="I29" s="150"/>
      <c r="J29" s="206"/>
      <c r="K29" s="205"/>
      <c r="L29" s="151"/>
      <c r="M29" s="134"/>
      <c r="N29" s="134"/>
      <c r="O29" s="131"/>
      <c r="P29" s="131"/>
    </row>
    <row r="30" spans="1:16">
      <c r="A30" s="120" t="s">
        <v>58</v>
      </c>
      <c r="B30" s="188">
        <v>5</v>
      </c>
      <c r="C30" s="188">
        <v>1</v>
      </c>
      <c r="D30" s="358">
        <v>500</v>
      </c>
      <c r="E30" s="188" t="s">
        <v>126</v>
      </c>
      <c r="F30" s="188" t="s">
        <v>126</v>
      </c>
      <c r="G30" s="358" t="s">
        <v>126</v>
      </c>
      <c r="H30" s="263"/>
      <c r="I30" s="150"/>
      <c r="J30" s="206"/>
      <c r="K30" s="219"/>
      <c r="L30" s="151"/>
      <c r="M30" s="134"/>
      <c r="N30" s="134"/>
      <c r="O30" s="131"/>
      <c r="P30" s="131"/>
    </row>
    <row r="31" spans="1:16">
      <c r="A31" s="120" t="s">
        <v>59</v>
      </c>
      <c r="B31" s="188">
        <v>4</v>
      </c>
      <c r="C31" s="188">
        <v>1</v>
      </c>
      <c r="D31" s="358">
        <v>400</v>
      </c>
      <c r="E31" s="188">
        <v>121</v>
      </c>
      <c r="F31" s="188">
        <v>176</v>
      </c>
      <c r="G31" s="358">
        <v>68.8</v>
      </c>
      <c r="H31" s="263"/>
      <c r="I31" s="124"/>
      <c r="J31" s="124"/>
      <c r="K31" s="205"/>
      <c r="L31" s="151"/>
      <c r="M31" s="134"/>
      <c r="N31" s="134"/>
      <c r="O31" s="131"/>
      <c r="P31" s="131"/>
    </row>
    <row r="32" spans="1:16">
      <c r="A32" s="120" t="s">
        <v>60</v>
      </c>
      <c r="B32" s="188">
        <v>2</v>
      </c>
      <c r="C32" s="188">
        <v>3</v>
      </c>
      <c r="D32" s="358">
        <v>66.7</v>
      </c>
      <c r="E32" s="188" t="s">
        <v>126</v>
      </c>
      <c r="F32" s="188" t="s">
        <v>126</v>
      </c>
      <c r="G32" s="358" t="s">
        <v>126</v>
      </c>
      <c r="H32" s="263"/>
      <c r="I32" s="124"/>
      <c r="J32" s="124"/>
      <c r="K32" s="219"/>
      <c r="L32" s="151"/>
      <c r="M32" s="134"/>
      <c r="N32" s="134"/>
      <c r="O32" s="131"/>
      <c r="P32" s="131"/>
    </row>
    <row r="33" spans="1:16">
      <c r="A33" s="120" t="s">
        <v>61</v>
      </c>
      <c r="B33" s="184">
        <v>201</v>
      </c>
      <c r="C33" s="184">
        <v>195</v>
      </c>
      <c r="D33" s="358">
        <v>103.1</v>
      </c>
      <c r="E33" s="188" t="s">
        <v>126</v>
      </c>
      <c r="F33" s="188">
        <v>386</v>
      </c>
      <c r="G33" s="358" t="s">
        <v>126</v>
      </c>
      <c r="H33" s="263"/>
      <c r="I33" s="150"/>
      <c r="J33" s="207"/>
      <c r="K33" s="205"/>
      <c r="L33" s="151"/>
      <c r="M33" s="134"/>
      <c r="N33" s="134"/>
      <c r="O33" s="131"/>
      <c r="P33" s="131"/>
    </row>
    <row r="34" spans="1:16">
      <c r="A34" s="120" t="s">
        <v>62</v>
      </c>
      <c r="B34" s="184">
        <v>5</v>
      </c>
      <c r="C34" s="188">
        <v>3</v>
      </c>
      <c r="D34" s="358">
        <v>166.7</v>
      </c>
      <c r="E34" s="184" t="s">
        <v>126</v>
      </c>
      <c r="F34" s="184" t="s">
        <v>126</v>
      </c>
      <c r="G34" s="358" t="s">
        <v>126</v>
      </c>
      <c r="H34" s="263"/>
      <c r="I34" s="150"/>
      <c r="J34" s="207"/>
      <c r="K34" s="205"/>
      <c r="L34" s="151"/>
      <c r="M34" s="132"/>
      <c r="N34" s="132"/>
      <c r="O34" s="132"/>
      <c r="P34" s="132"/>
    </row>
    <row r="35" spans="1:16">
      <c r="A35" s="120" t="s">
        <v>63</v>
      </c>
      <c r="B35" s="188">
        <v>1</v>
      </c>
      <c r="C35" s="188" t="s">
        <v>126</v>
      </c>
      <c r="D35" s="358" t="s">
        <v>126</v>
      </c>
      <c r="E35" s="188">
        <v>39</v>
      </c>
      <c r="F35" s="188">
        <v>31</v>
      </c>
      <c r="G35" s="358">
        <v>125.8</v>
      </c>
      <c r="H35" s="263"/>
      <c r="I35" s="150"/>
      <c r="J35" s="207"/>
      <c r="K35" s="205"/>
      <c r="L35" s="151"/>
      <c r="M35" s="134"/>
      <c r="N35" s="134"/>
      <c r="O35" s="131"/>
      <c r="P35" s="131"/>
    </row>
    <row r="36" spans="1:16">
      <c r="A36" s="120" t="s">
        <v>64</v>
      </c>
      <c r="B36" s="188">
        <v>5</v>
      </c>
      <c r="C36" s="188">
        <v>11</v>
      </c>
      <c r="D36" s="358">
        <v>45.5</v>
      </c>
      <c r="E36" s="184">
        <v>3</v>
      </c>
      <c r="F36" s="188">
        <v>3</v>
      </c>
      <c r="G36" s="358">
        <v>100</v>
      </c>
      <c r="H36" s="263"/>
      <c r="I36" s="150"/>
      <c r="J36" s="207"/>
      <c r="K36" s="205"/>
      <c r="L36" s="151"/>
      <c r="M36" s="134"/>
      <c r="N36" s="132"/>
      <c r="O36" s="132"/>
      <c r="P36" s="131"/>
    </row>
    <row r="37" spans="1:16">
      <c r="A37" s="120" t="s">
        <v>65</v>
      </c>
      <c r="B37" s="184">
        <v>1</v>
      </c>
      <c r="C37" s="184">
        <v>1</v>
      </c>
      <c r="D37" s="358">
        <v>100</v>
      </c>
      <c r="E37" s="188">
        <v>2005</v>
      </c>
      <c r="F37" s="188">
        <v>2205</v>
      </c>
      <c r="G37" s="358">
        <v>90.9</v>
      </c>
      <c r="H37" s="263"/>
      <c r="I37" s="150"/>
      <c r="J37" s="207"/>
      <c r="K37" s="205"/>
      <c r="L37" s="151"/>
      <c r="M37" s="134"/>
      <c r="N37" s="134"/>
      <c r="O37" s="131"/>
      <c r="P37" s="131"/>
    </row>
    <row r="38" spans="1:16">
      <c r="A38" s="120" t="s">
        <v>66</v>
      </c>
      <c r="B38" s="188">
        <v>1</v>
      </c>
      <c r="C38" s="188">
        <v>4</v>
      </c>
      <c r="D38" s="358">
        <v>25</v>
      </c>
      <c r="E38" s="184">
        <v>4802</v>
      </c>
      <c r="F38" s="184">
        <v>4979</v>
      </c>
      <c r="G38" s="358">
        <v>96.4</v>
      </c>
      <c r="H38" s="263"/>
      <c r="I38" s="150"/>
      <c r="J38" s="207"/>
      <c r="K38" s="205"/>
      <c r="L38" s="151"/>
      <c r="M38" s="134"/>
      <c r="N38" s="134"/>
      <c r="O38" s="131"/>
      <c r="P38" s="131"/>
    </row>
    <row r="39" spans="1:16">
      <c r="A39" s="120" t="s">
        <v>67</v>
      </c>
      <c r="B39" s="184" t="s">
        <v>126</v>
      </c>
      <c r="C39" s="188">
        <v>3</v>
      </c>
      <c r="D39" s="358" t="s">
        <v>126</v>
      </c>
      <c r="E39" s="188">
        <v>1421</v>
      </c>
      <c r="F39" s="188">
        <v>956</v>
      </c>
      <c r="G39" s="358">
        <v>148.6</v>
      </c>
      <c r="H39" s="263"/>
      <c r="I39" s="150"/>
      <c r="J39" s="208"/>
      <c r="K39" s="205"/>
      <c r="L39" s="151"/>
      <c r="M39" s="134"/>
      <c r="N39" s="134"/>
      <c r="O39" s="131"/>
      <c r="P39" s="131"/>
    </row>
    <row r="40" spans="1:16">
      <c r="A40" s="120" t="s">
        <v>68</v>
      </c>
      <c r="B40" s="184">
        <v>2</v>
      </c>
      <c r="C40" s="188">
        <v>2</v>
      </c>
      <c r="D40" s="358">
        <v>100</v>
      </c>
      <c r="E40" s="188" t="s">
        <v>126</v>
      </c>
      <c r="F40" s="188" t="s">
        <v>126</v>
      </c>
      <c r="G40" s="358" t="s">
        <v>126</v>
      </c>
      <c r="H40" s="263"/>
      <c r="I40" s="150"/>
      <c r="J40" s="208"/>
      <c r="K40" s="219"/>
      <c r="L40" s="151"/>
      <c r="M40" s="134"/>
      <c r="N40" s="134"/>
      <c r="O40" s="131"/>
      <c r="P40" s="131"/>
    </row>
    <row r="41" spans="1:16">
      <c r="A41" s="120" t="s">
        <v>70</v>
      </c>
      <c r="B41" s="184">
        <v>58</v>
      </c>
      <c r="C41" s="184">
        <v>10</v>
      </c>
      <c r="D41" s="358">
        <v>580</v>
      </c>
      <c r="E41" s="188">
        <v>1697</v>
      </c>
      <c r="F41" s="188">
        <v>35</v>
      </c>
      <c r="G41" s="358">
        <v>4848.6000000000004</v>
      </c>
      <c r="H41" s="263"/>
      <c r="I41" s="150"/>
      <c r="J41" s="207"/>
      <c r="K41" s="205"/>
      <c r="L41" s="151"/>
      <c r="M41" s="134"/>
      <c r="N41" s="134"/>
      <c r="O41" s="131"/>
      <c r="P41" s="131"/>
    </row>
    <row r="42" spans="1:16">
      <c r="A42" s="120" t="s">
        <v>71</v>
      </c>
      <c r="B42" s="188" t="s">
        <v>126</v>
      </c>
      <c r="C42" s="184" t="s">
        <v>126</v>
      </c>
      <c r="D42" s="358" t="s">
        <v>126</v>
      </c>
      <c r="E42" s="188">
        <v>14350</v>
      </c>
      <c r="F42" s="188">
        <v>9511</v>
      </c>
      <c r="G42" s="358">
        <v>150.9</v>
      </c>
      <c r="H42" s="263"/>
      <c r="I42" s="150"/>
      <c r="J42" s="207"/>
      <c r="K42" s="205"/>
      <c r="L42" s="151"/>
      <c r="M42" s="134"/>
      <c r="N42" s="134"/>
      <c r="O42" s="131"/>
      <c r="P42" s="131"/>
    </row>
    <row r="43" spans="1:16">
      <c r="A43" s="123" t="s">
        <v>103</v>
      </c>
      <c r="B43" s="324">
        <v>12</v>
      </c>
      <c r="C43" s="325">
        <v>11</v>
      </c>
      <c r="D43" s="358">
        <v>109.1</v>
      </c>
      <c r="E43" s="324" t="s">
        <v>126</v>
      </c>
      <c r="F43" s="324" t="s">
        <v>126</v>
      </c>
      <c r="G43" s="358" t="s">
        <v>126</v>
      </c>
      <c r="H43" s="263"/>
      <c r="I43" s="150"/>
      <c r="J43" s="209"/>
      <c r="K43" s="205"/>
      <c r="L43" s="151"/>
      <c r="M43" s="134"/>
      <c r="N43" s="134"/>
      <c r="O43" s="131"/>
      <c r="P43" s="131"/>
    </row>
    <row r="44" spans="1:16">
      <c r="A44" s="122" t="s">
        <v>74</v>
      </c>
      <c r="B44" s="327">
        <v>5</v>
      </c>
      <c r="C44" s="328">
        <v>4</v>
      </c>
      <c r="D44" s="361">
        <v>125</v>
      </c>
      <c r="E44" s="327">
        <v>270</v>
      </c>
      <c r="F44" s="327">
        <v>267</v>
      </c>
      <c r="G44" s="361">
        <v>101.1</v>
      </c>
      <c r="H44" s="263"/>
      <c r="I44" s="150"/>
      <c r="J44" s="209"/>
      <c r="K44" s="205"/>
      <c r="L44" s="151"/>
      <c r="M44" s="132"/>
      <c r="N44" s="132"/>
      <c r="O44" s="132"/>
      <c r="P44" s="132"/>
    </row>
    <row r="45" spans="1:16">
      <c r="B45" s="33"/>
      <c r="I45" s="124"/>
      <c r="J45" s="124"/>
      <c r="K45" s="124"/>
      <c r="L45" s="124"/>
    </row>
    <row r="46" spans="1:16">
      <c r="A46" s="91"/>
      <c r="B46" s="92"/>
      <c r="C46" s="92"/>
      <c r="D46" s="92"/>
      <c r="F46" s="487" t="s">
        <v>117</v>
      </c>
      <c r="G46" s="487"/>
      <c r="I46" s="124"/>
      <c r="J46" s="124"/>
      <c r="K46" s="124"/>
      <c r="L46" s="124"/>
    </row>
    <row r="47" spans="1:16" ht="18.75" customHeight="1">
      <c r="A47" s="483"/>
      <c r="B47" s="484" t="s">
        <v>40</v>
      </c>
      <c r="C47" s="484"/>
      <c r="D47" s="485"/>
      <c r="E47" s="485" t="s">
        <v>39</v>
      </c>
      <c r="F47" s="486"/>
      <c r="G47" s="486"/>
    </row>
    <row r="48" spans="1:16" ht="33.75">
      <c r="A48" s="483"/>
      <c r="B48" s="216" t="s">
        <v>128</v>
      </c>
      <c r="C48" s="216" t="s">
        <v>120</v>
      </c>
      <c r="D48" s="216" t="s">
        <v>129</v>
      </c>
      <c r="E48" s="216" t="s">
        <v>128</v>
      </c>
      <c r="F48" s="216" t="s">
        <v>120</v>
      </c>
      <c r="G48" s="215" t="s">
        <v>129</v>
      </c>
    </row>
    <row r="49" spans="1:16">
      <c r="A49" s="127" t="s">
        <v>57</v>
      </c>
      <c r="B49" s="188">
        <v>2422</v>
      </c>
      <c r="C49" s="188">
        <v>2553</v>
      </c>
      <c r="D49" s="356">
        <v>94.9</v>
      </c>
      <c r="E49" s="188">
        <v>114</v>
      </c>
      <c r="F49" s="188">
        <v>143</v>
      </c>
      <c r="G49" s="356">
        <v>79.7</v>
      </c>
      <c r="N49" s="134"/>
      <c r="O49" s="131"/>
      <c r="P49" s="131"/>
    </row>
    <row r="50" spans="1:16">
      <c r="A50" s="120" t="s">
        <v>58</v>
      </c>
      <c r="B50" s="188">
        <v>78</v>
      </c>
      <c r="C50" s="188">
        <v>79</v>
      </c>
      <c r="D50" s="358">
        <v>98.7</v>
      </c>
      <c r="E50" s="184" t="s">
        <v>126</v>
      </c>
      <c r="F50" s="184" t="s">
        <v>126</v>
      </c>
      <c r="G50" s="358" t="s">
        <v>126</v>
      </c>
      <c r="N50" s="132"/>
      <c r="O50" s="132"/>
      <c r="P50" s="132"/>
    </row>
    <row r="51" spans="1:16">
      <c r="A51" s="120" t="s">
        <v>59</v>
      </c>
      <c r="B51" s="188">
        <v>455</v>
      </c>
      <c r="C51" s="188">
        <v>612</v>
      </c>
      <c r="D51" s="358">
        <v>74.3</v>
      </c>
      <c r="E51" s="184">
        <v>2</v>
      </c>
      <c r="F51" s="184" t="s">
        <v>126</v>
      </c>
      <c r="G51" s="358" t="s">
        <v>126</v>
      </c>
      <c r="N51" s="132"/>
      <c r="O51" s="132"/>
      <c r="P51" s="132"/>
    </row>
    <row r="52" spans="1:16">
      <c r="A52" s="120" t="s">
        <v>60</v>
      </c>
      <c r="B52" s="188">
        <v>122</v>
      </c>
      <c r="C52" s="188">
        <v>247</v>
      </c>
      <c r="D52" s="358">
        <v>49.4</v>
      </c>
      <c r="E52" s="184" t="s">
        <v>126</v>
      </c>
      <c r="F52" s="188" t="s">
        <v>126</v>
      </c>
      <c r="G52" s="358" t="s">
        <v>126</v>
      </c>
      <c r="N52" s="132"/>
      <c r="O52" s="132"/>
      <c r="P52" s="131"/>
    </row>
    <row r="53" spans="1:16">
      <c r="A53" s="120" t="s">
        <v>61</v>
      </c>
      <c r="B53" s="188">
        <v>125</v>
      </c>
      <c r="C53" s="188">
        <v>246</v>
      </c>
      <c r="D53" s="358">
        <v>50.8</v>
      </c>
      <c r="E53" s="188">
        <v>11</v>
      </c>
      <c r="F53" s="188">
        <v>74</v>
      </c>
      <c r="G53" s="358">
        <v>14.9</v>
      </c>
      <c r="N53" s="134"/>
      <c r="O53" s="131"/>
      <c r="P53" s="131"/>
    </row>
    <row r="54" spans="1:16">
      <c r="A54" s="120" t="s">
        <v>62</v>
      </c>
      <c r="B54" s="188">
        <v>41</v>
      </c>
      <c r="C54" s="188">
        <v>29</v>
      </c>
      <c r="D54" s="358">
        <v>141.4</v>
      </c>
      <c r="E54" s="188">
        <v>41</v>
      </c>
      <c r="F54" s="188">
        <v>40</v>
      </c>
      <c r="G54" s="358">
        <v>102.5</v>
      </c>
      <c r="N54" s="134"/>
      <c r="O54" s="131"/>
      <c r="P54" s="131"/>
    </row>
    <row r="55" spans="1:16">
      <c r="A55" s="120" t="s">
        <v>63</v>
      </c>
      <c r="B55" s="188">
        <v>200</v>
      </c>
      <c r="C55" s="188">
        <v>73</v>
      </c>
      <c r="D55" s="358">
        <v>274</v>
      </c>
      <c r="E55" s="184" t="s">
        <v>126</v>
      </c>
      <c r="F55" s="184" t="s">
        <v>126</v>
      </c>
      <c r="G55" s="358" t="s">
        <v>126</v>
      </c>
      <c r="N55" s="132"/>
      <c r="O55" s="132"/>
      <c r="P55" s="132"/>
    </row>
    <row r="56" spans="1:16">
      <c r="A56" s="133" t="s">
        <v>64</v>
      </c>
      <c r="B56" s="188">
        <v>30</v>
      </c>
      <c r="C56" s="188">
        <v>13</v>
      </c>
      <c r="D56" s="358">
        <v>230.8</v>
      </c>
      <c r="E56" s="184">
        <v>1</v>
      </c>
      <c r="F56" s="184" t="s">
        <v>126</v>
      </c>
      <c r="G56" s="358" t="s">
        <v>126</v>
      </c>
      <c r="H56" s="134"/>
      <c r="I56" s="134"/>
      <c r="J56" s="131"/>
      <c r="K56" s="132"/>
      <c r="L56" s="132"/>
      <c r="M56" s="132"/>
      <c r="N56" s="132"/>
      <c r="O56" s="132"/>
      <c r="P56" s="132"/>
    </row>
    <row r="57" spans="1:16">
      <c r="A57" s="120" t="s">
        <v>65</v>
      </c>
      <c r="B57" s="188">
        <v>83</v>
      </c>
      <c r="C57" s="188">
        <v>240</v>
      </c>
      <c r="D57" s="358">
        <v>34.6</v>
      </c>
      <c r="E57" s="188">
        <v>20</v>
      </c>
      <c r="F57" s="184">
        <v>6</v>
      </c>
      <c r="G57" s="358">
        <v>333.3</v>
      </c>
      <c r="N57" s="134"/>
      <c r="O57" s="131"/>
      <c r="P57" s="131"/>
    </row>
    <row r="58" spans="1:16" ht="13.5" customHeight="1">
      <c r="A58" s="120" t="s">
        <v>66</v>
      </c>
      <c r="B58" s="188">
        <v>507</v>
      </c>
      <c r="C58" s="188">
        <v>268</v>
      </c>
      <c r="D58" s="358">
        <v>189.2</v>
      </c>
      <c r="E58" s="184" t="s">
        <v>126</v>
      </c>
      <c r="F58" s="184" t="s">
        <v>126</v>
      </c>
      <c r="G58" s="358" t="s">
        <v>126</v>
      </c>
      <c r="N58" s="134"/>
      <c r="O58" s="131"/>
      <c r="P58" s="131"/>
    </row>
    <row r="59" spans="1:16">
      <c r="A59" s="120" t="s">
        <v>67</v>
      </c>
      <c r="B59" s="188">
        <v>332</v>
      </c>
      <c r="C59" s="188">
        <v>246</v>
      </c>
      <c r="D59" s="358">
        <v>135</v>
      </c>
      <c r="E59" s="184" t="s">
        <v>126</v>
      </c>
      <c r="F59" s="184" t="s">
        <v>126</v>
      </c>
      <c r="G59" s="358" t="s">
        <v>126</v>
      </c>
      <c r="N59" s="132"/>
      <c r="O59" s="132"/>
      <c r="P59" s="132"/>
    </row>
    <row r="60" spans="1:16">
      <c r="A60" s="120" t="s">
        <v>68</v>
      </c>
      <c r="B60" s="188">
        <v>3</v>
      </c>
      <c r="C60" s="188">
        <v>13</v>
      </c>
      <c r="D60" s="358">
        <v>23.1</v>
      </c>
      <c r="E60" s="184" t="s">
        <v>126</v>
      </c>
      <c r="F60" s="184">
        <v>1</v>
      </c>
      <c r="G60" s="358" t="s">
        <v>126</v>
      </c>
      <c r="N60" s="134"/>
      <c r="O60" s="131"/>
      <c r="P60" s="131"/>
    </row>
    <row r="61" spans="1:16">
      <c r="A61" s="120" t="s">
        <v>69</v>
      </c>
      <c r="B61" s="188">
        <v>4</v>
      </c>
      <c r="C61" s="188">
        <v>11</v>
      </c>
      <c r="D61" s="358">
        <v>36.4</v>
      </c>
      <c r="E61" s="188">
        <v>2</v>
      </c>
      <c r="F61" s="188">
        <v>10</v>
      </c>
      <c r="G61" s="358">
        <v>20</v>
      </c>
      <c r="N61" s="134"/>
      <c r="O61" s="132"/>
      <c r="P61" s="132"/>
    </row>
    <row r="62" spans="1:16">
      <c r="A62" s="120" t="s">
        <v>70</v>
      </c>
      <c r="B62" s="188">
        <v>268</v>
      </c>
      <c r="C62" s="188">
        <v>113</v>
      </c>
      <c r="D62" s="358">
        <v>237.2</v>
      </c>
      <c r="E62" s="184">
        <v>29</v>
      </c>
      <c r="F62" s="184" t="s">
        <v>126</v>
      </c>
      <c r="G62" s="358" t="s">
        <v>126</v>
      </c>
      <c r="N62" s="134"/>
      <c r="O62" s="131"/>
      <c r="P62" s="131"/>
    </row>
    <row r="63" spans="1:16">
      <c r="A63" s="120" t="s">
        <v>71</v>
      </c>
      <c r="B63" s="188">
        <v>118</v>
      </c>
      <c r="C63" s="188">
        <v>132</v>
      </c>
      <c r="D63" s="358">
        <v>89.4</v>
      </c>
      <c r="E63" s="184" t="s">
        <v>126</v>
      </c>
      <c r="F63" s="184" t="s">
        <v>126</v>
      </c>
      <c r="G63" s="358" t="s">
        <v>126</v>
      </c>
      <c r="N63" s="132"/>
      <c r="O63" s="132"/>
      <c r="P63" s="132"/>
    </row>
    <row r="64" spans="1:16">
      <c r="A64" s="120" t="s">
        <v>103</v>
      </c>
      <c r="B64" s="188">
        <v>23</v>
      </c>
      <c r="C64" s="188">
        <v>11</v>
      </c>
      <c r="D64" s="358">
        <v>209.1</v>
      </c>
      <c r="E64" s="188">
        <v>8</v>
      </c>
      <c r="F64" s="188">
        <v>12</v>
      </c>
      <c r="G64" s="358">
        <v>66.7</v>
      </c>
      <c r="N64" s="132"/>
      <c r="O64" s="132"/>
      <c r="P64" s="132"/>
    </row>
    <row r="65" spans="1:16">
      <c r="A65" s="123" t="s">
        <v>73</v>
      </c>
      <c r="B65" s="324" t="s">
        <v>126</v>
      </c>
      <c r="C65" s="324">
        <v>148</v>
      </c>
      <c r="D65" s="358" t="s">
        <v>126</v>
      </c>
      <c r="E65" s="324" t="s">
        <v>126</v>
      </c>
      <c r="F65" s="324" t="s">
        <v>126</v>
      </c>
      <c r="G65" s="358" t="s">
        <v>126</v>
      </c>
      <c r="N65" s="134"/>
      <c r="O65" s="131"/>
      <c r="P65" s="131"/>
    </row>
    <row r="66" spans="1:16">
      <c r="A66" s="122" t="s">
        <v>74</v>
      </c>
      <c r="B66" s="328">
        <v>33</v>
      </c>
      <c r="C66" s="328">
        <v>72</v>
      </c>
      <c r="D66" s="361">
        <v>45.8</v>
      </c>
      <c r="E66" s="328" t="s">
        <v>126</v>
      </c>
      <c r="F66" s="328" t="s">
        <v>126</v>
      </c>
      <c r="G66" s="361" t="s">
        <v>126</v>
      </c>
    </row>
    <row r="68" spans="1:16" s="128" customFormat="1" ht="14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1:16">
      <c r="H69" s="124"/>
      <c r="I69" s="124"/>
      <c r="J69" s="124"/>
    </row>
    <row r="70" spans="1:16">
      <c r="A70" s="297" t="s">
        <v>213</v>
      </c>
      <c r="H70" s="124"/>
      <c r="I70" s="124"/>
      <c r="J70" s="124"/>
    </row>
    <row r="71" spans="1:16">
      <c r="A71" s="298" t="s">
        <v>178</v>
      </c>
    </row>
    <row r="72" spans="1:16" ht="14.25">
      <c r="A72" s="299"/>
    </row>
    <row r="73" spans="1:16">
      <c r="A73" s="300" t="s">
        <v>171</v>
      </c>
    </row>
  </sheetData>
  <mergeCells count="12">
    <mergeCell ref="A1:G1"/>
    <mergeCell ref="A3:A4"/>
    <mergeCell ref="B3:D3"/>
    <mergeCell ref="E3:G3"/>
    <mergeCell ref="B47:D47"/>
    <mergeCell ref="E47:G47"/>
    <mergeCell ref="A47:A48"/>
    <mergeCell ref="F26:G26"/>
    <mergeCell ref="F46:G46"/>
    <mergeCell ref="A27:A28"/>
    <mergeCell ref="B27:D27"/>
    <mergeCell ref="E27:G27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5" sqref="C25"/>
    </sheetView>
  </sheetViews>
  <sheetFormatPr defaultColWidth="9.28515625" defaultRowHeight="15"/>
  <cols>
    <col min="1" max="1" width="4.42578125" style="291" customWidth="1"/>
    <col min="2" max="2" width="48.5703125" style="293" customWidth="1"/>
    <col min="3" max="3" width="83.7109375" customWidth="1"/>
  </cols>
  <sheetData>
    <row r="1" spans="1:3" s="267" customFormat="1" ht="12.75">
      <c r="A1" s="265"/>
      <c r="B1" s="266"/>
      <c r="C1" s="266"/>
    </row>
    <row r="2" spans="1:3" s="271" customFormat="1" ht="25.5">
      <c r="A2" s="268"/>
      <c r="B2" s="269" t="s">
        <v>143</v>
      </c>
      <c r="C2" s="270" t="s">
        <v>177</v>
      </c>
    </row>
    <row r="3" spans="1:3" s="271" customFormat="1" ht="12.75">
      <c r="A3" s="268"/>
      <c r="B3" s="272" t="s">
        <v>144</v>
      </c>
      <c r="C3" s="296" t="s">
        <v>145</v>
      </c>
    </row>
    <row r="4" spans="1:3" s="271" customFormat="1" ht="12.75">
      <c r="A4" s="268"/>
      <c r="B4" s="273" t="s">
        <v>146</v>
      </c>
      <c r="C4" s="274" t="s">
        <v>147</v>
      </c>
    </row>
    <row r="5" spans="1:3" s="271" customFormat="1" ht="25.5">
      <c r="A5" s="268"/>
      <c r="B5" s="273" t="s">
        <v>148</v>
      </c>
      <c r="C5" s="295" t="s">
        <v>149</v>
      </c>
    </row>
    <row r="6" spans="1:3" s="271" customFormat="1" ht="12.75">
      <c r="A6" s="268"/>
      <c r="B6" s="275" t="s">
        <v>150</v>
      </c>
      <c r="C6" s="294" t="s">
        <v>170</v>
      </c>
    </row>
    <row r="7" spans="1:3" s="271" customFormat="1" ht="12.75">
      <c r="A7" s="268"/>
      <c r="B7" s="275" t="s">
        <v>151</v>
      </c>
      <c r="C7" s="276" t="s">
        <v>172</v>
      </c>
    </row>
    <row r="8" spans="1:3" s="271" customFormat="1" ht="38.25">
      <c r="A8" s="268"/>
      <c r="B8" s="273" t="s">
        <v>152</v>
      </c>
      <c r="C8" s="277" t="s">
        <v>208</v>
      </c>
    </row>
    <row r="9" spans="1:3" s="271" customFormat="1" ht="25.5">
      <c r="A9" s="268"/>
      <c r="B9" s="273" t="s">
        <v>153</v>
      </c>
      <c r="C9" s="386" t="s">
        <v>211</v>
      </c>
    </row>
    <row r="10" spans="1:3" s="267" customFormat="1" ht="12.75">
      <c r="A10" s="265"/>
      <c r="B10" s="278" t="s">
        <v>154</v>
      </c>
      <c r="C10" s="279" t="s">
        <v>126</v>
      </c>
    </row>
    <row r="11" spans="1:3" s="271" customFormat="1" ht="12.75">
      <c r="A11" s="268"/>
      <c r="B11" s="273" t="s">
        <v>155</v>
      </c>
      <c r="C11" s="387" t="s">
        <v>212</v>
      </c>
    </row>
    <row r="12" spans="1:3" s="271" customFormat="1" ht="76.5">
      <c r="A12" s="268"/>
      <c r="B12" s="280" t="s">
        <v>156</v>
      </c>
      <c r="C12" s="281" t="s">
        <v>157</v>
      </c>
    </row>
    <row r="13" spans="1:3" s="271" customFormat="1" ht="12.75">
      <c r="A13" s="268"/>
      <c r="B13" s="273" t="s">
        <v>158</v>
      </c>
      <c r="C13" s="282" t="s">
        <v>159</v>
      </c>
    </row>
    <row r="14" spans="1:3" s="271" customFormat="1" ht="12.75">
      <c r="A14" s="268"/>
      <c r="B14" s="273" t="s">
        <v>160</v>
      </c>
      <c r="C14" s="282" t="s">
        <v>168</v>
      </c>
    </row>
    <row r="15" spans="1:3" s="271" customFormat="1" ht="12.75">
      <c r="A15" s="268"/>
      <c r="B15" s="273" t="s">
        <v>161</v>
      </c>
      <c r="C15" s="283" t="s">
        <v>169</v>
      </c>
    </row>
    <row r="16" spans="1:3" s="271" customFormat="1" ht="12.75">
      <c r="A16" s="268"/>
      <c r="B16" s="273" t="s">
        <v>162</v>
      </c>
      <c r="C16" s="365" t="s">
        <v>179</v>
      </c>
    </row>
    <row r="17" spans="1:3" s="271" customFormat="1" ht="12.75">
      <c r="A17" s="268"/>
      <c r="B17" s="284" t="s">
        <v>163</v>
      </c>
      <c r="C17" s="285" t="s">
        <v>164</v>
      </c>
    </row>
    <row r="18" spans="1:3" s="271" customFormat="1" ht="12.75">
      <c r="A18" s="268"/>
      <c r="B18" s="284" t="s">
        <v>165</v>
      </c>
      <c r="C18" s="286">
        <v>1446</v>
      </c>
    </row>
    <row r="19" spans="1:3" s="271" customFormat="1" ht="12.75">
      <c r="A19" s="287"/>
      <c r="B19" s="288" t="s">
        <v>166</v>
      </c>
      <c r="C19" s="296" t="s">
        <v>167</v>
      </c>
    </row>
    <row r="20" spans="1:3" s="267" customFormat="1" ht="12.75">
      <c r="A20" s="265"/>
      <c r="B20" s="271"/>
    </row>
    <row r="21" spans="1:3" s="267" customFormat="1" ht="12.75">
      <c r="A21" s="265"/>
      <c r="B21" s="289"/>
      <c r="C21" s="290"/>
    </row>
    <row r="22" spans="1:3" s="267" customFormat="1" ht="12.75">
      <c r="A22" s="265"/>
      <c r="B22" s="271"/>
    </row>
    <row r="32" spans="1:3">
      <c r="B32" s="292"/>
    </row>
  </sheetData>
  <hyperlinks>
    <hyperlink ref="C3" r:id="rId1"/>
    <hyperlink ref="C19" r:id="rId2"/>
    <hyperlink ref="C16" r:id="rId3"/>
    <hyperlink ref="C5" r:id="rId4"/>
    <hyperlink ref="C6" r:id="rId5"/>
    <hyperlink ref="C9" r:id="rId6"/>
    <hyperlink ref="C11" r:id="rId7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B1"/>
    </sheetView>
  </sheetViews>
  <sheetFormatPr defaultRowHeight="12.75"/>
  <cols>
    <col min="1" max="1" width="8.7109375" style="28" customWidth="1"/>
    <col min="2" max="2" width="112.28515625" style="33" customWidth="1"/>
    <col min="3" max="3" width="9.140625" style="108"/>
    <col min="4" max="256" width="9.140625" style="27"/>
    <col min="257" max="257" width="8.7109375" style="27" customWidth="1"/>
    <col min="258" max="258" width="112.28515625" style="27" customWidth="1"/>
    <col min="259" max="512" width="9.140625" style="27"/>
    <col min="513" max="513" width="8.7109375" style="27" customWidth="1"/>
    <col min="514" max="514" width="112.28515625" style="27" customWidth="1"/>
    <col min="515" max="768" width="9.140625" style="27"/>
    <col min="769" max="769" width="8.7109375" style="27" customWidth="1"/>
    <col min="770" max="770" width="112.28515625" style="27" customWidth="1"/>
    <col min="771" max="1024" width="9.140625" style="27"/>
    <col min="1025" max="1025" width="8.7109375" style="27" customWidth="1"/>
    <col min="1026" max="1026" width="112.28515625" style="27" customWidth="1"/>
    <col min="1027" max="1280" width="9.140625" style="27"/>
    <col min="1281" max="1281" width="8.7109375" style="27" customWidth="1"/>
    <col min="1282" max="1282" width="112.28515625" style="27" customWidth="1"/>
    <col min="1283" max="1536" width="9.140625" style="27"/>
    <col min="1537" max="1537" width="8.7109375" style="27" customWidth="1"/>
    <col min="1538" max="1538" width="112.28515625" style="27" customWidth="1"/>
    <col min="1539" max="1792" width="9.140625" style="27"/>
    <col min="1793" max="1793" width="8.7109375" style="27" customWidth="1"/>
    <col min="1794" max="1794" width="112.28515625" style="27" customWidth="1"/>
    <col min="1795" max="2048" width="9.140625" style="27"/>
    <col min="2049" max="2049" width="8.7109375" style="27" customWidth="1"/>
    <col min="2050" max="2050" width="112.28515625" style="27" customWidth="1"/>
    <col min="2051" max="2304" width="9.140625" style="27"/>
    <col min="2305" max="2305" width="8.7109375" style="27" customWidth="1"/>
    <col min="2306" max="2306" width="112.28515625" style="27" customWidth="1"/>
    <col min="2307" max="2560" width="9.140625" style="27"/>
    <col min="2561" max="2561" width="8.7109375" style="27" customWidth="1"/>
    <col min="2562" max="2562" width="112.28515625" style="27" customWidth="1"/>
    <col min="2563" max="2816" width="9.140625" style="27"/>
    <col min="2817" max="2817" width="8.7109375" style="27" customWidth="1"/>
    <col min="2818" max="2818" width="112.28515625" style="27" customWidth="1"/>
    <col min="2819" max="3072" width="9.140625" style="27"/>
    <col min="3073" max="3073" width="8.7109375" style="27" customWidth="1"/>
    <col min="3074" max="3074" width="112.28515625" style="27" customWidth="1"/>
    <col min="3075" max="3328" width="9.140625" style="27"/>
    <col min="3329" max="3329" width="8.7109375" style="27" customWidth="1"/>
    <col min="3330" max="3330" width="112.28515625" style="27" customWidth="1"/>
    <col min="3331" max="3584" width="9.140625" style="27"/>
    <col min="3585" max="3585" width="8.7109375" style="27" customWidth="1"/>
    <col min="3586" max="3586" width="112.28515625" style="27" customWidth="1"/>
    <col min="3587" max="3840" width="9.140625" style="27"/>
    <col min="3841" max="3841" width="8.7109375" style="27" customWidth="1"/>
    <col min="3842" max="3842" width="112.28515625" style="27" customWidth="1"/>
    <col min="3843" max="4096" width="9.140625" style="27"/>
    <col min="4097" max="4097" width="8.7109375" style="27" customWidth="1"/>
    <col min="4098" max="4098" width="112.28515625" style="27" customWidth="1"/>
    <col min="4099" max="4352" width="9.140625" style="27"/>
    <col min="4353" max="4353" width="8.7109375" style="27" customWidth="1"/>
    <col min="4354" max="4354" width="112.28515625" style="27" customWidth="1"/>
    <col min="4355" max="4608" width="9.140625" style="27"/>
    <col min="4609" max="4609" width="8.7109375" style="27" customWidth="1"/>
    <col min="4610" max="4610" width="112.28515625" style="27" customWidth="1"/>
    <col min="4611" max="4864" width="9.140625" style="27"/>
    <col min="4865" max="4865" width="8.7109375" style="27" customWidth="1"/>
    <col min="4866" max="4866" width="112.28515625" style="27" customWidth="1"/>
    <col min="4867" max="5120" width="9.140625" style="27"/>
    <col min="5121" max="5121" width="8.7109375" style="27" customWidth="1"/>
    <col min="5122" max="5122" width="112.28515625" style="27" customWidth="1"/>
    <col min="5123" max="5376" width="9.140625" style="27"/>
    <col min="5377" max="5377" width="8.7109375" style="27" customWidth="1"/>
    <col min="5378" max="5378" width="112.28515625" style="27" customWidth="1"/>
    <col min="5379" max="5632" width="9.140625" style="27"/>
    <col min="5633" max="5633" width="8.7109375" style="27" customWidth="1"/>
    <col min="5634" max="5634" width="112.28515625" style="27" customWidth="1"/>
    <col min="5635" max="5888" width="9.140625" style="27"/>
    <col min="5889" max="5889" width="8.7109375" style="27" customWidth="1"/>
    <col min="5890" max="5890" width="112.28515625" style="27" customWidth="1"/>
    <col min="5891" max="6144" width="9.140625" style="27"/>
    <col min="6145" max="6145" width="8.7109375" style="27" customWidth="1"/>
    <col min="6146" max="6146" width="112.28515625" style="27" customWidth="1"/>
    <col min="6147" max="6400" width="9.140625" style="27"/>
    <col min="6401" max="6401" width="8.7109375" style="27" customWidth="1"/>
    <col min="6402" max="6402" width="112.28515625" style="27" customWidth="1"/>
    <col min="6403" max="6656" width="9.140625" style="27"/>
    <col min="6657" max="6657" width="8.7109375" style="27" customWidth="1"/>
    <col min="6658" max="6658" width="112.28515625" style="27" customWidth="1"/>
    <col min="6659" max="6912" width="9.140625" style="27"/>
    <col min="6913" max="6913" width="8.7109375" style="27" customWidth="1"/>
    <col min="6914" max="6914" width="112.28515625" style="27" customWidth="1"/>
    <col min="6915" max="7168" width="9.140625" style="27"/>
    <col min="7169" max="7169" width="8.7109375" style="27" customWidth="1"/>
    <col min="7170" max="7170" width="112.28515625" style="27" customWidth="1"/>
    <col min="7171" max="7424" width="9.140625" style="27"/>
    <col min="7425" max="7425" width="8.7109375" style="27" customWidth="1"/>
    <col min="7426" max="7426" width="112.28515625" style="27" customWidth="1"/>
    <col min="7427" max="7680" width="9.140625" style="27"/>
    <col min="7681" max="7681" width="8.7109375" style="27" customWidth="1"/>
    <col min="7682" max="7682" width="112.28515625" style="27" customWidth="1"/>
    <col min="7683" max="7936" width="9.140625" style="27"/>
    <col min="7937" max="7937" width="8.7109375" style="27" customWidth="1"/>
    <col min="7938" max="7938" width="112.28515625" style="27" customWidth="1"/>
    <col min="7939" max="8192" width="9.140625" style="27"/>
    <col min="8193" max="8193" width="8.7109375" style="27" customWidth="1"/>
    <col min="8194" max="8194" width="112.28515625" style="27" customWidth="1"/>
    <col min="8195" max="8448" width="9.140625" style="27"/>
    <col min="8449" max="8449" width="8.7109375" style="27" customWidth="1"/>
    <col min="8450" max="8450" width="112.28515625" style="27" customWidth="1"/>
    <col min="8451" max="8704" width="9.140625" style="27"/>
    <col min="8705" max="8705" width="8.7109375" style="27" customWidth="1"/>
    <col min="8706" max="8706" width="112.28515625" style="27" customWidth="1"/>
    <col min="8707" max="8960" width="9.140625" style="27"/>
    <col min="8961" max="8961" width="8.7109375" style="27" customWidth="1"/>
    <col min="8962" max="8962" width="112.28515625" style="27" customWidth="1"/>
    <col min="8963" max="9216" width="9.140625" style="27"/>
    <col min="9217" max="9217" width="8.7109375" style="27" customWidth="1"/>
    <col min="9218" max="9218" width="112.28515625" style="27" customWidth="1"/>
    <col min="9219" max="9472" width="9.140625" style="27"/>
    <col min="9473" max="9473" width="8.7109375" style="27" customWidth="1"/>
    <col min="9474" max="9474" width="112.28515625" style="27" customWidth="1"/>
    <col min="9475" max="9728" width="9.140625" style="27"/>
    <col min="9729" max="9729" width="8.7109375" style="27" customWidth="1"/>
    <col min="9730" max="9730" width="112.28515625" style="27" customWidth="1"/>
    <col min="9731" max="9984" width="9.140625" style="27"/>
    <col min="9985" max="9985" width="8.7109375" style="27" customWidth="1"/>
    <col min="9986" max="9986" width="112.28515625" style="27" customWidth="1"/>
    <col min="9987" max="10240" width="9.140625" style="27"/>
    <col min="10241" max="10241" width="8.7109375" style="27" customWidth="1"/>
    <col min="10242" max="10242" width="112.28515625" style="27" customWidth="1"/>
    <col min="10243" max="10496" width="9.140625" style="27"/>
    <col min="10497" max="10497" width="8.7109375" style="27" customWidth="1"/>
    <col min="10498" max="10498" width="112.28515625" style="27" customWidth="1"/>
    <col min="10499" max="10752" width="9.140625" style="27"/>
    <col min="10753" max="10753" width="8.7109375" style="27" customWidth="1"/>
    <col min="10754" max="10754" width="112.28515625" style="27" customWidth="1"/>
    <col min="10755" max="11008" width="9.140625" style="27"/>
    <col min="11009" max="11009" width="8.7109375" style="27" customWidth="1"/>
    <col min="11010" max="11010" width="112.28515625" style="27" customWidth="1"/>
    <col min="11011" max="11264" width="9.140625" style="27"/>
    <col min="11265" max="11265" width="8.7109375" style="27" customWidth="1"/>
    <col min="11266" max="11266" width="112.28515625" style="27" customWidth="1"/>
    <col min="11267" max="11520" width="9.140625" style="27"/>
    <col min="11521" max="11521" width="8.7109375" style="27" customWidth="1"/>
    <col min="11522" max="11522" width="112.28515625" style="27" customWidth="1"/>
    <col min="11523" max="11776" width="9.140625" style="27"/>
    <col min="11777" max="11777" width="8.7109375" style="27" customWidth="1"/>
    <col min="11778" max="11778" width="112.28515625" style="27" customWidth="1"/>
    <col min="11779" max="12032" width="9.140625" style="27"/>
    <col min="12033" max="12033" width="8.7109375" style="27" customWidth="1"/>
    <col min="12034" max="12034" width="112.28515625" style="27" customWidth="1"/>
    <col min="12035" max="12288" width="9.140625" style="27"/>
    <col min="12289" max="12289" width="8.7109375" style="27" customWidth="1"/>
    <col min="12290" max="12290" width="112.28515625" style="27" customWidth="1"/>
    <col min="12291" max="12544" width="9.140625" style="27"/>
    <col min="12545" max="12545" width="8.7109375" style="27" customWidth="1"/>
    <col min="12546" max="12546" width="112.28515625" style="27" customWidth="1"/>
    <col min="12547" max="12800" width="9.140625" style="27"/>
    <col min="12801" max="12801" width="8.7109375" style="27" customWidth="1"/>
    <col min="12802" max="12802" width="112.28515625" style="27" customWidth="1"/>
    <col min="12803" max="13056" width="9.140625" style="27"/>
    <col min="13057" max="13057" width="8.7109375" style="27" customWidth="1"/>
    <col min="13058" max="13058" width="112.28515625" style="27" customWidth="1"/>
    <col min="13059" max="13312" width="9.140625" style="27"/>
    <col min="13313" max="13313" width="8.7109375" style="27" customWidth="1"/>
    <col min="13314" max="13314" width="112.28515625" style="27" customWidth="1"/>
    <col min="13315" max="13568" width="9.140625" style="27"/>
    <col min="13569" max="13569" width="8.7109375" style="27" customWidth="1"/>
    <col min="13570" max="13570" width="112.28515625" style="27" customWidth="1"/>
    <col min="13571" max="13824" width="9.140625" style="27"/>
    <col min="13825" max="13825" width="8.7109375" style="27" customWidth="1"/>
    <col min="13826" max="13826" width="112.28515625" style="27" customWidth="1"/>
    <col min="13827" max="14080" width="9.140625" style="27"/>
    <col min="14081" max="14081" width="8.7109375" style="27" customWidth="1"/>
    <col min="14082" max="14082" width="112.28515625" style="27" customWidth="1"/>
    <col min="14083" max="14336" width="9.140625" style="27"/>
    <col min="14337" max="14337" width="8.7109375" style="27" customWidth="1"/>
    <col min="14338" max="14338" width="112.28515625" style="27" customWidth="1"/>
    <col min="14339" max="14592" width="9.140625" style="27"/>
    <col min="14593" max="14593" width="8.7109375" style="27" customWidth="1"/>
    <col min="14594" max="14594" width="112.28515625" style="27" customWidth="1"/>
    <col min="14595" max="14848" width="9.140625" style="27"/>
    <col min="14849" max="14849" width="8.7109375" style="27" customWidth="1"/>
    <col min="14850" max="14850" width="112.28515625" style="27" customWidth="1"/>
    <col min="14851" max="15104" width="9.140625" style="27"/>
    <col min="15105" max="15105" width="8.7109375" style="27" customWidth="1"/>
    <col min="15106" max="15106" width="112.28515625" style="27" customWidth="1"/>
    <col min="15107" max="15360" width="9.140625" style="27"/>
    <col min="15361" max="15361" width="8.7109375" style="27" customWidth="1"/>
    <col min="15362" max="15362" width="112.28515625" style="27" customWidth="1"/>
    <col min="15363" max="15616" width="9.140625" style="27"/>
    <col min="15617" max="15617" width="8.7109375" style="27" customWidth="1"/>
    <col min="15618" max="15618" width="112.28515625" style="27" customWidth="1"/>
    <col min="15619" max="15872" width="9.140625" style="27"/>
    <col min="15873" max="15873" width="8.7109375" style="27" customWidth="1"/>
    <col min="15874" max="15874" width="112.28515625" style="27" customWidth="1"/>
    <col min="15875" max="16128" width="9.140625" style="27"/>
    <col min="16129" max="16129" width="8.7109375" style="27" customWidth="1"/>
    <col min="16130" max="16130" width="112.28515625" style="27" customWidth="1"/>
    <col min="16131" max="16384" width="9.140625" style="27"/>
  </cols>
  <sheetData>
    <row r="1" spans="1:2" ht="15" customHeight="1">
      <c r="A1" s="396" t="s">
        <v>1</v>
      </c>
      <c r="B1" s="396"/>
    </row>
    <row r="2" spans="1:2">
      <c r="B2" s="29"/>
    </row>
    <row r="3" spans="1:2">
      <c r="A3" s="164" t="s">
        <v>2</v>
      </c>
      <c r="B3" s="31" t="s">
        <v>3</v>
      </c>
    </row>
    <row r="4" spans="1:2">
      <c r="A4" s="164" t="s">
        <v>4</v>
      </c>
      <c r="B4" s="31" t="s">
        <v>5</v>
      </c>
    </row>
    <row r="5" spans="1:2">
      <c r="A5" s="165" t="s">
        <v>6</v>
      </c>
      <c r="B5" s="31" t="s">
        <v>7</v>
      </c>
    </row>
    <row r="6" spans="1:2">
      <c r="A6" s="165" t="s">
        <v>8</v>
      </c>
      <c r="B6" s="31" t="s">
        <v>9</v>
      </c>
    </row>
    <row r="7" spans="1:2" ht="13.15" customHeight="1">
      <c r="A7" s="165" t="s">
        <v>10</v>
      </c>
      <c r="B7" s="31" t="s">
        <v>11</v>
      </c>
    </row>
    <row r="8" spans="1:2" ht="15" customHeight="1">
      <c r="A8" s="165" t="s">
        <v>12</v>
      </c>
      <c r="B8" s="31" t="s">
        <v>13</v>
      </c>
    </row>
    <row r="9" spans="1:2">
      <c r="A9" s="164" t="s">
        <v>14</v>
      </c>
      <c r="B9" s="32" t="s">
        <v>15</v>
      </c>
    </row>
    <row r="10" spans="1:2">
      <c r="A10" s="164" t="s">
        <v>16</v>
      </c>
      <c r="B10" s="32" t="s">
        <v>17</v>
      </c>
    </row>
    <row r="11" spans="1:2">
      <c r="A11" s="164" t="s">
        <v>125</v>
      </c>
      <c r="B11" s="135" t="s">
        <v>124</v>
      </c>
    </row>
    <row r="12" spans="1:2">
      <c r="A12" s="164" t="s">
        <v>18</v>
      </c>
      <c r="B12" s="135" t="s">
        <v>19</v>
      </c>
    </row>
    <row r="13" spans="1:2">
      <c r="A13" s="164" t="s">
        <v>20</v>
      </c>
      <c r="B13" s="135" t="s">
        <v>21</v>
      </c>
    </row>
    <row r="14" spans="1:2">
      <c r="A14" s="164" t="s">
        <v>22</v>
      </c>
      <c r="B14" s="135" t="s">
        <v>200</v>
      </c>
    </row>
    <row r="15" spans="1:2">
      <c r="A15" s="164" t="s">
        <v>121</v>
      </c>
      <c r="B15" s="135" t="s">
        <v>104</v>
      </c>
    </row>
    <row r="16" spans="1:2">
      <c r="A16" s="165" t="s">
        <v>190</v>
      </c>
      <c r="B16" s="135" t="s">
        <v>142</v>
      </c>
    </row>
    <row r="17" spans="1:2">
      <c r="A17" s="165" t="s">
        <v>191</v>
      </c>
      <c r="B17" s="135" t="s">
        <v>23</v>
      </c>
    </row>
    <row r="18" spans="1:2">
      <c r="A18" s="165" t="s">
        <v>191</v>
      </c>
      <c r="B18" s="135" t="s">
        <v>24</v>
      </c>
    </row>
    <row r="19" spans="1:2">
      <c r="A19" s="165" t="s">
        <v>192</v>
      </c>
      <c r="B19" s="135" t="s">
        <v>25</v>
      </c>
    </row>
    <row r="20" spans="1:2">
      <c r="A20" s="165" t="s">
        <v>193</v>
      </c>
      <c r="B20" s="135" t="s">
        <v>26</v>
      </c>
    </row>
    <row r="21" spans="1:2">
      <c r="A21" s="165" t="s">
        <v>194</v>
      </c>
      <c r="B21" s="135" t="s">
        <v>27</v>
      </c>
    </row>
    <row r="22" spans="1:2">
      <c r="A22" s="165" t="s">
        <v>195</v>
      </c>
      <c r="B22" s="135" t="s">
        <v>28</v>
      </c>
    </row>
    <row r="23" spans="1:2">
      <c r="A23" s="165" t="s">
        <v>196</v>
      </c>
      <c r="B23" s="135" t="s">
        <v>29</v>
      </c>
    </row>
    <row r="24" spans="1:2">
      <c r="A24" s="165" t="s">
        <v>197</v>
      </c>
      <c r="B24" s="135" t="s">
        <v>30</v>
      </c>
    </row>
    <row r="25" spans="1:2" ht="13.9" customHeight="1">
      <c r="A25" s="165" t="s">
        <v>198</v>
      </c>
      <c r="B25" s="135" t="s">
        <v>31</v>
      </c>
    </row>
    <row r="26" spans="1:2">
      <c r="A26" s="164" t="s">
        <v>127</v>
      </c>
      <c r="B26" s="135" t="s">
        <v>33</v>
      </c>
    </row>
    <row r="27" spans="1:2">
      <c r="A27" s="164" t="s">
        <v>32</v>
      </c>
      <c r="B27" s="135" t="s">
        <v>35</v>
      </c>
    </row>
    <row r="28" spans="1:2">
      <c r="A28" s="164" t="s">
        <v>34</v>
      </c>
      <c r="B28" s="135" t="s">
        <v>205</v>
      </c>
    </row>
    <row r="29" spans="1:2">
      <c r="A29" s="164" t="s">
        <v>199</v>
      </c>
      <c r="B29" s="135" t="s">
        <v>36</v>
      </c>
    </row>
    <row r="30" spans="1:2" ht="13.9" customHeight="1">
      <c r="A30" s="164" t="s">
        <v>206</v>
      </c>
      <c r="B30" s="135" t="s">
        <v>37</v>
      </c>
    </row>
    <row r="31" spans="1:2">
      <c r="A31" s="30"/>
    </row>
    <row r="32" spans="1:2" ht="13.9" customHeight="1">
      <c r="A32" s="30"/>
      <c r="B32" s="30"/>
    </row>
    <row r="33" spans="1:2">
      <c r="A33" s="30"/>
    </row>
    <row r="34" spans="1:2">
      <c r="A34" s="27"/>
    </row>
    <row r="35" spans="1:2">
      <c r="A35" s="27"/>
    </row>
    <row r="36" spans="1:2">
      <c r="A36" s="27"/>
    </row>
    <row r="37" spans="1:2">
      <c r="A37" s="27"/>
    </row>
    <row r="38" spans="1:2">
      <c r="B38" s="130"/>
    </row>
  </sheetData>
  <mergeCells count="1">
    <mergeCell ref="A1:B1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7" location="'8'!A1" display="Крупный рогатый скот "/>
    <hyperlink ref="B18" location="'8'!A1" display="из них коровы "/>
    <hyperlink ref="B19" location="'8'!A1" display="Численность крупного рогатого скота по направлению продуктивности"/>
    <hyperlink ref="B20" location="'8'!A1" display="Овцы "/>
    <hyperlink ref="B21" location="'8'!A1" display="Козы "/>
    <hyperlink ref="B22" location="'8'!A1" display="Свиньи "/>
    <hyperlink ref="B23" location="'8'!A1" display="Лошади  "/>
    <hyperlink ref="B24" location="'8'!A1" display="Верблюды  "/>
    <hyperlink ref="B25" location="'8'!A1" display="Птица "/>
    <hyperlink ref="B26" location="'9'!A1" display="Средний надой молока на одну дойную корову"/>
    <hyperlink ref="B27" location="'10'!A1" display="Средний выход яиц на одну курицу-несушку"/>
    <hyperlink ref="B29" location="'12'!A1" display="Получено приплода от сельскохозяйственных животных"/>
    <hyperlink ref="B30" location="'13'!A1" display="Падеж скота"/>
    <hyperlink ref="B16" location="'8'!A1" display="Численность скота и птицы по состоянию на 1 июля 2026 года"/>
    <hyperlink ref="B15" location="'8'!A1" display="Численность скота и птицы"/>
    <hyperlink ref="B11" location="'4'!A1" display="Инкубационные яйца в сельскохозяйственных предприятиях"/>
    <hyperlink ref="B14" location="'7'!A1" display="Настрижено шерсти овечьей"/>
    <hyperlink ref="B28" location="'11'!A1" display="Средний настриг шерсти с одной ов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SheetLayoutView="75" workbookViewId="0">
      <selection activeCell="B28" sqref="B28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18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20.25" customHeight="1">
      <c r="A1" s="397" t="s">
        <v>116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25"/>
    </row>
    <row r="3" spans="1:17" ht="18" customHeight="1">
      <c r="A3" s="408"/>
      <c r="B3" s="406" t="s">
        <v>102</v>
      </c>
      <c r="C3" s="406"/>
      <c r="D3" s="406"/>
      <c r="E3" s="407" t="s">
        <v>52</v>
      </c>
      <c r="F3" s="409"/>
      <c r="G3" s="409"/>
      <c r="H3" s="409"/>
      <c r="I3" s="409"/>
      <c r="J3" s="409"/>
      <c r="K3" s="400" t="s">
        <v>107</v>
      </c>
      <c r="L3" s="401"/>
      <c r="M3" s="402"/>
      <c r="N3" s="406" t="s">
        <v>53</v>
      </c>
      <c r="O3" s="406"/>
      <c r="P3" s="407"/>
      <c r="Q3" s="10"/>
    </row>
    <row r="4" spans="1:17" ht="33.75" customHeight="1">
      <c r="A4" s="408"/>
      <c r="B4" s="406"/>
      <c r="C4" s="406"/>
      <c r="D4" s="406"/>
      <c r="E4" s="406" t="s">
        <v>51</v>
      </c>
      <c r="F4" s="406"/>
      <c r="G4" s="406"/>
      <c r="H4" s="406" t="s">
        <v>50</v>
      </c>
      <c r="I4" s="406"/>
      <c r="J4" s="406"/>
      <c r="K4" s="403"/>
      <c r="L4" s="404"/>
      <c r="M4" s="405"/>
      <c r="N4" s="406"/>
      <c r="O4" s="406"/>
      <c r="P4" s="407"/>
      <c r="Q4" s="10"/>
    </row>
    <row r="5" spans="1:17" ht="39.75" customHeight="1">
      <c r="A5" s="408"/>
      <c r="B5" s="11" t="s">
        <v>128</v>
      </c>
      <c r="C5" s="11" t="s">
        <v>120</v>
      </c>
      <c r="D5" s="11" t="s">
        <v>130</v>
      </c>
      <c r="E5" s="235" t="s">
        <v>128</v>
      </c>
      <c r="F5" s="235" t="s">
        <v>120</v>
      </c>
      <c r="G5" s="235" t="s">
        <v>130</v>
      </c>
      <c r="H5" s="235" t="s">
        <v>128</v>
      </c>
      <c r="I5" s="235" t="s">
        <v>120</v>
      </c>
      <c r="J5" s="235" t="s">
        <v>130</v>
      </c>
      <c r="K5" s="235" t="s">
        <v>128</v>
      </c>
      <c r="L5" s="235" t="s">
        <v>120</v>
      </c>
      <c r="M5" s="235" t="s">
        <v>130</v>
      </c>
      <c r="N5" s="235" t="s">
        <v>128</v>
      </c>
      <c r="O5" s="235" t="s">
        <v>120</v>
      </c>
      <c r="P5" s="236" t="s">
        <v>130</v>
      </c>
      <c r="Q5" s="10"/>
    </row>
    <row r="6" spans="1:17" ht="21" customHeight="1">
      <c r="A6" s="398" t="s">
        <v>140</v>
      </c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</row>
    <row r="7" spans="1:17" ht="33.75">
      <c r="A7" s="12" t="s">
        <v>118</v>
      </c>
      <c r="B7" s="98">
        <f>'2.1'!B7</f>
        <v>536684.65999999992</v>
      </c>
      <c r="C7" s="98">
        <f>'2.1'!C7</f>
        <v>497517.30000000016</v>
      </c>
      <c r="D7" s="98">
        <f>'2.1'!D7</f>
        <v>107.8725624214474</v>
      </c>
      <c r="E7" s="98">
        <f>'2.1'!E7</f>
        <v>358630.8</v>
      </c>
      <c r="F7" s="98">
        <f>'2.1'!F7</f>
        <v>323168.8</v>
      </c>
      <c r="G7" s="98">
        <f>'2.1'!G7</f>
        <v>110.97321276063778</v>
      </c>
      <c r="H7" s="98">
        <f>'2.1'!H7</f>
        <v>178054.10000000003</v>
      </c>
      <c r="I7" s="98">
        <f>'2.1'!I7</f>
        <v>174348.5</v>
      </c>
      <c r="J7" s="98">
        <f>'2.1'!J7</f>
        <v>102.12539826841069</v>
      </c>
      <c r="K7" s="98">
        <f>'2.1'!K7</f>
        <v>401521.9</v>
      </c>
      <c r="L7" s="98">
        <f>'2.1'!L7</f>
        <v>393060.3</v>
      </c>
      <c r="M7" s="98">
        <f>'2.1'!M7</f>
        <v>102.1527485731833</v>
      </c>
      <c r="N7" s="98">
        <f>'2.1'!N7</f>
        <v>938206.79999999993</v>
      </c>
      <c r="O7" s="98">
        <f>'2.1'!O7</f>
        <v>890577.6</v>
      </c>
      <c r="P7" s="98">
        <f>'2.1'!P7</f>
        <v>105.34812463282255</v>
      </c>
      <c r="Q7" s="101"/>
    </row>
    <row r="8" spans="1:17" ht="36.75" customHeight="1">
      <c r="A8" s="13" t="s">
        <v>119</v>
      </c>
      <c r="B8" s="98">
        <f>'2.3'!B6</f>
        <v>351407.2699999999</v>
      </c>
      <c r="C8" s="98">
        <f>'2.3'!C6</f>
        <v>326862.65000000002</v>
      </c>
      <c r="D8" s="98">
        <f>'2.3'!D6</f>
        <v>107.50915407434893</v>
      </c>
      <c r="E8" s="98">
        <f>'2.3'!E6</f>
        <v>259564.37000000002</v>
      </c>
      <c r="F8" s="98">
        <f>'2.3'!F6</f>
        <v>237005.65000000002</v>
      </c>
      <c r="G8" s="98">
        <f>'2.3'!G6</f>
        <v>109.51822034622381</v>
      </c>
      <c r="H8" s="98">
        <f>'2.3'!H6</f>
        <v>91842.900000000009</v>
      </c>
      <c r="I8" s="98">
        <f>'2.3'!I6</f>
        <v>89856.999999999985</v>
      </c>
      <c r="J8" s="98">
        <f>'2.3'!J6</f>
        <v>102.210067106625</v>
      </c>
      <c r="K8" s="98">
        <f>'2.3'!K6</f>
        <v>207706.79999999996</v>
      </c>
      <c r="L8" s="98">
        <f>'2.3'!L6</f>
        <v>203090.40000000002</v>
      </c>
      <c r="M8" s="98">
        <f>'2.3'!M6</f>
        <v>102.27307642311007</v>
      </c>
      <c r="N8" s="98">
        <f>'2.3'!N6</f>
        <v>559114.06999999995</v>
      </c>
      <c r="O8" s="98">
        <f>'2.3'!O6</f>
        <v>529953.04999999993</v>
      </c>
      <c r="P8" s="98">
        <f>'2.3'!P6</f>
        <v>105.50256668963411</v>
      </c>
      <c r="Q8" s="101"/>
    </row>
    <row r="9" spans="1:17" ht="16.5" customHeight="1">
      <c r="A9" s="13" t="s">
        <v>49</v>
      </c>
      <c r="B9" s="98">
        <f>'3'!B6</f>
        <v>747086.3</v>
      </c>
      <c r="C9" s="98">
        <f>'3'!C6</f>
        <v>717633.50000000012</v>
      </c>
      <c r="D9" s="98">
        <f>'3'!D6</f>
        <v>104.10415623016482</v>
      </c>
      <c r="E9" s="98">
        <f>'3'!E6</f>
        <v>395914.1</v>
      </c>
      <c r="F9" s="98">
        <f>'3'!F6</f>
        <v>372571.20000000007</v>
      </c>
      <c r="G9" s="98">
        <f>'3'!G6</f>
        <v>106.26535277015505</v>
      </c>
      <c r="H9" s="98">
        <f>'3'!H6</f>
        <v>351172.2</v>
      </c>
      <c r="I9" s="98">
        <f>'3'!I6</f>
        <v>345062.3</v>
      </c>
      <c r="J9" s="98">
        <f>'3'!J6</f>
        <v>101.77066576093651</v>
      </c>
      <c r="K9" s="98">
        <f>'3'!K6</f>
        <v>1146075.1000000003</v>
      </c>
      <c r="L9" s="98">
        <f>'3'!L6</f>
        <v>1130471.8</v>
      </c>
      <c r="M9" s="98">
        <f>'3'!M6</f>
        <v>101.38024672530533</v>
      </c>
      <c r="N9" s="98">
        <f>'3'!N6</f>
        <v>1893161.4000000001</v>
      </c>
      <c r="O9" s="98">
        <f>'3'!O6</f>
        <v>1848105.2999999996</v>
      </c>
      <c r="P9" s="98">
        <f>'3'!P6</f>
        <v>102.43796173302466</v>
      </c>
      <c r="Q9" s="101"/>
    </row>
    <row r="10" spans="1:17" ht="16.5" customHeight="1">
      <c r="A10" s="13" t="s">
        <v>48</v>
      </c>
      <c r="B10" s="98">
        <f>'4'!B6</f>
        <v>2058453.9</v>
      </c>
      <c r="C10" s="98">
        <f>'4'!C6</f>
        <v>1884256.3</v>
      </c>
      <c r="D10" s="98">
        <f>'4'!D6</f>
        <v>109.2</v>
      </c>
      <c r="E10" s="98">
        <f>'4'!E6</f>
        <v>2028608.2</v>
      </c>
      <c r="F10" s="98">
        <f>'4'!F6</f>
        <v>1866553.1</v>
      </c>
      <c r="G10" s="98">
        <f>'4'!G6</f>
        <v>108.7</v>
      </c>
      <c r="H10" s="98">
        <f>'4'!H6</f>
        <v>29845.7</v>
      </c>
      <c r="I10" s="98">
        <f>'4'!I6</f>
        <v>17703.2</v>
      </c>
      <c r="J10" s="98">
        <f>'4'!J6</f>
        <v>168.6</v>
      </c>
      <c r="K10" s="98">
        <f>'4'!K6</f>
        <v>319916.59999999998</v>
      </c>
      <c r="L10" s="98">
        <f>'4'!L6</f>
        <v>320509.7</v>
      </c>
      <c r="M10" s="98">
        <f>'4'!M6</f>
        <v>99.8</v>
      </c>
      <c r="N10" s="98">
        <f>'4'!N6</f>
        <v>2378370.5</v>
      </c>
      <c r="O10" s="98">
        <f>'4'!O6</f>
        <v>2204766</v>
      </c>
      <c r="P10" s="98">
        <f>'4'!P6</f>
        <v>107.9</v>
      </c>
      <c r="Q10" s="101"/>
    </row>
    <row r="11" spans="1:17" ht="16.5" customHeight="1">
      <c r="A11" s="12" t="s">
        <v>47</v>
      </c>
      <c r="B11" s="363">
        <f>'5'!B6</f>
        <v>490850</v>
      </c>
      <c r="C11" s="363">
        <f>'5'!C6</f>
        <v>434966</v>
      </c>
      <c r="D11" s="98">
        <f>'5'!D6</f>
        <v>112.8</v>
      </c>
      <c r="E11" s="363">
        <f>'5'!E6</f>
        <v>119023</v>
      </c>
      <c r="F11" s="363">
        <f>'5'!F6</f>
        <v>85726</v>
      </c>
      <c r="G11" s="98">
        <f>'5'!G6</f>
        <v>138.80000000000001</v>
      </c>
      <c r="H11" s="363">
        <f>'5'!H6</f>
        <v>371827</v>
      </c>
      <c r="I11" s="363">
        <f>'5'!I6</f>
        <v>349240</v>
      </c>
      <c r="J11" s="98">
        <f>'5'!J6</f>
        <v>106.5</v>
      </c>
      <c r="K11" s="363">
        <f>'5'!K6</f>
        <v>738934</v>
      </c>
      <c r="L11" s="363">
        <f>'5'!L6</f>
        <v>730191</v>
      </c>
      <c r="M11" s="98">
        <f>'5'!M6</f>
        <v>101.2</v>
      </c>
      <c r="N11" s="363">
        <f>'5'!N6</f>
        <v>1229784</v>
      </c>
      <c r="O11" s="363">
        <f>'5'!O6</f>
        <v>1165157</v>
      </c>
      <c r="P11" s="98">
        <f>'5'!P6</f>
        <v>105.5</v>
      </c>
    </row>
    <row r="12" spans="1:17" ht="16.5" customHeight="1">
      <c r="A12" s="12" t="s">
        <v>46</v>
      </c>
      <c r="B12" s="363">
        <f>'6'!B6</f>
        <v>915098</v>
      </c>
      <c r="C12" s="363">
        <f>'6'!C6</f>
        <v>815828</v>
      </c>
      <c r="D12" s="98">
        <f>'6'!D6</f>
        <v>112.2</v>
      </c>
      <c r="E12" s="363">
        <f>'6'!E6</f>
        <v>103419</v>
      </c>
      <c r="F12" s="363">
        <f>'6'!F6</f>
        <v>60248</v>
      </c>
      <c r="G12" s="98">
        <f>'6'!G6</f>
        <v>171.7</v>
      </c>
      <c r="H12" s="363">
        <f>'6'!H6</f>
        <v>811679</v>
      </c>
      <c r="I12" s="363">
        <f>'6'!I6</f>
        <v>755580</v>
      </c>
      <c r="J12" s="98">
        <f>'6'!J6</f>
        <v>107.4</v>
      </c>
      <c r="K12" s="363">
        <f>'6'!K6</f>
        <v>1906851</v>
      </c>
      <c r="L12" s="363">
        <f>'6'!L6</f>
        <v>1858757</v>
      </c>
      <c r="M12" s="98">
        <f>'6'!M6</f>
        <v>102.6</v>
      </c>
      <c r="N12" s="363">
        <f>'6'!N6</f>
        <v>2821949</v>
      </c>
      <c r="O12" s="363">
        <f>'6'!O6</f>
        <v>2674585</v>
      </c>
      <c r="P12" s="98">
        <f>'6'!P6</f>
        <v>105.5</v>
      </c>
    </row>
    <row r="13" spans="1:17" ht="23.25" customHeight="1">
      <c r="A13" s="12" t="s">
        <v>214</v>
      </c>
      <c r="B13" s="363">
        <v>15200.399999999998</v>
      </c>
      <c r="C13" s="363">
        <v>15283.300000000003</v>
      </c>
      <c r="D13" s="98">
        <v>99.457577879122923</v>
      </c>
      <c r="E13" s="363">
        <v>1253.3</v>
      </c>
      <c r="F13" s="363">
        <v>1404.8</v>
      </c>
      <c r="G13" s="98">
        <v>89.215546697038718</v>
      </c>
      <c r="H13" s="363">
        <v>13947.099999999999</v>
      </c>
      <c r="I13" s="363">
        <v>13878.500000000002</v>
      </c>
      <c r="J13" s="98">
        <v>100.49428972871706</v>
      </c>
      <c r="K13" s="363">
        <v>15287.600000000004</v>
      </c>
      <c r="L13" s="363">
        <v>15076.999999999998</v>
      </c>
      <c r="M13" s="98">
        <v>101.39682960801224</v>
      </c>
      <c r="N13" s="363">
        <v>30488</v>
      </c>
      <c r="O13" s="363">
        <v>30360.300000000003</v>
      </c>
      <c r="P13" s="98">
        <v>100.42061507956113</v>
      </c>
    </row>
    <row r="14" spans="1:17" s="14" customFormat="1" ht="21.75" customHeight="1">
      <c r="A14" s="399" t="s">
        <v>141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</row>
    <row r="15" spans="1:17" ht="12.75" customHeight="1">
      <c r="A15" s="15" t="s">
        <v>45</v>
      </c>
      <c r="B15" s="363">
        <f>'8'!B8</f>
        <v>5068166</v>
      </c>
      <c r="C15" s="363">
        <f>'8'!C8</f>
        <v>4738968</v>
      </c>
      <c r="D15" s="98">
        <f>'8'!D8</f>
        <v>106.9</v>
      </c>
      <c r="E15" s="363">
        <f>'8'!E8</f>
        <v>946233</v>
      </c>
      <c r="F15" s="363">
        <f>'8'!F8</f>
        <v>881432</v>
      </c>
      <c r="G15" s="98">
        <f>'8'!G8</f>
        <v>107.4</v>
      </c>
      <c r="H15" s="363">
        <f>'8'!H8</f>
        <v>4121933</v>
      </c>
      <c r="I15" s="363">
        <f>'8'!I8</f>
        <v>3857536</v>
      </c>
      <c r="J15" s="98">
        <f>'8'!J8</f>
        <v>106.9</v>
      </c>
      <c r="K15" s="363">
        <f>'8'!K8</f>
        <v>4273981</v>
      </c>
      <c r="L15" s="363">
        <f>'8'!L8</f>
        <v>4092597</v>
      </c>
      <c r="M15" s="98">
        <f>'8'!M8</f>
        <v>104.4</v>
      </c>
      <c r="N15" s="363">
        <f>'8'!N8</f>
        <v>9342147</v>
      </c>
      <c r="O15" s="363">
        <f>'8'!O8</f>
        <v>8831565</v>
      </c>
      <c r="P15" s="98">
        <f>'8'!P8</f>
        <v>105.8</v>
      </c>
    </row>
    <row r="16" spans="1:17" ht="13.15" customHeight="1">
      <c r="A16" s="16" t="s">
        <v>44</v>
      </c>
      <c r="B16" s="363">
        <f>'8'!B35</f>
        <v>2572532</v>
      </c>
      <c r="C16" s="363">
        <f>'8'!C35</f>
        <v>2437724</v>
      </c>
      <c r="D16" s="98">
        <f>'8'!D35</f>
        <v>105.5</v>
      </c>
      <c r="E16" s="363">
        <f>'8'!E35</f>
        <v>366880</v>
      </c>
      <c r="F16" s="363">
        <f>'8'!F35</f>
        <v>362643</v>
      </c>
      <c r="G16" s="98">
        <f>'8'!G35</f>
        <v>101.2</v>
      </c>
      <c r="H16" s="363">
        <f>'8'!H35</f>
        <v>2205652</v>
      </c>
      <c r="I16" s="363">
        <f>'8'!I35</f>
        <v>2075081</v>
      </c>
      <c r="J16" s="98">
        <f>'8'!J35</f>
        <v>106.3</v>
      </c>
      <c r="K16" s="363">
        <f>'8'!K35</f>
        <v>2216149</v>
      </c>
      <c r="L16" s="363">
        <f>'8'!L35</f>
        <v>2100758</v>
      </c>
      <c r="M16" s="98">
        <f>'8'!M35</f>
        <v>105.5</v>
      </c>
      <c r="N16" s="363">
        <f>'8'!N35</f>
        <v>4788681</v>
      </c>
      <c r="O16" s="363">
        <f>'8'!O35</f>
        <v>4538482</v>
      </c>
      <c r="P16" s="98">
        <f>'8'!P35</f>
        <v>105.5</v>
      </c>
    </row>
    <row r="17" spans="1:17" s="18" customFormat="1" ht="13.15" customHeight="1">
      <c r="A17" s="17" t="s">
        <v>43</v>
      </c>
      <c r="B17" s="363">
        <f>'8'!B142</f>
        <v>13005751</v>
      </c>
      <c r="C17" s="363">
        <f>'8'!C142</f>
        <v>12695636</v>
      </c>
      <c r="D17" s="98">
        <f>'8'!D142</f>
        <v>102.4</v>
      </c>
      <c r="E17" s="363">
        <f>'8'!E142</f>
        <v>1408086</v>
      </c>
      <c r="F17" s="363">
        <f>'8'!F142</f>
        <v>1423022</v>
      </c>
      <c r="G17" s="98">
        <f>'8'!G142</f>
        <v>99</v>
      </c>
      <c r="H17" s="363">
        <f>'8'!H142</f>
        <v>11597665</v>
      </c>
      <c r="I17" s="363">
        <f>'8'!I142</f>
        <v>11272614</v>
      </c>
      <c r="J17" s="98">
        <f>'8'!J142</f>
        <v>102.9</v>
      </c>
      <c r="K17" s="363">
        <f>'8'!K142</f>
        <v>9344910</v>
      </c>
      <c r="L17" s="363">
        <f>'8'!L142</f>
        <v>8808455</v>
      </c>
      <c r="M17" s="98">
        <f>'8'!M142</f>
        <v>106.1</v>
      </c>
      <c r="N17" s="363">
        <f>'8'!N142</f>
        <v>22350661</v>
      </c>
      <c r="O17" s="363">
        <f>'8'!O142</f>
        <v>21504091</v>
      </c>
      <c r="P17" s="98">
        <f>'8'!P142</f>
        <v>103.9</v>
      </c>
      <c r="Q17" s="163"/>
    </row>
    <row r="18" spans="1:17" s="18" customFormat="1" ht="13.9" customHeight="1">
      <c r="A18" s="17" t="s">
        <v>42</v>
      </c>
      <c r="B18" s="363">
        <f>'8'!B169</f>
        <v>686546</v>
      </c>
      <c r="C18" s="363">
        <f>'8'!C169</f>
        <v>686542</v>
      </c>
      <c r="D18" s="98">
        <f>'8'!D169</f>
        <v>100</v>
      </c>
      <c r="E18" s="363">
        <f>'8'!E169</f>
        <v>30601</v>
      </c>
      <c r="F18" s="363">
        <f>'8'!F169</f>
        <v>30744</v>
      </c>
      <c r="G18" s="98">
        <f>'8'!G169</f>
        <v>99.5</v>
      </c>
      <c r="H18" s="363">
        <f>'8'!H169</f>
        <v>655945</v>
      </c>
      <c r="I18" s="363">
        <f>'8'!I169</f>
        <v>655798</v>
      </c>
      <c r="J18" s="98">
        <f>'8'!J169</f>
        <v>100</v>
      </c>
      <c r="K18" s="363">
        <f>'8'!K169</f>
        <v>1283229</v>
      </c>
      <c r="L18" s="363">
        <f>'8'!L169</f>
        <v>1275888</v>
      </c>
      <c r="M18" s="98">
        <f>'8'!M169</f>
        <v>100.6</v>
      </c>
      <c r="N18" s="363">
        <f>'8'!N169</f>
        <v>1969775</v>
      </c>
      <c r="O18" s="363">
        <f>'8'!O169</f>
        <v>1962430</v>
      </c>
      <c r="P18" s="98">
        <f>'8'!P169</f>
        <v>100.4</v>
      </c>
    </row>
    <row r="19" spans="1:17" s="18" customFormat="1" ht="13.9" customHeight="1">
      <c r="A19" s="17" t="s">
        <v>41</v>
      </c>
      <c r="B19" s="363">
        <f>'8'!B196</f>
        <v>347269</v>
      </c>
      <c r="C19" s="363">
        <f>'8'!C196</f>
        <v>309822</v>
      </c>
      <c r="D19" s="98">
        <f>'8'!D196</f>
        <v>112.1</v>
      </c>
      <c r="E19" s="363">
        <f>'8'!E196</f>
        <v>294595</v>
      </c>
      <c r="F19" s="363">
        <f>'8'!F196</f>
        <v>257076</v>
      </c>
      <c r="G19" s="98">
        <f>'8'!G196</f>
        <v>114.6</v>
      </c>
      <c r="H19" s="363">
        <f>'8'!H196</f>
        <v>52674</v>
      </c>
      <c r="I19" s="363">
        <f>'8'!I196</f>
        <v>52746</v>
      </c>
      <c r="J19" s="98">
        <f>'8'!J196</f>
        <v>99.9</v>
      </c>
      <c r="K19" s="363">
        <f>'8'!K196</f>
        <v>214528</v>
      </c>
      <c r="L19" s="363">
        <f>'8'!L196</f>
        <v>199341</v>
      </c>
      <c r="M19" s="98">
        <f>'8'!M196</f>
        <v>107.6</v>
      </c>
      <c r="N19" s="363">
        <f>'8'!N196</f>
        <v>561797</v>
      </c>
      <c r="O19" s="363">
        <f>'8'!O196</f>
        <v>509163</v>
      </c>
      <c r="P19" s="98">
        <f>'8'!P196</f>
        <v>110.3</v>
      </c>
    </row>
    <row r="20" spans="1:17" s="18" customFormat="1" ht="12" customHeight="1">
      <c r="A20" s="17" t="s">
        <v>40</v>
      </c>
      <c r="B20" s="363">
        <f>'8'!B223</f>
        <v>3049255</v>
      </c>
      <c r="C20" s="363">
        <f>'8'!C223</f>
        <v>2849741</v>
      </c>
      <c r="D20" s="98">
        <f>'8'!D223</f>
        <v>107</v>
      </c>
      <c r="E20" s="363">
        <f>'8'!E223</f>
        <v>440956</v>
      </c>
      <c r="F20" s="363">
        <f>'8'!F223</f>
        <v>410857</v>
      </c>
      <c r="G20" s="98">
        <f>'8'!G223</f>
        <v>107.3</v>
      </c>
      <c r="H20" s="363">
        <f>'8'!H223</f>
        <v>2608299</v>
      </c>
      <c r="I20" s="363">
        <f>'8'!I223</f>
        <v>2438884</v>
      </c>
      <c r="J20" s="98">
        <f>'8'!J223</f>
        <v>106.9</v>
      </c>
      <c r="K20" s="363">
        <f>'8'!K223</f>
        <v>1997625</v>
      </c>
      <c r="L20" s="363">
        <f>'8'!L223</f>
        <v>1849097</v>
      </c>
      <c r="M20" s="98">
        <f>'8'!M223</f>
        <v>108</v>
      </c>
      <c r="N20" s="363">
        <f>'8'!N223</f>
        <v>5046880</v>
      </c>
      <c r="O20" s="363">
        <f>'8'!O223</f>
        <v>4698838</v>
      </c>
      <c r="P20" s="98">
        <f>'8'!P223</f>
        <v>107.4</v>
      </c>
    </row>
    <row r="21" spans="1:17" s="18" customFormat="1">
      <c r="A21" s="17" t="s">
        <v>39</v>
      </c>
      <c r="B21" s="363">
        <f>'8'!B250</f>
        <v>178257</v>
      </c>
      <c r="C21" s="363">
        <f>'8'!C250</f>
        <v>169360</v>
      </c>
      <c r="D21" s="98">
        <f>'8'!D250</f>
        <v>105.3</v>
      </c>
      <c r="E21" s="363">
        <f>'8'!E250</f>
        <v>18894</v>
      </c>
      <c r="F21" s="363">
        <f>'8'!F250</f>
        <v>19055</v>
      </c>
      <c r="G21" s="98">
        <f>'8'!G250</f>
        <v>99.2</v>
      </c>
      <c r="H21" s="363">
        <f>'8'!H250</f>
        <v>159363</v>
      </c>
      <c r="I21" s="363">
        <f>'8'!I250</f>
        <v>150305</v>
      </c>
      <c r="J21" s="98">
        <f>'8'!J250</f>
        <v>106</v>
      </c>
      <c r="K21" s="363">
        <f>'8'!K250</f>
        <v>133864</v>
      </c>
      <c r="L21" s="363">
        <f>'8'!L250</f>
        <v>131834</v>
      </c>
      <c r="M21" s="98">
        <f>'8'!M250</f>
        <v>101.5</v>
      </c>
      <c r="N21" s="363">
        <f>'8'!N250</f>
        <v>312121</v>
      </c>
      <c r="O21" s="363">
        <f>'8'!O250</f>
        <v>301194</v>
      </c>
      <c r="P21" s="98">
        <f>'8'!P250</f>
        <v>103.6</v>
      </c>
    </row>
    <row r="22" spans="1:17" s="18" customFormat="1">
      <c r="A22" s="102" t="s">
        <v>38</v>
      </c>
      <c r="B22" s="364">
        <f>'8'!B274</f>
        <v>40532830</v>
      </c>
      <c r="C22" s="364">
        <f>'8'!C274</f>
        <v>40076363</v>
      </c>
      <c r="D22" s="315">
        <f>'8'!D274</f>
        <v>101.1</v>
      </c>
      <c r="E22" s="364">
        <f>'8'!E274</f>
        <v>39867747</v>
      </c>
      <c r="F22" s="364">
        <f>'8'!F274</f>
        <v>39515767</v>
      </c>
      <c r="G22" s="315">
        <f>'8'!G274</f>
        <v>100.9</v>
      </c>
      <c r="H22" s="364">
        <f>'8'!H274</f>
        <v>665083</v>
      </c>
      <c r="I22" s="364">
        <f>'8'!I274</f>
        <v>560596</v>
      </c>
      <c r="J22" s="315">
        <f>'8'!J274</f>
        <v>118.6</v>
      </c>
      <c r="K22" s="364">
        <f>'8'!K274</f>
        <v>7788105</v>
      </c>
      <c r="L22" s="364">
        <f>'8'!L274</f>
        <v>7647658</v>
      </c>
      <c r="M22" s="315">
        <f>'8'!M274</f>
        <v>101.8</v>
      </c>
      <c r="N22" s="364">
        <f>'8'!N274</f>
        <v>48320935</v>
      </c>
      <c r="O22" s="364">
        <f>'8'!O274</f>
        <v>47724021</v>
      </c>
      <c r="P22" s="315">
        <f>'8'!P274</f>
        <v>101.3</v>
      </c>
    </row>
    <row r="23" spans="1:17" s="18" customFormat="1"/>
    <row r="24" spans="1:17"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</row>
    <row r="25" spans="1:17"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</row>
    <row r="26" spans="1:17"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</row>
    <row r="27" spans="1:17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7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</row>
    <row r="29" spans="1:17">
      <c r="B29" s="101"/>
    </row>
    <row r="30" spans="1:17">
      <c r="B30" s="101"/>
    </row>
    <row r="31" spans="1:17">
      <c r="B31" s="101"/>
    </row>
    <row r="32" spans="1:17">
      <c r="B32" s="101"/>
    </row>
    <row r="33" spans="2:2">
      <c r="B33" s="101"/>
    </row>
    <row r="34" spans="2:2">
      <c r="B34" s="101"/>
    </row>
    <row r="35" spans="2:2">
      <c r="B35" s="101"/>
    </row>
    <row r="36" spans="2:2">
      <c r="B36" s="101"/>
    </row>
    <row r="37" spans="2:2">
      <c r="B37" s="101"/>
    </row>
    <row r="38" spans="2:2">
      <c r="B38" s="101"/>
    </row>
    <row r="39" spans="2:2">
      <c r="B39" s="101"/>
    </row>
    <row r="40" spans="2:2">
      <c r="B40" s="101"/>
    </row>
    <row r="41" spans="2:2">
      <c r="B41" s="101"/>
    </row>
    <row r="42" spans="2:2">
      <c r="B42" s="101"/>
    </row>
    <row r="43" spans="2:2">
      <c r="B43" s="101"/>
    </row>
    <row r="44" spans="2:2">
      <c r="B44" s="101"/>
    </row>
  </sheetData>
  <mergeCells count="10">
    <mergeCell ref="A1:P1"/>
    <mergeCell ref="A6:P6"/>
    <mergeCell ref="A14:P14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zoomScaleNormal="100" workbookViewId="0">
      <selection sqref="A1:P1"/>
    </sheetView>
  </sheetViews>
  <sheetFormatPr defaultRowHeight="12.75"/>
  <cols>
    <col min="1" max="1" width="22.85546875" style="34" customWidth="1"/>
    <col min="2" max="2" width="10.28515625" style="34" customWidth="1"/>
    <col min="3" max="3" width="9.85546875" style="34" customWidth="1"/>
    <col min="4" max="5" width="9.140625" style="34" customWidth="1"/>
    <col min="6" max="6" width="10" style="34" customWidth="1"/>
    <col min="7" max="7" width="9.7109375" style="34" customWidth="1"/>
    <col min="8" max="8" width="9.140625" style="34" customWidth="1"/>
    <col min="9" max="9" width="9.42578125" style="34" customWidth="1"/>
    <col min="10" max="11" width="9.140625" style="34" customWidth="1"/>
    <col min="12" max="12" width="9.5703125" style="34" customWidth="1"/>
    <col min="13" max="13" width="9.140625" style="34" customWidth="1"/>
    <col min="14" max="14" width="10.28515625" style="34" customWidth="1"/>
    <col min="15" max="15" width="9.85546875" style="34" customWidth="1"/>
    <col min="16" max="16" width="9.140625" style="34" customWidth="1"/>
    <col min="17" max="17" width="6.140625" style="159" customWidth="1"/>
    <col min="18" max="19" width="12.7109375" style="34" customWidth="1"/>
    <col min="20" max="227" width="9.140625" style="34"/>
    <col min="228" max="228" width="22.85546875" style="34" customWidth="1"/>
    <col min="229" max="229" width="10.28515625" style="34" customWidth="1"/>
    <col min="230" max="230" width="9.85546875" style="34" customWidth="1"/>
    <col min="231" max="232" width="9.140625" style="34" customWidth="1"/>
    <col min="233" max="233" width="10" style="34" customWidth="1"/>
    <col min="234" max="235" width="9.140625" style="34" customWidth="1"/>
    <col min="236" max="236" width="9.42578125" style="34" customWidth="1"/>
    <col min="237" max="238" width="9.140625" style="34" customWidth="1"/>
    <col min="239" max="239" width="9.5703125" style="34" customWidth="1"/>
    <col min="240" max="240" width="9.140625" style="34" customWidth="1"/>
    <col min="241" max="241" width="13.7109375" style="34" customWidth="1"/>
    <col min="242" max="242" width="10.28515625" style="34" customWidth="1"/>
    <col min="243" max="243" width="10.85546875" style="34" customWidth="1"/>
    <col min="244" max="483" width="9.140625" style="34"/>
    <col min="484" max="484" width="22.85546875" style="34" customWidth="1"/>
    <col min="485" max="485" width="10.28515625" style="34" customWidth="1"/>
    <col min="486" max="486" width="9.85546875" style="34" customWidth="1"/>
    <col min="487" max="488" width="9.140625" style="34" customWidth="1"/>
    <col min="489" max="489" width="10" style="34" customWidth="1"/>
    <col min="490" max="491" width="9.140625" style="34" customWidth="1"/>
    <col min="492" max="492" width="9.42578125" style="34" customWidth="1"/>
    <col min="493" max="494" width="9.140625" style="34" customWidth="1"/>
    <col min="495" max="495" width="9.5703125" style="34" customWidth="1"/>
    <col min="496" max="496" width="9.140625" style="34" customWidth="1"/>
    <col min="497" max="497" width="13.7109375" style="34" customWidth="1"/>
    <col min="498" max="498" width="10.28515625" style="34" customWidth="1"/>
    <col min="499" max="499" width="10.85546875" style="34" customWidth="1"/>
    <col min="500" max="739" width="9.140625" style="34"/>
    <col min="740" max="740" width="22.85546875" style="34" customWidth="1"/>
    <col min="741" max="741" width="10.28515625" style="34" customWidth="1"/>
    <col min="742" max="742" width="9.85546875" style="34" customWidth="1"/>
    <col min="743" max="744" width="9.140625" style="34" customWidth="1"/>
    <col min="745" max="745" width="10" style="34" customWidth="1"/>
    <col min="746" max="747" width="9.140625" style="34" customWidth="1"/>
    <col min="748" max="748" width="9.42578125" style="34" customWidth="1"/>
    <col min="749" max="750" width="9.140625" style="34" customWidth="1"/>
    <col min="751" max="751" width="9.5703125" style="34" customWidth="1"/>
    <col min="752" max="752" width="9.140625" style="34" customWidth="1"/>
    <col min="753" max="753" width="13.7109375" style="34" customWidth="1"/>
    <col min="754" max="754" width="10.28515625" style="34" customWidth="1"/>
    <col min="755" max="755" width="10.85546875" style="34" customWidth="1"/>
    <col min="756" max="995" width="9.140625" style="34"/>
    <col min="996" max="996" width="22.85546875" style="34" customWidth="1"/>
    <col min="997" max="997" width="10.28515625" style="34" customWidth="1"/>
    <col min="998" max="998" width="9.85546875" style="34" customWidth="1"/>
    <col min="999" max="1000" width="9.140625" style="34" customWidth="1"/>
    <col min="1001" max="1001" width="10" style="34" customWidth="1"/>
    <col min="1002" max="1003" width="9.140625" style="34" customWidth="1"/>
    <col min="1004" max="1004" width="9.42578125" style="34" customWidth="1"/>
    <col min="1005" max="1006" width="9.140625" style="34" customWidth="1"/>
    <col min="1007" max="1007" width="9.5703125" style="34" customWidth="1"/>
    <col min="1008" max="1008" width="9.140625" style="34" customWidth="1"/>
    <col min="1009" max="1009" width="13.7109375" style="34" customWidth="1"/>
    <col min="1010" max="1010" width="10.28515625" style="34" customWidth="1"/>
    <col min="1011" max="1011" width="10.85546875" style="34" customWidth="1"/>
    <col min="1012" max="1251" width="9.140625" style="34"/>
    <col min="1252" max="1252" width="22.85546875" style="34" customWidth="1"/>
    <col min="1253" max="1253" width="10.28515625" style="34" customWidth="1"/>
    <col min="1254" max="1254" width="9.85546875" style="34" customWidth="1"/>
    <col min="1255" max="1256" width="9.140625" style="34" customWidth="1"/>
    <col min="1257" max="1257" width="10" style="34" customWidth="1"/>
    <col min="1258" max="1259" width="9.140625" style="34" customWidth="1"/>
    <col min="1260" max="1260" width="9.42578125" style="34" customWidth="1"/>
    <col min="1261" max="1262" width="9.140625" style="34" customWidth="1"/>
    <col min="1263" max="1263" width="9.5703125" style="34" customWidth="1"/>
    <col min="1264" max="1264" width="9.140625" style="34" customWidth="1"/>
    <col min="1265" max="1265" width="13.7109375" style="34" customWidth="1"/>
    <col min="1266" max="1266" width="10.28515625" style="34" customWidth="1"/>
    <col min="1267" max="1267" width="10.85546875" style="34" customWidth="1"/>
    <col min="1268" max="1507" width="9.140625" style="34"/>
    <col min="1508" max="1508" width="22.85546875" style="34" customWidth="1"/>
    <col min="1509" max="1509" width="10.28515625" style="34" customWidth="1"/>
    <col min="1510" max="1510" width="9.85546875" style="34" customWidth="1"/>
    <col min="1511" max="1512" width="9.140625" style="34" customWidth="1"/>
    <col min="1513" max="1513" width="10" style="34" customWidth="1"/>
    <col min="1514" max="1515" width="9.140625" style="34" customWidth="1"/>
    <col min="1516" max="1516" width="9.42578125" style="34" customWidth="1"/>
    <col min="1517" max="1518" width="9.140625" style="34" customWidth="1"/>
    <col min="1519" max="1519" width="9.5703125" style="34" customWidth="1"/>
    <col min="1520" max="1520" width="9.140625" style="34" customWidth="1"/>
    <col min="1521" max="1521" width="13.7109375" style="34" customWidth="1"/>
    <col min="1522" max="1522" width="10.28515625" style="34" customWidth="1"/>
    <col min="1523" max="1523" width="10.85546875" style="34" customWidth="1"/>
    <col min="1524" max="1763" width="9.140625" style="34"/>
    <col min="1764" max="1764" width="22.85546875" style="34" customWidth="1"/>
    <col min="1765" max="1765" width="10.28515625" style="34" customWidth="1"/>
    <col min="1766" max="1766" width="9.85546875" style="34" customWidth="1"/>
    <col min="1767" max="1768" width="9.140625" style="34" customWidth="1"/>
    <col min="1769" max="1769" width="10" style="34" customWidth="1"/>
    <col min="1770" max="1771" width="9.140625" style="34" customWidth="1"/>
    <col min="1772" max="1772" width="9.42578125" style="34" customWidth="1"/>
    <col min="1773" max="1774" width="9.140625" style="34" customWidth="1"/>
    <col min="1775" max="1775" width="9.5703125" style="34" customWidth="1"/>
    <col min="1776" max="1776" width="9.140625" style="34" customWidth="1"/>
    <col min="1777" max="1777" width="13.7109375" style="34" customWidth="1"/>
    <col min="1778" max="1778" width="10.28515625" style="34" customWidth="1"/>
    <col min="1779" max="1779" width="10.85546875" style="34" customWidth="1"/>
    <col min="1780" max="2019" width="9.140625" style="34"/>
    <col min="2020" max="2020" width="22.85546875" style="34" customWidth="1"/>
    <col min="2021" max="2021" width="10.28515625" style="34" customWidth="1"/>
    <col min="2022" max="2022" width="9.85546875" style="34" customWidth="1"/>
    <col min="2023" max="2024" width="9.140625" style="34" customWidth="1"/>
    <col min="2025" max="2025" width="10" style="34" customWidth="1"/>
    <col min="2026" max="2027" width="9.140625" style="34" customWidth="1"/>
    <col min="2028" max="2028" width="9.42578125" style="34" customWidth="1"/>
    <col min="2029" max="2030" width="9.140625" style="34" customWidth="1"/>
    <col min="2031" max="2031" width="9.5703125" style="34" customWidth="1"/>
    <col min="2032" max="2032" width="9.140625" style="34" customWidth="1"/>
    <col min="2033" max="2033" width="13.7109375" style="34" customWidth="1"/>
    <col min="2034" max="2034" width="10.28515625" style="34" customWidth="1"/>
    <col min="2035" max="2035" width="10.85546875" style="34" customWidth="1"/>
    <col min="2036" max="2275" width="9.140625" style="34"/>
    <col min="2276" max="2276" width="22.85546875" style="34" customWidth="1"/>
    <col min="2277" max="2277" width="10.28515625" style="34" customWidth="1"/>
    <col min="2278" max="2278" width="9.85546875" style="34" customWidth="1"/>
    <col min="2279" max="2280" width="9.140625" style="34" customWidth="1"/>
    <col min="2281" max="2281" width="10" style="34" customWidth="1"/>
    <col min="2282" max="2283" width="9.140625" style="34" customWidth="1"/>
    <col min="2284" max="2284" width="9.42578125" style="34" customWidth="1"/>
    <col min="2285" max="2286" width="9.140625" style="34" customWidth="1"/>
    <col min="2287" max="2287" width="9.5703125" style="34" customWidth="1"/>
    <col min="2288" max="2288" width="9.140625" style="34" customWidth="1"/>
    <col min="2289" max="2289" width="13.7109375" style="34" customWidth="1"/>
    <col min="2290" max="2290" width="10.28515625" style="34" customWidth="1"/>
    <col min="2291" max="2291" width="10.85546875" style="34" customWidth="1"/>
    <col min="2292" max="2531" width="9.140625" style="34"/>
    <col min="2532" max="2532" width="22.85546875" style="34" customWidth="1"/>
    <col min="2533" max="2533" width="10.28515625" style="34" customWidth="1"/>
    <col min="2534" max="2534" width="9.85546875" style="34" customWidth="1"/>
    <col min="2535" max="2536" width="9.140625" style="34" customWidth="1"/>
    <col min="2537" max="2537" width="10" style="34" customWidth="1"/>
    <col min="2538" max="2539" width="9.140625" style="34" customWidth="1"/>
    <col min="2540" max="2540" width="9.42578125" style="34" customWidth="1"/>
    <col min="2541" max="2542" width="9.140625" style="34" customWidth="1"/>
    <col min="2543" max="2543" width="9.5703125" style="34" customWidth="1"/>
    <col min="2544" max="2544" width="9.140625" style="34" customWidth="1"/>
    <col min="2545" max="2545" width="13.7109375" style="34" customWidth="1"/>
    <col min="2546" max="2546" width="10.28515625" style="34" customWidth="1"/>
    <col min="2547" max="2547" width="10.85546875" style="34" customWidth="1"/>
    <col min="2548" max="2787" width="9.140625" style="34"/>
    <col min="2788" max="2788" width="22.85546875" style="34" customWidth="1"/>
    <col min="2789" max="2789" width="10.28515625" style="34" customWidth="1"/>
    <col min="2790" max="2790" width="9.85546875" style="34" customWidth="1"/>
    <col min="2791" max="2792" width="9.140625" style="34" customWidth="1"/>
    <col min="2793" max="2793" width="10" style="34" customWidth="1"/>
    <col min="2794" max="2795" width="9.140625" style="34" customWidth="1"/>
    <col min="2796" max="2796" width="9.42578125" style="34" customWidth="1"/>
    <col min="2797" max="2798" width="9.140625" style="34" customWidth="1"/>
    <col min="2799" max="2799" width="9.5703125" style="34" customWidth="1"/>
    <col min="2800" max="2800" width="9.140625" style="34" customWidth="1"/>
    <col min="2801" max="2801" width="13.7109375" style="34" customWidth="1"/>
    <col min="2802" max="2802" width="10.28515625" style="34" customWidth="1"/>
    <col min="2803" max="2803" width="10.85546875" style="34" customWidth="1"/>
    <col min="2804" max="3043" width="9.140625" style="34"/>
    <col min="3044" max="3044" width="22.85546875" style="34" customWidth="1"/>
    <col min="3045" max="3045" width="10.28515625" style="34" customWidth="1"/>
    <col min="3046" max="3046" width="9.85546875" style="34" customWidth="1"/>
    <col min="3047" max="3048" width="9.140625" style="34" customWidth="1"/>
    <col min="3049" max="3049" width="10" style="34" customWidth="1"/>
    <col min="3050" max="3051" width="9.140625" style="34" customWidth="1"/>
    <col min="3052" max="3052" width="9.42578125" style="34" customWidth="1"/>
    <col min="3053" max="3054" width="9.140625" style="34" customWidth="1"/>
    <col min="3055" max="3055" width="9.5703125" style="34" customWidth="1"/>
    <col min="3056" max="3056" width="9.140625" style="34" customWidth="1"/>
    <col min="3057" max="3057" width="13.7109375" style="34" customWidth="1"/>
    <col min="3058" max="3058" width="10.28515625" style="34" customWidth="1"/>
    <col min="3059" max="3059" width="10.85546875" style="34" customWidth="1"/>
    <col min="3060" max="3299" width="9.140625" style="34"/>
    <col min="3300" max="3300" width="22.85546875" style="34" customWidth="1"/>
    <col min="3301" max="3301" width="10.28515625" style="34" customWidth="1"/>
    <col min="3302" max="3302" width="9.85546875" style="34" customWidth="1"/>
    <col min="3303" max="3304" width="9.140625" style="34" customWidth="1"/>
    <col min="3305" max="3305" width="10" style="34" customWidth="1"/>
    <col min="3306" max="3307" width="9.140625" style="34" customWidth="1"/>
    <col min="3308" max="3308" width="9.42578125" style="34" customWidth="1"/>
    <col min="3309" max="3310" width="9.140625" style="34" customWidth="1"/>
    <col min="3311" max="3311" width="9.5703125" style="34" customWidth="1"/>
    <col min="3312" max="3312" width="9.140625" style="34" customWidth="1"/>
    <col min="3313" max="3313" width="13.7109375" style="34" customWidth="1"/>
    <col min="3314" max="3314" width="10.28515625" style="34" customWidth="1"/>
    <col min="3315" max="3315" width="10.85546875" style="34" customWidth="1"/>
    <col min="3316" max="3555" width="9.140625" style="34"/>
    <col min="3556" max="3556" width="22.85546875" style="34" customWidth="1"/>
    <col min="3557" max="3557" width="10.28515625" style="34" customWidth="1"/>
    <col min="3558" max="3558" width="9.85546875" style="34" customWidth="1"/>
    <col min="3559" max="3560" width="9.140625" style="34" customWidth="1"/>
    <col min="3561" max="3561" width="10" style="34" customWidth="1"/>
    <col min="3562" max="3563" width="9.140625" style="34" customWidth="1"/>
    <col min="3564" max="3564" width="9.42578125" style="34" customWidth="1"/>
    <col min="3565" max="3566" width="9.140625" style="34" customWidth="1"/>
    <col min="3567" max="3567" width="9.5703125" style="34" customWidth="1"/>
    <col min="3568" max="3568" width="9.140625" style="34" customWidth="1"/>
    <col min="3569" max="3569" width="13.7109375" style="34" customWidth="1"/>
    <col min="3570" max="3570" width="10.28515625" style="34" customWidth="1"/>
    <col min="3571" max="3571" width="10.85546875" style="34" customWidth="1"/>
    <col min="3572" max="3811" width="9.140625" style="34"/>
    <col min="3812" max="3812" width="22.85546875" style="34" customWidth="1"/>
    <col min="3813" max="3813" width="10.28515625" style="34" customWidth="1"/>
    <col min="3814" max="3814" width="9.85546875" style="34" customWidth="1"/>
    <col min="3815" max="3816" width="9.140625" style="34" customWidth="1"/>
    <col min="3817" max="3817" width="10" style="34" customWidth="1"/>
    <col min="3818" max="3819" width="9.140625" style="34" customWidth="1"/>
    <col min="3820" max="3820" width="9.42578125" style="34" customWidth="1"/>
    <col min="3821" max="3822" width="9.140625" style="34" customWidth="1"/>
    <col min="3823" max="3823" width="9.5703125" style="34" customWidth="1"/>
    <col min="3824" max="3824" width="9.140625" style="34" customWidth="1"/>
    <col min="3825" max="3825" width="13.7109375" style="34" customWidth="1"/>
    <col min="3826" max="3826" width="10.28515625" style="34" customWidth="1"/>
    <col min="3827" max="3827" width="10.85546875" style="34" customWidth="1"/>
    <col min="3828" max="4067" width="9.140625" style="34"/>
    <col min="4068" max="4068" width="22.85546875" style="34" customWidth="1"/>
    <col min="4069" max="4069" width="10.28515625" style="34" customWidth="1"/>
    <col min="4070" max="4070" width="9.85546875" style="34" customWidth="1"/>
    <col min="4071" max="4072" width="9.140625" style="34" customWidth="1"/>
    <col min="4073" max="4073" width="10" style="34" customWidth="1"/>
    <col min="4074" max="4075" width="9.140625" style="34" customWidth="1"/>
    <col min="4076" max="4076" width="9.42578125" style="34" customWidth="1"/>
    <col min="4077" max="4078" width="9.140625" style="34" customWidth="1"/>
    <col min="4079" max="4079" width="9.5703125" style="34" customWidth="1"/>
    <col min="4080" max="4080" width="9.140625" style="34" customWidth="1"/>
    <col min="4081" max="4081" width="13.7109375" style="34" customWidth="1"/>
    <col min="4082" max="4082" width="10.28515625" style="34" customWidth="1"/>
    <col min="4083" max="4083" width="10.85546875" style="34" customWidth="1"/>
    <col min="4084" max="4323" width="9.140625" style="34"/>
    <col min="4324" max="4324" width="22.85546875" style="34" customWidth="1"/>
    <col min="4325" max="4325" width="10.28515625" style="34" customWidth="1"/>
    <col min="4326" max="4326" width="9.85546875" style="34" customWidth="1"/>
    <col min="4327" max="4328" width="9.140625" style="34" customWidth="1"/>
    <col min="4329" max="4329" width="10" style="34" customWidth="1"/>
    <col min="4330" max="4331" width="9.140625" style="34" customWidth="1"/>
    <col min="4332" max="4332" width="9.42578125" style="34" customWidth="1"/>
    <col min="4333" max="4334" width="9.140625" style="34" customWidth="1"/>
    <col min="4335" max="4335" width="9.5703125" style="34" customWidth="1"/>
    <col min="4336" max="4336" width="9.140625" style="34" customWidth="1"/>
    <col min="4337" max="4337" width="13.7109375" style="34" customWidth="1"/>
    <col min="4338" max="4338" width="10.28515625" style="34" customWidth="1"/>
    <col min="4339" max="4339" width="10.85546875" style="34" customWidth="1"/>
    <col min="4340" max="4579" width="9.140625" style="34"/>
    <col min="4580" max="4580" width="22.85546875" style="34" customWidth="1"/>
    <col min="4581" max="4581" width="10.28515625" style="34" customWidth="1"/>
    <col min="4582" max="4582" width="9.85546875" style="34" customWidth="1"/>
    <col min="4583" max="4584" width="9.140625" style="34" customWidth="1"/>
    <col min="4585" max="4585" width="10" style="34" customWidth="1"/>
    <col min="4586" max="4587" width="9.140625" style="34" customWidth="1"/>
    <col min="4588" max="4588" width="9.42578125" style="34" customWidth="1"/>
    <col min="4589" max="4590" width="9.140625" style="34" customWidth="1"/>
    <col min="4591" max="4591" width="9.5703125" style="34" customWidth="1"/>
    <col min="4592" max="4592" width="9.140625" style="34" customWidth="1"/>
    <col min="4593" max="4593" width="13.7109375" style="34" customWidth="1"/>
    <col min="4594" max="4594" width="10.28515625" style="34" customWidth="1"/>
    <col min="4595" max="4595" width="10.85546875" style="34" customWidth="1"/>
    <col min="4596" max="4835" width="9.140625" style="34"/>
    <col min="4836" max="4836" width="22.85546875" style="34" customWidth="1"/>
    <col min="4837" max="4837" width="10.28515625" style="34" customWidth="1"/>
    <col min="4838" max="4838" width="9.85546875" style="34" customWidth="1"/>
    <col min="4839" max="4840" width="9.140625" style="34" customWidth="1"/>
    <col min="4841" max="4841" width="10" style="34" customWidth="1"/>
    <col min="4842" max="4843" width="9.140625" style="34" customWidth="1"/>
    <col min="4844" max="4844" width="9.42578125" style="34" customWidth="1"/>
    <col min="4845" max="4846" width="9.140625" style="34" customWidth="1"/>
    <col min="4847" max="4847" width="9.5703125" style="34" customWidth="1"/>
    <col min="4848" max="4848" width="9.140625" style="34" customWidth="1"/>
    <col min="4849" max="4849" width="13.7109375" style="34" customWidth="1"/>
    <col min="4850" max="4850" width="10.28515625" style="34" customWidth="1"/>
    <col min="4851" max="4851" width="10.85546875" style="34" customWidth="1"/>
    <col min="4852" max="5091" width="9.140625" style="34"/>
    <col min="5092" max="5092" width="22.85546875" style="34" customWidth="1"/>
    <col min="5093" max="5093" width="10.28515625" style="34" customWidth="1"/>
    <col min="5094" max="5094" width="9.85546875" style="34" customWidth="1"/>
    <col min="5095" max="5096" width="9.140625" style="34" customWidth="1"/>
    <col min="5097" max="5097" width="10" style="34" customWidth="1"/>
    <col min="5098" max="5099" width="9.140625" style="34" customWidth="1"/>
    <col min="5100" max="5100" width="9.42578125" style="34" customWidth="1"/>
    <col min="5101" max="5102" width="9.140625" style="34" customWidth="1"/>
    <col min="5103" max="5103" width="9.5703125" style="34" customWidth="1"/>
    <col min="5104" max="5104" width="9.140625" style="34" customWidth="1"/>
    <col min="5105" max="5105" width="13.7109375" style="34" customWidth="1"/>
    <col min="5106" max="5106" width="10.28515625" style="34" customWidth="1"/>
    <col min="5107" max="5107" width="10.85546875" style="34" customWidth="1"/>
    <col min="5108" max="5347" width="9.140625" style="34"/>
    <col min="5348" max="5348" width="22.85546875" style="34" customWidth="1"/>
    <col min="5349" max="5349" width="10.28515625" style="34" customWidth="1"/>
    <col min="5350" max="5350" width="9.85546875" style="34" customWidth="1"/>
    <col min="5351" max="5352" width="9.140625" style="34" customWidth="1"/>
    <col min="5353" max="5353" width="10" style="34" customWidth="1"/>
    <col min="5354" max="5355" width="9.140625" style="34" customWidth="1"/>
    <col min="5356" max="5356" width="9.42578125" style="34" customWidth="1"/>
    <col min="5357" max="5358" width="9.140625" style="34" customWidth="1"/>
    <col min="5359" max="5359" width="9.5703125" style="34" customWidth="1"/>
    <col min="5360" max="5360" width="9.140625" style="34" customWidth="1"/>
    <col min="5361" max="5361" width="13.7109375" style="34" customWidth="1"/>
    <col min="5362" max="5362" width="10.28515625" style="34" customWidth="1"/>
    <col min="5363" max="5363" width="10.85546875" style="34" customWidth="1"/>
    <col min="5364" max="5603" width="9.140625" style="34"/>
    <col min="5604" max="5604" width="22.85546875" style="34" customWidth="1"/>
    <col min="5605" max="5605" width="10.28515625" style="34" customWidth="1"/>
    <col min="5606" max="5606" width="9.85546875" style="34" customWidth="1"/>
    <col min="5607" max="5608" width="9.140625" style="34" customWidth="1"/>
    <col min="5609" max="5609" width="10" style="34" customWidth="1"/>
    <col min="5610" max="5611" width="9.140625" style="34" customWidth="1"/>
    <col min="5612" max="5612" width="9.42578125" style="34" customWidth="1"/>
    <col min="5613" max="5614" width="9.140625" style="34" customWidth="1"/>
    <col min="5615" max="5615" width="9.5703125" style="34" customWidth="1"/>
    <col min="5616" max="5616" width="9.140625" style="34" customWidth="1"/>
    <col min="5617" max="5617" width="13.7109375" style="34" customWidth="1"/>
    <col min="5618" max="5618" width="10.28515625" style="34" customWidth="1"/>
    <col min="5619" max="5619" width="10.85546875" style="34" customWidth="1"/>
    <col min="5620" max="5859" width="9.140625" style="34"/>
    <col min="5860" max="5860" width="22.85546875" style="34" customWidth="1"/>
    <col min="5861" max="5861" width="10.28515625" style="34" customWidth="1"/>
    <col min="5862" max="5862" width="9.85546875" style="34" customWidth="1"/>
    <col min="5863" max="5864" width="9.140625" style="34" customWidth="1"/>
    <col min="5865" max="5865" width="10" style="34" customWidth="1"/>
    <col min="5866" max="5867" width="9.140625" style="34" customWidth="1"/>
    <col min="5868" max="5868" width="9.42578125" style="34" customWidth="1"/>
    <col min="5869" max="5870" width="9.140625" style="34" customWidth="1"/>
    <col min="5871" max="5871" width="9.5703125" style="34" customWidth="1"/>
    <col min="5872" max="5872" width="9.140625" style="34" customWidth="1"/>
    <col min="5873" max="5873" width="13.7109375" style="34" customWidth="1"/>
    <col min="5874" max="5874" width="10.28515625" style="34" customWidth="1"/>
    <col min="5875" max="5875" width="10.85546875" style="34" customWidth="1"/>
    <col min="5876" max="6115" width="9.140625" style="34"/>
    <col min="6116" max="6116" width="22.85546875" style="34" customWidth="1"/>
    <col min="6117" max="6117" width="10.28515625" style="34" customWidth="1"/>
    <col min="6118" max="6118" width="9.85546875" style="34" customWidth="1"/>
    <col min="6119" max="6120" width="9.140625" style="34" customWidth="1"/>
    <col min="6121" max="6121" width="10" style="34" customWidth="1"/>
    <col min="6122" max="6123" width="9.140625" style="34" customWidth="1"/>
    <col min="6124" max="6124" width="9.42578125" style="34" customWidth="1"/>
    <col min="6125" max="6126" width="9.140625" style="34" customWidth="1"/>
    <col min="6127" max="6127" width="9.5703125" style="34" customWidth="1"/>
    <col min="6128" max="6128" width="9.140625" style="34" customWidth="1"/>
    <col min="6129" max="6129" width="13.7109375" style="34" customWidth="1"/>
    <col min="6130" max="6130" width="10.28515625" style="34" customWidth="1"/>
    <col min="6131" max="6131" width="10.85546875" style="34" customWidth="1"/>
    <col min="6132" max="6371" width="9.140625" style="34"/>
    <col min="6372" max="6372" width="22.85546875" style="34" customWidth="1"/>
    <col min="6373" max="6373" width="10.28515625" style="34" customWidth="1"/>
    <col min="6374" max="6374" width="9.85546875" style="34" customWidth="1"/>
    <col min="6375" max="6376" width="9.140625" style="34" customWidth="1"/>
    <col min="6377" max="6377" width="10" style="34" customWidth="1"/>
    <col min="6378" max="6379" width="9.140625" style="34" customWidth="1"/>
    <col min="6380" max="6380" width="9.42578125" style="34" customWidth="1"/>
    <col min="6381" max="6382" width="9.140625" style="34" customWidth="1"/>
    <col min="6383" max="6383" width="9.5703125" style="34" customWidth="1"/>
    <col min="6384" max="6384" width="9.140625" style="34" customWidth="1"/>
    <col min="6385" max="6385" width="13.7109375" style="34" customWidth="1"/>
    <col min="6386" max="6386" width="10.28515625" style="34" customWidth="1"/>
    <col min="6387" max="6387" width="10.85546875" style="34" customWidth="1"/>
    <col min="6388" max="6627" width="9.140625" style="34"/>
    <col min="6628" max="6628" width="22.85546875" style="34" customWidth="1"/>
    <col min="6629" max="6629" width="10.28515625" style="34" customWidth="1"/>
    <col min="6630" max="6630" width="9.85546875" style="34" customWidth="1"/>
    <col min="6631" max="6632" width="9.140625" style="34" customWidth="1"/>
    <col min="6633" max="6633" width="10" style="34" customWidth="1"/>
    <col min="6634" max="6635" width="9.140625" style="34" customWidth="1"/>
    <col min="6636" max="6636" width="9.42578125" style="34" customWidth="1"/>
    <col min="6637" max="6638" width="9.140625" style="34" customWidth="1"/>
    <col min="6639" max="6639" width="9.5703125" style="34" customWidth="1"/>
    <col min="6640" max="6640" width="9.140625" style="34" customWidth="1"/>
    <col min="6641" max="6641" width="13.7109375" style="34" customWidth="1"/>
    <col min="6642" max="6642" width="10.28515625" style="34" customWidth="1"/>
    <col min="6643" max="6643" width="10.85546875" style="34" customWidth="1"/>
    <col min="6644" max="6883" width="9.140625" style="34"/>
    <col min="6884" max="6884" width="22.85546875" style="34" customWidth="1"/>
    <col min="6885" max="6885" width="10.28515625" style="34" customWidth="1"/>
    <col min="6886" max="6886" width="9.85546875" style="34" customWidth="1"/>
    <col min="6887" max="6888" width="9.140625" style="34" customWidth="1"/>
    <col min="6889" max="6889" width="10" style="34" customWidth="1"/>
    <col min="6890" max="6891" width="9.140625" style="34" customWidth="1"/>
    <col min="6892" max="6892" width="9.42578125" style="34" customWidth="1"/>
    <col min="6893" max="6894" width="9.140625" style="34" customWidth="1"/>
    <col min="6895" max="6895" width="9.5703125" style="34" customWidth="1"/>
    <col min="6896" max="6896" width="9.140625" style="34" customWidth="1"/>
    <col min="6897" max="6897" width="13.7109375" style="34" customWidth="1"/>
    <col min="6898" max="6898" width="10.28515625" style="34" customWidth="1"/>
    <col min="6899" max="6899" width="10.85546875" style="34" customWidth="1"/>
    <col min="6900" max="7139" width="9.140625" style="34"/>
    <col min="7140" max="7140" width="22.85546875" style="34" customWidth="1"/>
    <col min="7141" max="7141" width="10.28515625" style="34" customWidth="1"/>
    <col min="7142" max="7142" width="9.85546875" style="34" customWidth="1"/>
    <col min="7143" max="7144" width="9.140625" style="34" customWidth="1"/>
    <col min="7145" max="7145" width="10" style="34" customWidth="1"/>
    <col min="7146" max="7147" width="9.140625" style="34" customWidth="1"/>
    <col min="7148" max="7148" width="9.42578125" style="34" customWidth="1"/>
    <col min="7149" max="7150" width="9.140625" style="34" customWidth="1"/>
    <col min="7151" max="7151" width="9.5703125" style="34" customWidth="1"/>
    <col min="7152" max="7152" width="9.140625" style="34" customWidth="1"/>
    <col min="7153" max="7153" width="13.7109375" style="34" customWidth="1"/>
    <col min="7154" max="7154" width="10.28515625" style="34" customWidth="1"/>
    <col min="7155" max="7155" width="10.85546875" style="34" customWidth="1"/>
    <col min="7156" max="7395" width="9.140625" style="34"/>
    <col min="7396" max="7396" width="22.85546875" style="34" customWidth="1"/>
    <col min="7397" max="7397" width="10.28515625" style="34" customWidth="1"/>
    <col min="7398" max="7398" width="9.85546875" style="34" customWidth="1"/>
    <col min="7399" max="7400" width="9.140625" style="34" customWidth="1"/>
    <col min="7401" max="7401" width="10" style="34" customWidth="1"/>
    <col min="7402" max="7403" width="9.140625" style="34" customWidth="1"/>
    <col min="7404" max="7404" width="9.42578125" style="34" customWidth="1"/>
    <col min="7405" max="7406" width="9.140625" style="34" customWidth="1"/>
    <col min="7407" max="7407" width="9.5703125" style="34" customWidth="1"/>
    <col min="7408" max="7408" width="9.140625" style="34" customWidth="1"/>
    <col min="7409" max="7409" width="13.7109375" style="34" customWidth="1"/>
    <col min="7410" max="7410" width="10.28515625" style="34" customWidth="1"/>
    <col min="7411" max="7411" width="10.85546875" style="34" customWidth="1"/>
    <col min="7412" max="7651" width="9.140625" style="34"/>
    <col min="7652" max="7652" width="22.85546875" style="34" customWidth="1"/>
    <col min="7653" max="7653" width="10.28515625" style="34" customWidth="1"/>
    <col min="7654" max="7654" width="9.85546875" style="34" customWidth="1"/>
    <col min="7655" max="7656" width="9.140625" style="34" customWidth="1"/>
    <col min="7657" max="7657" width="10" style="34" customWidth="1"/>
    <col min="7658" max="7659" width="9.140625" style="34" customWidth="1"/>
    <col min="7660" max="7660" width="9.42578125" style="34" customWidth="1"/>
    <col min="7661" max="7662" width="9.140625" style="34" customWidth="1"/>
    <col min="7663" max="7663" width="9.5703125" style="34" customWidth="1"/>
    <col min="7664" max="7664" width="9.140625" style="34" customWidth="1"/>
    <col min="7665" max="7665" width="13.7109375" style="34" customWidth="1"/>
    <col min="7666" max="7666" width="10.28515625" style="34" customWidth="1"/>
    <col min="7667" max="7667" width="10.85546875" style="34" customWidth="1"/>
    <col min="7668" max="7907" width="9.140625" style="34"/>
    <col min="7908" max="7908" width="22.85546875" style="34" customWidth="1"/>
    <col min="7909" max="7909" width="10.28515625" style="34" customWidth="1"/>
    <col min="7910" max="7910" width="9.85546875" style="34" customWidth="1"/>
    <col min="7911" max="7912" width="9.140625" style="34" customWidth="1"/>
    <col min="7913" max="7913" width="10" style="34" customWidth="1"/>
    <col min="7914" max="7915" width="9.140625" style="34" customWidth="1"/>
    <col min="7916" max="7916" width="9.42578125" style="34" customWidth="1"/>
    <col min="7917" max="7918" width="9.140625" style="34" customWidth="1"/>
    <col min="7919" max="7919" width="9.5703125" style="34" customWidth="1"/>
    <col min="7920" max="7920" width="9.140625" style="34" customWidth="1"/>
    <col min="7921" max="7921" width="13.7109375" style="34" customWidth="1"/>
    <col min="7922" max="7922" width="10.28515625" style="34" customWidth="1"/>
    <col min="7923" max="7923" width="10.85546875" style="34" customWidth="1"/>
    <col min="7924" max="8163" width="9.140625" style="34"/>
    <col min="8164" max="8164" width="22.85546875" style="34" customWidth="1"/>
    <col min="8165" max="8165" width="10.28515625" style="34" customWidth="1"/>
    <col min="8166" max="8166" width="9.85546875" style="34" customWidth="1"/>
    <col min="8167" max="8168" width="9.140625" style="34" customWidth="1"/>
    <col min="8169" max="8169" width="10" style="34" customWidth="1"/>
    <col min="8170" max="8171" width="9.140625" style="34" customWidth="1"/>
    <col min="8172" max="8172" width="9.42578125" style="34" customWidth="1"/>
    <col min="8173" max="8174" width="9.140625" style="34" customWidth="1"/>
    <col min="8175" max="8175" width="9.5703125" style="34" customWidth="1"/>
    <col min="8176" max="8176" width="9.140625" style="34" customWidth="1"/>
    <col min="8177" max="8177" width="13.7109375" style="34" customWidth="1"/>
    <col min="8178" max="8178" width="10.28515625" style="34" customWidth="1"/>
    <col min="8179" max="8179" width="10.85546875" style="34" customWidth="1"/>
    <col min="8180" max="8419" width="9.140625" style="34"/>
    <col min="8420" max="8420" width="22.85546875" style="34" customWidth="1"/>
    <col min="8421" max="8421" width="10.28515625" style="34" customWidth="1"/>
    <col min="8422" max="8422" width="9.85546875" style="34" customWidth="1"/>
    <col min="8423" max="8424" width="9.140625" style="34" customWidth="1"/>
    <col min="8425" max="8425" width="10" style="34" customWidth="1"/>
    <col min="8426" max="8427" width="9.140625" style="34" customWidth="1"/>
    <col min="8428" max="8428" width="9.42578125" style="34" customWidth="1"/>
    <col min="8429" max="8430" width="9.140625" style="34" customWidth="1"/>
    <col min="8431" max="8431" width="9.5703125" style="34" customWidth="1"/>
    <col min="8432" max="8432" width="9.140625" style="34" customWidth="1"/>
    <col min="8433" max="8433" width="13.7109375" style="34" customWidth="1"/>
    <col min="8434" max="8434" width="10.28515625" style="34" customWidth="1"/>
    <col min="8435" max="8435" width="10.85546875" style="34" customWidth="1"/>
    <col min="8436" max="8675" width="9.140625" style="34"/>
    <col min="8676" max="8676" width="22.85546875" style="34" customWidth="1"/>
    <col min="8677" max="8677" width="10.28515625" style="34" customWidth="1"/>
    <col min="8678" max="8678" width="9.85546875" style="34" customWidth="1"/>
    <col min="8679" max="8680" width="9.140625" style="34" customWidth="1"/>
    <col min="8681" max="8681" width="10" style="34" customWidth="1"/>
    <col min="8682" max="8683" width="9.140625" style="34" customWidth="1"/>
    <col min="8684" max="8684" width="9.42578125" style="34" customWidth="1"/>
    <col min="8685" max="8686" width="9.140625" style="34" customWidth="1"/>
    <col min="8687" max="8687" width="9.5703125" style="34" customWidth="1"/>
    <col min="8688" max="8688" width="9.140625" style="34" customWidth="1"/>
    <col min="8689" max="8689" width="13.7109375" style="34" customWidth="1"/>
    <col min="8690" max="8690" width="10.28515625" style="34" customWidth="1"/>
    <col min="8691" max="8691" width="10.85546875" style="34" customWidth="1"/>
    <col min="8692" max="8931" width="9.140625" style="34"/>
    <col min="8932" max="8932" width="22.85546875" style="34" customWidth="1"/>
    <col min="8933" max="8933" width="10.28515625" style="34" customWidth="1"/>
    <col min="8934" max="8934" width="9.85546875" style="34" customWidth="1"/>
    <col min="8935" max="8936" width="9.140625" style="34" customWidth="1"/>
    <col min="8937" max="8937" width="10" style="34" customWidth="1"/>
    <col min="8938" max="8939" width="9.140625" style="34" customWidth="1"/>
    <col min="8940" max="8940" width="9.42578125" style="34" customWidth="1"/>
    <col min="8941" max="8942" width="9.140625" style="34" customWidth="1"/>
    <col min="8943" max="8943" width="9.5703125" style="34" customWidth="1"/>
    <col min="8944" max="8944" width="9.140625" style="34" customWidth="1"/>
    <col min="8945" max="8945" width="13.7109375" style="34" customWidth="1"/>
    <col min="8946" max="8946" width="10.28515625" style="34" customWidth="1"/>
    <col min="8947" max="8947" width="10.85546875" style="34" customWidth="1"/>
    <col min="8948" max="9187" width="9.140625" style="34"/>
    <col min="9188" max="9188" width="22.85546875" style="34" customWidth="1"/>
    <col min="9189" max="9189" width="10.28515625" style="34" customWidth="1"/>
    <col min="9190" max="9190" width="9.85546875" style="34" customWidth="1"/>
    <col min="9191" max="9192" width="9.140625" style="34" customWidth="1"/>
    <col min="9193" max="9193" width="10" style="34" customWidth="1"/>
    <col min="9194" max="9195" width="9.140625" style="34" customWidth="1"/>
    <col min="9196" max="9196" width="9.42578125" style="34" customWidth="1"/>
    <col min="9197" max="9198" width="9.140625" style="34" customWidth="1"/>
    <col min="9199" max="9199" width="9.5703125" style="34" customWidth="1"/>
    <col min="9200" max="9200" width="9.140625" style="34" customWidth="1"/>
    <col min="9201" max="9201" width="13.7109375" style="34" customWidth="1"/>
    <col min="9202" max="9202" width="10.28515625" style="34" customWidth="1"/>
    <col min="9203" max="9203" width="10.85546875" style="34" customWidth="1"/>
    <col min="9204" max="9443" width="9.140625" style="34"/>
    <col min="9444" max="9444" width="22.85546875" style="34" customWidth="1"/>
    <col min="9445" max="9445" width="10.28515625" style="34" customWidth="1"/>
    <col min="9446" max="9446" width="9.85546875" style="34" customWidth="1"/>
    <col min="9447" max="9448" width="9.140625" style="34" customWidth="1"/>
    <col min="9449" max="9449" width="10" style="34" customWidth="1"/>
    <col min="9450" max="9451" width="9.140625" style="34" customWidth="1"/>
    <col min="9452" max="9452" width="9.42578125" style="34" customWidth="1"/>
    <col min="9453" max="9454" width="9.140625" style="34" customWidth="1"/>
    <col min="9455" max="9455" width="9.5703125" style="34" customWidth="1"/>
    <col min="9456" max="9456" width="9.140625" style="34" customWidth="1"/>
    <col min="9457" max="9457" width="13.7109375" style="34" customWidth="1"/>
    <col min="9458" max="9458" width="10.28515625" style="34" customWidth="1"/>
    <col min="9459" max="9459" width="10.85546875" style="34" customWidth="1"/>
    <col min="9460" max="9699" width="9.140625" style="34"/>
    <col min="9700" max="9700" width="22.85546875" style="34" customWidth="1"/>
    <col min="9701" max="9701" width="10.28515625" style="34" customWidth="1"/>
    <col min="9702" max="9702" width="9.85546875" style="34" customWidth="1"/>
    <col min="9703" max="9704" width="9.140625" style="34" customWidth="1"/>
    <col min="9705" max="9705" width="10" style="34" customWidth="1"/>
    <col min="9706" max="9707" width="9.140625" style="34" customWidth="1"/>
    <col min="9708" max="9708" width="9.42578125" style="34" customWidth="1"/>
    <col min="9709" max="9710" width="9.140625" style="34" customWidth="1"/>
    <col min="9711" max="9711" width="9.5703125" style="34" customWidth="1"/>
    <col min="9712" max="9712" width="9.140625" style="34" customWidth="1"/>
    <col min="9713" max="9713" width="13.7109375" style="34" customWidth="1"/>
    <col min="9714" max="9714" width="10.28515625" style="34" customWidth="1"/>
    <col min="9715" max="9715" width="10.85546875" style="34" customWidth="1"/>
    <col min="9716" max="9955" width="9.140625" style="34"/>
    <col min="9956" max="9956" width="22.85546875" style="34" customWidth="1"/>
    <col min="9957" max="9957" width="10.28515625" style="34" customWidth="1"/>
    <col min="9958" max="9958" width="9.85546875" style="34" customWidth="1"/>
    <col min="9959" max="9960" width="9.140625" style="34" customWidth="1"/>
    <col min="9961" max="9961" width="10" style="34" customWidth="1"/>
    <col min="9962" max="9963" width="9.140625" style="34" customWidth="1"/>
    <col min="9964" max="9964" width="9.42578125" style="34" customWidth="1"/>
    <col min="9965" max="9966" width="9.140625" style="34" customWidth="1"/>
    <col min="9967" max="9967" width="9.5703125" style="34" customWidth="1"/>
    <col min="9968" max="9968" width="9.140625" style="34" customWidth="1"/>
    <col min="9969" max="9969" width="13.7109375" style="34" customWidth="1"/>
    <col min="9970" max="9970" width="10.28515625" style="34" customWidth="1"/>
    <col min="9971" max="9971" width="10.85546875" style="34" customWidth="1"/>
    <col min="9972" max="10211" width="9.140625" style="34"/>
    <col min="10212" max="10212" width="22.85546875" style="34" customWidth="1"/>
    <col min="10213" max="10213" width="10.28515625" style="34" customWidth="1"/>
    <col min="10214" max="10214" width="9.85546875" style="34" customWidth="1"/>
    <col min="10215" max="10216" width="9.140625" style="34" customWidth="1"/>
    <col min="10217" max="10217" width="10" style="34" customWidth="1"/>
    <col min="10218" max="10219" width="9.140625" style="34" customWidth="1"/>
    <col min="10220" max="10220" width="9.42578125" style="34" customWidth="1"/>
    <col min="10221" max="10222" width="9.140625" style="34" customWidth="1"/>
    <col min="10223" max="10223" width="9.5703125" style="34" customWidth="1"/>
    <col min="10224" max="10224" width="9.140625" style="34" customWidth="1"/>
    <col min="10225" max="10225" width="13.7109375" style="34" customWidth="1"/>
    <col min="10226" max="10226" width="10.28515625" style="34" customWidth="1"/>
    <col min="10227" max="10227" width="10.85546875" style="34" customWidth="1"/>
    <col min="10228" max="10467" width="9.140625" style="34"/>
    <col min="10468" max="10468" width="22.85546875" style="34" customWidth="1"/>
    <col min="10469" max="10469" width="10.28515625" style="34" customWidth="1"/>
    <col min="10470" max="10470" width="9.85546875" style="34" customWidth="1"/>
    <col min="10471" max="10472" width="9.140625" style="34" customWidth="1"/>
    <col min="10473" max="10473" width="10" style="34" customWidth="1"/>
    <col min="10474" max="10475" width="9.140625" style="34" customWidth="1"/>
    <col min="10476" max="10476" width="9.42578125" style="34" customWidth="1"/>
    <col min="10477" max="10478" width="9.140625" style="34" customWidth="1"/>
    <col min="10479" max="10479" width="9.5703125" style="34" customWidth="1"/>
    <col min="10480" max="10480" width="9.140625" style="34" customWidth="1"/>
    <col min="10481" max="10481" width="13.7109375" style="34" customWidth="1"/>
    <col min="10482" max="10482" width="10.28515625" style="34" customWidth="1"/>
    <col min="10483" max="10483" width="10.85546875" style="34" customWidth="1"/>
    <col min="10484" max="10723" width="9.140625" style="34"/>
    <col min="10724" max="10724" width="22.85546875" style="34" customWidth="1"/>
    <col min="10725" max="10725" width="10.28515625" style="34" customWidth="1"/>
    <col min="10726" max="10726" width="9.85546875" style="34" customWidth="1"/>
    <col min="10727" max="10728" width="9.140625" style="34" customWidth="1"/>
    <col min="10729" max="10729" width="10" style="34" customWidth="1"/>
    <col min="10730" max="10731" width="9.140625" style="34" customWidth="1"/>
    <col min="10732" max="10732" width="9.42578125" style="34" customWidth="1"/>
    <col min="10733" max="10734" width="9.140625" style="34" customWidth="1"/>
    <col min="10735" max="10735" width="9.5703125" style="34" customWidth="1"/>
    <col min="10736" max="10736" width="9.140625" style="34" customWidth="1"/>
    <col min="10737" max="10737" width="13.7109375" style="34" customWidth="1"/>
    <col min="10738" max="10738" width="10.28515625" style="34" customWidth="1"/>
    <col min="10739" max="10739" width="10.85546875" style="34" customWidth="1"/>
    <col min="10740" max="10979" width="9.140625" style="34"/>
    <col min="10980" max="10980" width="22.85546875" style="34" customWidth="1"/>
    <col min="10981" max="10981" width="10.28515625" style="34" customWidth="1"/>
    <col min="10982" max="10982" width="9.85546875" style="34" customWidth="1"/>
    <col min="10983" max="10984" width="9.140625" style="34" customWidth="1"/>
    <col min="10985" max="10985" width="10" style="34" customWidth="1"/>
    <col min="10986" max="10987" width="9.140625" style="34" customWidth="1"/>
    <col min="10988" max="10988" width="9.42578125" style="34" customWidth="1"/>
    <col min="10989" max="10990" width="9.140625" style="34" customWidth="1"/>
    <col min="10991" max="10991" width="9.5703125" style="34" customWidth="1"/>
    <col min="10992" max="10992" width="9.140625" style="34" customWidth="1"/>
    <col min="10993" max="10993" width="13.7109375" style="34" customWidth="1"/>
    <col min="10994" max="10994" width="10.28515625" style="34" customWidth="1"/>
    <col min="10995" max="10995" width="10.85546875" style="34" customWidth="1"/>
    <col min="10996" max="11235" width="9.140625" style="34"/>
    <col min="11236" max="11236" width="22.85546875" style="34" customWidth="1"/>
    <col min="11237" max="11237" width="10.28515625" style="34" customWidth="1"/>
    <col min="11238" max="11238" width="9.85546875" style="34" customWidth="1"/>
    <col min="11239" max="11240" width="9.140625" style="34" customWidth="1"/>
    <col min="11241" max="11241" width="10" style="34" customWidth="1"/>
    <col min="11242" max="11243" width="9.140625" style="34" customWidth="1"/>
    <col min="11244" max="11244" width="9.42578125" style="34" customWidth="1"/>
    <col min="11245" max="11246" width="9.140625" style="34" customWidth="1"/>
    <col min="11247" max="11247" width="9.5703125" style="34" customWidth="1"/>
    <col min="11248" max="11248" width="9.140625" style="34" customWidth="1"/>
    <col min="11249" max="11249" width="13.7109375" style="34" customWidth="1"/>
    <col min="11250" max="11250" width="10.28515625" style="34" customWidth="1"/>
    <col min="11251" max="11251" width="10.85546875" style="34" customWidth="1"/>
    <col min="11252" max="11491" width="9.140625" style="34"/>
    <col min="11492" max="11492" width="22.85546875" style="34" customWidth="1"/>
    <col min="11493" max="11493" width="10.28515625" style="34" customWidth="1"/>
    <col min="11494" max="11494" width="9.85546875" style="34" customWidth="1"/>
    <col min="11495" max="11496" width="9.140625" style="34" customWidth="1"/>
    <col min="11497" max="11497" width="10" style="34" customWidth="1"/>
    <col min="11498" max="11499" width="9.140625" style="34" customWidth="1"/>
    <col min="11500" max="11500" width="9.42578125" style="34" customWidth="1"/>
    <col min="11501" max="11502" width="9.140625" style="34" customWidth="1"/>
    <col min="11503" max="11503" width="9.5703125" style="34" customWidth="1"/>
    <col min="11504" max="11504" width="9.140625" style="34" customWidth="1"/>
    <col min="11505" max="11505" width="13.7109375" style="34" customWidth="1"/>
    <col min="11506" max="11506" width="10.28515625" style="34" customWidth="1"/>
    <col min="11507" max="11507" width="10.85546875" style="34" customWidth="1"/>
    <col min="11508" max="11747" width="9.140625" style="34"/>
    <col min="11748" max="11748" width="22.85546875" style="34" customWidth="1"/>
    <col min="11749" max="11749" width="10.28515625" style="34" customWidth="1"/>
    <col min="11750" max="11750" width="9.85546875" style="34" customWidth="1"/>
    <col min="11751" max="11752" width="9.140625" style="34" customWidth="1"/>
    <col min="11753" max="11753" width="10" style="34" customWidth="1"/>
    <col min="11754" max="11755" width="9.140625" style="34" customWidth="1"/>
    <col min="11756" max="11756" width="9.42578125" style="34" customWidth="1"/>
    <col min="11757" max="11758" width="9.140625" style="34" customWidth="1"/>
    <col min="11759" max="11759" width="9.5703125" style="34" customWidth="1"/>
    <col min="11760" max="11760" width="9.140625" style="34" customWidth="1"/>
    <col min="11761" max="11761" width="13.7109375" style="34" customWidth="1"/>
    <col min="11762" max="11762" width="10.28515625" style="34" customWidth="1"/>
    <col min="11763" max="11763" width="10.85546875" style="34" customWidth="1"/>
    <col min="11764" max="12003" width="9.140625" style="34"/>
    <col min="12004" max="12004" width="22.85546875" style="34" customWidth="1"/>
    <col min="12005" max="12005" width="10.28515625" style="34" customWidth="1"/>
    <col min="12006" max="12006" width="9.85546875" style="34" customWidth="1"/>
    <col min="12007" max="12008" width="9.140625" style="34" customWidth="1"/>
    <col min="12009" max="12009" width="10" style="34" customWidth="1"/>
    <col min="12010" max="12011" width="9.140625" style="34" customWidth="1"/>
    <col min="12012" max="12012" width="9.42578125" style="34" customWidth="1"/>
    <col min="12013" max="12014" width="9.140625" style="34" customWidth="1"/>
    <col min="12015" max="12015" width="9.5703125" style="34" customWidth="1"/>
    <col min="12016" max="12016" width="9.140625" style="34" customWidth="1"/>
    <col min="12017" max="12017" width="13.7109375" style="34" customWidth="1"/>
    <col min="12018" max="12018" width="10.28515625" style="34" customWidth="1"/>
    <col min="12019" max="12019" width="10.85546875" style="34" customWidth="1"/>
    <col min="12020" max="12259" width="9.140625" style="34"/>
    <col min="12260" max="12260" width="22.85546875" style="34" customWidth="1"/>
    <col min="12261" max="12261" width="10.28515625" style="34" customWidth="1"/>
    <col min="12262" max="12262" width="9.85546875" style="34" customWidth="1"/>
    <col min="12263" max="12264" width="9.140625" style="34" customWidth="1"/>
    <col min="12265" max="12265" width="10" style="34" customWidth="1"/>
    <col min="12266" max="12267" width="9.140625" style="34" customWidth="1"/>
    <col min="12268" max="12268" width="9.42578125" style="34" customWidth="1"/>
    <col min="12269" max="12270" width="9.140625" style="34" customWidth="1"/>
    <col min="12271" max="12271" width="9.5703125" style="34" customWidth="1"/>
    <col min="12272" max="12272" width="9.140625" style="34" customWidth="1"/>
    <col min="12273" max="12273" width="13.7109375" style="34" customWidth="1"/>
    <col min="12274" max="12274" width="10.28515625" style="34" customWidth="1"/>
    <col min="12275" max="12275" width="10.85546875" style="34" customWidth="1"/>
    <col min="12276" max="12515" width="9.140625" style="34"/>
    <col min="12516" max="12516" width="22.85546875" style="34" customWidth="1"/>
    <col min="12517" max="12517" width="10.28515625" style="34" customWidth="1"/>
    <col min="12518" max="12518" width="9.85546875" style="34" customWidth="1"/>
    <col min="12519" max="12520" width="9.140625" style="34" customWidth="1"/>
    <col min="12521" max="12521" width="10" style="34" customWidth="1"/>
    <col min="12522" max="12523" width="9.140625" style="34" customWidth="1"/>
    <col min="12524" max="12524" width="9.42578125" style="34" customWidth="1"/>
    <col min="12525" max="12526" width="9.140625" style="34" customWidth="1"/>
    <col min="12527" max="12527" width="9.5703125" style="34" customWidth="1"/>
    <col min="12528" max="12528" width="9.140625" style="34" customWidth="1"/>
    <col min="12529" max="12529" width="13.7109375" style="34" customWidth="1"/>
    <col min="12530" max="12530" width="10.28515625" style="34" customWidth="1"/>
    <col min="12531" max="12531" width="10.85546875" style="34" customWidth="1"/>
    <col min="12532" max="12771" width="9.140625" style="34"/>
    <col min="12772" max="12772" width="22.85546875" style="34" customWidth="1"/>
    <col min="12773" max="12773" width="10.28515625" style="34" customWidth="1"/>
    <col min="12774" max="12774" width="9.85546875" style="34" customWidth="1"/>
    <col min="12775" max="12776" width="9.140625" style="34" customWidth="1"/>
    <col min="12777" max="12777" width="10" style="34" customWidth="1"/>
    <col min="12778" max="12779" width="9.140625" style="34" customWidth="1"/>
    <col min="12780" max="12780" width="9.42578125" style="34" customWidth="1"/>
    <col min="12781" max="12782" width="9.140625" style="34" customWidth="1"/>
    <col min="12783" max="12783" width="9.5703125" style="34" customWidth="1"/>
    <col min="12784" max="12784" width="9.140625" style="34" customWidth="1"/>
    <col min="12785" max="12785" width="13.7109375" style="34" customWidth="1"/>
    <col min="12786" max="12786" width="10.28515625" style="34" customWidth="1"/>
    <col min="12787" max="12787" width="10.85546875" style="34" customWidth="1"/>
    <col min="12788" max="13027" width="9.140625" style="34"/>
    <col min="13028" max="13028" width="22.85546875" style="34" customWidth="1"/>
    <col min="13029" max="13029" width="10.28515625" style="34" customWidth="1"/>
    <col min="13030" max="13030" width="9.85546875" style="34" customWidth="1"/>
    <col min="13031" max="13032" width="9.140625" style="34" customWidth="1"/>
    <col min="13033" max="13033" width="10" style="34" customWidth="1"/>
    <col min="13034" max="13035" width="9.140625" style="34" customWidth="1"/>
    <col min="13036" max="13036" width="9.42578125" style="34" customWidth="1"/>
    <col min="13037" max="13038" width="9.140625" style="34" customWidth="1"/>
    <col min="13039" max="13039" width="9.5703125" style="34" customWidth="1"/>
    <col min="13040" max="13040" width="9.140625" style="34" customWidth="1"/>
    <col min="13041" max="13041" width="13.7109375" style="34" customWidth="1"/>
    <col min="13042" max="13042" width="10.28515625" style="34" customWidth="1"/>
    <col min="13043" max="13043" width="10.85546875" style="34" customWidth="1"/>
    <col min="13044" max="13283" width="9.140625" style="34"/>
    <col min="13284" max="13284" width="22.85546875" style="34" customWidth="1"/>
    <col min="13285" max="13285" width="10.28515625" style="34" customWidth="1"/>
    <col min="13286" max="13286" width="9.85546875" style="34" customWidth="1"/>
    <col min="13287" max="13288" width="9.140625" style="34" customWidth="1"/>
    <col min="13289" max="13289" width="10" style="34" customWidth="1"/>
    <col min="13290" max="13291" width="9.140625" style="34" customWidth="1"/>
    <col min="13292" max="13292" width="9.42578125" style="34" customWidth="1"/>
    <col min="13293" max="13294" width="9.140625" style="34" customWidth="1"/>
    <col min="13295" max="13295" width="9.5703125" style="34" customWidth="1"/>
    <col min="13296" max="13296" width="9.140625" style="34" customWidth="1"/>
    <col min="13297" max="13297" width="13.7109375" style="34" customWidth="1"/>
    <col min="13298" max="13298" width="10.28515625" style="34" customWidth="1"/>
    <col min="13299" max="13299" width="10.85546875" style="34" customWidth="1"/>
    <col min="13300" max="13539" width="9.140625" style="34"/>
    <col min="13540" max="13540" width="22.85546875" style="34" customWidth="1"/>
    <col min="13541" max="13541" width="10.28515625" style="34" customWidth="1"/>
    <col min="13542" max="13542" width="9.85546875" style="34" customWidth="1"/>
    <col min="13543" max="13544" width="9.140625" style="34" customWidth="1"/>
    <col min="13545" max="13545" width="10" style="34" customWidth="1"/>
    <col min="13546" max="13547" width="9.140625" style="34" customWidth="1"/>
    <col min="13548" max="13548" width="9.42578125" style="34" customWidth="1"/>
    <col min="13549" max="13550" width="9.140625" style="34" customWidth="1"/>
    <col min="13551" max="13551" width="9.5703125" style="34" customWidth="1"/>
    <col min="13552" max="13552" width="9.140625" style="34" customWidth="1"/>
    <col min="13553" max="13553" width="13.7109375" style="34" customWidth="1"/>
    <col min="13554" max="13554" width="10.28515625" style="34" customWidth="1"/>
    <col min="13555" max="13555" width="10.85546875" style="34" customWidth="1"/>
    <col min="13556" max="13795" width="9.140625" style="34"/>
    <col min="13796" max="13796" width="22.85546875" style="34" customWidth="1"/>
    <col min="13797" max="13797" width="10.28515625" style="34" customWidth="1"/>
    <col min="13798" max="13798" width="9.85546875" style="34" customWidth="1"/>
    <col min="13799" max="13800" width="9.140625" style="34" customWidth="1"/>
    <col min="13801" max="13801" width="10" style="34" customWidth="1"/>
    <col min="13802" max="13803" width="9.140625" style="34" customWidth="1"/>
    <col min="13804" max="13804" width="9.42578125" style="34" customWidth="1"/>
    <col min="13805" max="13806" width="9.140625" style="34" customWidth="1"/>
    <col min="13807" max="13807" width="9.5703125" style="34" customWidth="1"/>
    <col min="13808" max="13808" width="9.140625" style="34" customWidth="1"/>
    <col min="13809" max="13809" width="13.7109375" style="34" customWidth="1"/>
    <col min="13810" max="13810" width="10.28515625" style="34" customWidth="1"/>
    <col min="13811" max="13811" width="10.85546875" style="34" customWidth="1"/>
    <col min="13812" max="14051" width="9.140625" style="34"/>
    <col min="14052" max="14052" width="22.85546875" style="34" customWidth="1"/>
    <col min="14053" max="14053" width="10.28515625" style="34" customWidth="1"/>
    <col min="14054" max="14054" width="9.85546875" style="34" customWidth="1"/>
    <col min="14055" max="14056" width="9.140625" style="34" customWidth="1"/>
    <col min="14057" max="14057" width="10" style="34" customWidth="1"/>
    <col min="14058" max="14059" width="9.140625" style="34" customWidth="1"/>
    <col min="14060" max="14060" width="9.42578125" style="34" customWidth="1"/>
    <col min="14061" max="14062" width="9.140625" style="34" customWidth="1"/>
    <col min="14063" max="14063" width="9.5703125" style="34" customWidth="1"/>
    <col min="14064" max="14064" width="9.140625" style="34" customWidth="1"/>
    <col min="14065" max="14065" width="13.7109375" style="34" customWidth="1"/>
    <col min="14066" max="14066" width="10.28515625" style="34" customWidth="1"/>
    <col min="14067" max="14067" width="10.85546875" style="34" customWidth="1"/>
    <col min="14068" max="14307" width="9.140625" style="34"/>
    <col min="14308" max="14308" width="22.85546875" style="34" customWidth="1"/>
    <col min="14309" max="14309" width="10.28515625" style="34" customWidth="1"/>
    <col min="14310" max="14310" width="9.85546875" style="34" customWidth="1"/>
    <col min="14311" max="14312" width="9.140625" style="34" customWidth="1"/>
    <col min="14313" max="14313" width="10" style="34" customWidth="1"/>
    <col min="14314" max="14315" width="9.140625" style="34" customWidth="1"/>
    <col min="14316" max="14316" width="9.42578125" style="34" customWidth="1"/>
    <col min="14317" max="14318" width="9.140625" style="34" customWidth="1"/>
    <col min="14319" max="14319" width="9.5703125" style="34" customWidth="1"/>
    <col min="14320" max="14320" width="9.140625" style="34" customWidth="1"/>
    <col min="14321" max="14321" width="13.7109375" style="34" customWidth="1"/>
    <col min="14322" max="14322" width="10.28515625" style="34" customWidth="1"/>
    <col min="14323" max="14323" width="10.85546875" style="34" customWidth="1"/>
    <col min="14324" max="14563" width="9.140625" style="34"/>
    <col min="14564" max="14564" width="22.85546875" style="34" customWidth="1"/>
    <col min="14565" max="14565" width="10.28515625" style="34" customWidth="1"/>
    <col min="14566" max="14566" width="9.85546875" style="34" customWidth="1"/>
    <col min="14567" max="14568" width="9.140625" style="34" customWidth="1"/>
    <col min="14569" max="14569" width="10" style="34" customWidth="1"/>
    <col min="14570" max="14571" width="9.140625" style="34" customWidth="1"/>
    <col min="14572" max="14572" width="9.42578125" style="34" customWidth="1"/>
    <col min="14573" max="14574" width="9.140625" style="34" customWidth="1"/>
    <col min="14575" max="14575" width="9.5703125" style="34" customWidth="1"/>
    <col min="14576" max="14576" width="9.140625" style="34" customWidth="1"/>
    <col min="14577" max="14577" width="13.7109375" style="34" customWidth="1"/>
    <col min="14578" max="14578" width="10.28515625" style="34" customWidth="1"/>
    <col min="14579" max="14579" width="10.85546875" style="34" customWidth="1"/>
    <col min="14580" max="14819" width="9.140625" style="34"/>
    <col min="14820" max="14820" width="22.85546875" style="34" customWidth="1"/>
    <col min="14821" max="14821" width="10.28515625" style="34" customWidth="1"/>
    <col min="14822" max="14822" width="9.85546875" style="34" customWidth="1"/>
    <col min="14823" max="14824" width="9.140625" style="34" customWidth="1"/>
    <col min="14825" max="14825" width="10" style="34" customWidth="1"/>
    <col min="14826" max="14827" width="9.140625" style="34" customWidth="1"/>
    <col min="14828" max="14828" width="9.42578125" style="34" customWidth="1"/>
    <col min="14829" max="14830" width="9.140625" style="34" customWidth="1"/>
    <col min="14831" max="14831" width="9.5703125" style="34" customWidth="1"/>
    <col min="14832" max="14832" width="9.140625" style="34" customWidth="1"/>
    <col min="14833" max="14833" width="13.7109375" style="34" customWidth="1"/>
    <col min="14834" max="14834" width="10.28515625" style="34" customWidth="1"/>
    <col min="14835" max="14835" width="10.85546875" style="34" customWidth="1"/>
    <col min="14836" max="15075" width="9.140625" style="34"/>
    <col min="15076" max="15076" width="22.85546875" style="34" customWidth="1"/>
    <col min="15077" max="15077" width="10.28515625" style="34" customWidth="1"/>
    <col min="15078" max="15078" width="9.85546875" style="34" customWidth="1"/>
    <col min="15079" max="15080" width="9.140625" style="34" customWidth="1"/>
    <col min="15081" max="15081" width="10" style="34" customWidth="1"/>
    <col min="15082" max="15083" width="9.140625" style="34" customWidth="1"/>
    <col min="15084" max="15084" width="9.42578125" style="34" customWidth="1"/>
    <col min="15085" max="15086" width="9.140625" style="34" customWidth="1"/>
    <col min="15087" max="15087" width="9.5703125" style="34" customWidth="1"/>
    <col min="15088" max="15088" width="9.140625" style="34" customWidth="1"/>
    <col min="15089" max="15089" width="13.7109375" style="34" customWidth="1"/>
    <col min="15090" max="15090" width="10.28515625" style="34" customWidth="1"/>
    <col min="15091" max="15091" width="10.85546875" style="34" customWidth="1"/>
    <col min="15092" max="15331" width="9.140625" style="34"/>
    <col min="15332" max="15332" width="22.85546875" style="34" customWidth="1"/>
    <col min="15333" max="15333" width="10.28515625" style="34" customWidth="1"/>
    <col min="15334" max="15334" width="9.85546875" style="34" customWidth="1"/>
    <col min="15335" max="15336" width="9.140625" style="34" customWidth="1"/>
    <col min="15337" max="15337" width="10" style="34" customWidth="1"/>
    <col min="15338" max="15339" width="9.140625" style="34" customWidth="1"/>
    <col min="15340" max="15340" width="9.42578125" style="34" customWidth="1"/>
    <col min="15341" max="15342" width="9.140625" style="34" customWidth="1"/>
    <col min="15343" max="15343" width="9.5703125" style="34" customWidth="1"/>
    <col min="15344" max="15344" width="9.140625" style="34" customWidth="1"/>
    <col min="15345" max="15345" width="13.7109375" style="34" customWidth="1"/>
    <col min="15346" max="15346" width="10.28515625" style="34" customWidth="1"/>
    <col min="15347" max="15347" width="10.85546875" style="34" customWidth="1"/>
    <col min="15348" max="15587" width="9.140625" style="34"/>
    <col min="15588" max="15588" width="22.85546875" style="34" customWidth="1"/>
    <col min="15589" max="15589" width="10.28515625" style="34" customWidth="1"/>
    <col min="15590" max="15590" width="9.85546875" style="34" customWidth="1"/>
    <col min="15591" max="15592" width="9.140625" style="34" customWidth="1"/>
    <col min="15593" max="15593" width="10" style="34" customWidth="1"/>
    <col min="15594" max="15595" width="9.140625" style="34" customWidth="1"/>
    <col min="15596" max="15596" width="9.42578125" style="34" customWidth="1"/>
    <col min="15597" max="15598" width="9.140625" style="34" customWidth="1"/>
    <col min="15599" max="15599" width="9.5703125" style="34" customWidth="1"/>
    <col min="15600" max="15600" width="9.140625" style="34" customWidth="1"/>
    <col min="15601" max="15601" width="13.7109375" style="34" customWidth="1"/>
    <col min="15602" max="15602" width="10.28515625" style="34" customWidth="1"/>
    <col min="15603" max="15603" width="10.85546875" style="34" customWidth="1"/>
    <col min="15604" max="15843" width="9.140625" style="34"/>
    <col min="15844" max="15844" width="22.85546875" style="34" customWidth="1"/>
    <col min="15845" max="15845" width="10.28515625" style="34" customWidth="1"/>
    <col min="15846" max="15846" width="9.85546875" style="34" customWidth="1"/>
    <col min="15847" max="15848" width="9.140625" style="34" customWidth="1"/>
    <col min="15849" max="15849" width="10" style="34" customWidth="1"/>
    <col min="15850" max="15851" width="9.140625" style="34" customWidth="1"/>
    <col min="15852" max="15852" width="9.42578125" style="34" customWidth="1"/>
    <col min="15853" max="15854" width="9.140625" style="34" customWidth="1"/>
    <col min="15855" max="15855" width="9.5703125" style="34" customWidth="1"/>
    <col min="15856" max="15856" width="9.140625" style="34" customWidth="1"/>
    <col min="15857" max="15857" width="13.7109375" style="34" customWidth="1"/>
    <col min="15858" max="15858" width="10.28515625" style="34" customWidth="1"/>
    <col min="15859" max="15859" width="10.85546875" style="34" customWidth="1"/>
    <col min="15860" max="16099" width="9.140625" style="34"/>
    <col min="16100" max="16100" width="22.85546875" style="34" customWidth="1"/>
    <col min="16101" max="16101" width="10.28515625" style="34" customWidth="1"/>
    <col min="16102" max="16102" width="9.85546875" style="34" customWidth="1"/>
    <col min="16103" max="16104" width="9.140625" style="34" customWidth="1"/>
    <col min="16105" max="16105" width="10" style="34" customWidth="1"/>
    <col min="16106" max="16107" width="9.140625" style="34" customWidth="1"/>
    <col min="16108" max="16108" width="9.42578125" style="34" customWidth="1"/>
    <col min="16109" max="16110" width="9.140625" style="34" customWidth="1"/>
    <col min="16111" max="16111" width="9.5703125" style="34" customWidth="1"/>
    <col min="16112" max="16112" width="9.140625" style="34" customWidth="1"/>
    <col min="16113" max="16113" width="13.7109375" style="34" customWidth="1"/>
    <col min="16114" max="16114" width="10.28515625" style="34" customWidth="1"/>
    <col min="16115" max="16115" width="10.85546875" style="34" customWidth="1"/>
    <col min="16116" max="16384" width="9.140625" style="34"/>
  </cols>
  <sheetData>
    <row r="1" spans="1:29" ht="21.75" customHeight="1">
      <c r="A1" s="413" t="s">
        <v>54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9" ht="19.5" customHeight="1">
      <c r="A2" s="413" t="s">
        <v>55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1:29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N3" s="35"/>
      <c r="O3" s="35"/>
      <c r="P3" s="36" t="s">
        <v>56</v>
      </c>
    </row>
    <row r="4" spans="1:29">
      <c r="A4" s="420"/>
      <c r="B4" s="410" t="s">
        <v>102</v>
      </c>
      <c r="C4" s="410"/>
      <c r="D4" s="410"/>
      <c r="E4" s="411" t="s">
        <v>52</v>
      </c>
      <c r="F4" s="412"/>
      <c r="G4" s="412"/>
      <c r="H4" s="412"/>
      <c r="I4" s="412"/>
      <c r="J4" s="412"/>
      <c r="K4" s="414" t="s">
        <v>107</v>
      </c>
      <c r="L4" s="415"/>
      <c r="M4" s="416"/>
      <c r="N4" s="410" t="s">
        <v>53</v>
      </c>
      <c r="O4" s="410"/>
      <c r="P4" s="411"/>
    </row>
    <row r="5" spans="1:29" ht="36.75" customHeight="1">
      <c r="A5" s="420"/>
      <c r="B5" s="410"/>
      <c r="C5" s="410"/>
      <c r="D5" s="410"/>
      <c r="E5" s="410" t="s">
        <v>51</v>
      </c>
      <c r="F5" s="410"/>
      <c r="G5" s="410"/>
      <c r="H5" s="410" t="s">
        <v>50</v>
      </c>
      <c r="I5" s="410"/>
      <c r="J5" s="410"/>
      <c r="K5" s="417"/>
      <c r="L5" s="418"/>
      <c r="M5" s="419"/>
      <c r="N5" s="410"/>
      <c r="O5" s="410"/>
      <c r="P5" s="411"/>
    </row>
    <row r="6" spans="1:29" ht="35.25" customHeight="1">
      <c r="A6" s="420"/>
      <c r="B6" s="167" t="s">
        <v>128</v>
      </c>
      <c r="C6" s="167" t="s">
        <v>120</v>
      </c>
      <c r="D6" s="167" t="s">
        <v>130</v>
      </c>
      <c r="E6" s="210" t="s">
        <v>128</v>
      </c>
      <c r="F6" s="210" t="s">
        <v>120</v>
      </c>
      <c r="G6" s="210" t="s">
        <v>130</v>
      </c>
      <c r="H6" s="210" t="s">
        <v>128</v>
      </c>
      <c r="I6" s="210" t="s">
        <v>120</v>
      </c>
      <c r="J6" s="210" t="s">
        <v>130</v>
      </c>
      <c r="K6" s="210" t="s">
        <v>128</v>
      </c>
      <c r="L6" s="210" t="s">
        <v>120</v>
      </c>
      <c r="M6" s="210" t="s">
        <v>130</v>
      </c>
      <c r="N6" s="210" t="s">
        <v>128</v>
      </c>
      <c r="O6" s="210" t="s">
        <v>120</v>
      </c>
      <c r="P6" s="211" t="s">
        <v>130</v>
      </c>
      <c r="Q6" s="212"/>
    </row>
    <row r="7" spans="1:29" s="201" customFormat="1" ht="12.75" customHeight="1">
      <c r="A7" s="199" t="s">
        <v>57</v>
      </c>
      <c r="B7" s="303">
        <f>SUM(B8:B27)</f>
        <v>536684.65999999992</v>
      </c>
      <c r="C7" s="303">
        <f>SUM(C8:C27)</f>
        <v>497517.30000000016</v>
      </c>
      <c r="D7" s="303">
        <f>B7/C7*100</f>
        <v>107.8725624214474</v>
      </c>
      <c r="E7" s="303">
        <f>SUM(E8:E27)</f>
        <v>358630.8</v>
      </c>
      <c r="F7" s="303">
        <f>SUM(F8:F27)</f>
        <v>323168.8</v>
      </c>
      <c r="G7" s="304">
        <f>E7/F7%</f>
        <v>110.97321276063778</v>
      </c>
      <c r="H7" s="303">
        <f>SUM(H8:H27)</f>
        <v>178054.10000000003</v>
      </c>
      <c r="I7" s="303">
        <f>SUM(I8:I27)</f>
        <v>174348.5</v>
      </c>
      <c r="J7" s="303">
        <f>H7/I7*100</f>
        <v>102.12539826841069</v>
      </c>
      <c r="K7" s="303">
        <f>SUM(K8:K27)</f>
        <v>401521.9</v>
      </c>
      <c r="L7" s="303">
        <f>SUM(L8:L27)</f>
        <v>393060.3</v>
      </c>
      <c r="M7" s="303">
        <f>K7/L7*100</f>
        <v>102.1527485731833</v>
      </c>
      <c r="N7" s="303">
        <f>SUM(N8:N27)</f>
        <v>938206.79999999993</v>
      </c>
      <c r="O7" s="303">
        <f>SUM(O8:O27)</f>
        <v>890577.6</v>
      </c>
      <c r="P7" s="303">
        <f>N7/O7*100</f>
        <v>105.34812463282255</v>
      </c>
      <c r="Q7" s="200"/>
      <c r="R7" s="376"/>
      <c r="S7" s="376"/>
      <c r="T7" s="377"/>
      <c r="U7" s="376"/>
      <c r="V7" s="376"/>
      <c r="W7" s="377"/>
      <c r="X7" s="376"/>
      <c r="Y7" s="376"/>
      <c r="Z7" s="377"/>
      <c r="AA7" s="376"/>
      <c r="AB7" s="376"/>
      <c r="AC7" s="377"/>
    </row>
    <row r="8" spans="1:29" s="201" customFormat="1" ht="13.5" customHeight="1">
      <c r="A8" s="202" t="s">
        <v>58</v>
      </c>
      <c r="B8" s="305">
        <f>E8+H8</f>
        <v>43649.97</v>
      </c>
      <c r="C8" s="306">
        <f>F8+I8</f>
        <v>41582.910000000003</v>
      </c>
      <c r="D8" s="303">
        <f t="shared" ref="D8:D27" si="0">B8/C8*100</f>
        <v>104.97093637746853</v>
      </c>
      <c r="E8" s="304">
        <v>13666.27</v>
      </c>
      <c r="F8" s="304">
        <v>12065.51</v>
      </c>
      <c r="G8" s="304">
        <f t="shared" ref="G8:G27" si="1">E8/F8%</f>
        <v>113.26723859994314</v>
      </c>
      <c r="H8" s="304">
        <v>29983.7</v>
      </c>
      <c r="I8" s="304">
        <v>29517.4</v>
      </c>
      <c r="J8" s="303">
        <f t="shared" ref="J8:J27" si="2">H8/I8*100</f>
        <v>101.57974618360694</v>
      </c>
      <c r="K8" s="304">
        <v>19882.8</v>
      </c>
      <c r="L8" s="304">
        <v>18876.099999999999</v>
      </c>
      <c r="M8" s="303">
        <f t="shared" ref="M8:M27" si="3">K8/L8*100</f>
        <v>105.33319912481922</v>
      </c>
      <c r="N8" s="307">
        <f>E8+H8+K8</f>
        <v>63532.770000000004</v>
      </c>
      <c r="O8" s="307">
        <f>F8+I8+L8</f>
        <v>60459.01</v>
      </c>
      <c r="P8" s="303">
        <f t="shared" ref="P8:P27" si="4">N8/O8*100</f>
        <v>105.08403958318206</v>
      </c>
      <c r="Q8" s="158"/>
      <c r="R8" s="376"/>
      <c r="S8" s="376"/>
      <c r="T8" s="377"/>
      <c r="U8" s="376"/>
      <c r="V8" s="376"/>
      <c r="W8" s="377"/>
      <c r="X8" s="376"/>
      <c r="Y8" s="376"/>
      <c r="Z8" s="377"/>
      <c r="AA8" s="376"/>
      <c r="AB8" s="376"/>
      <c r="AC8" s="377"/>
    </row>
    <row r="9" spans="1:29" s="201" customFormat="1" ht="13.5" customHeight="1">
      <c r="A9" s="107" t="s">
        <v>59</v>
      </c>
      <c r="B9" s="305">
        <f>E9+H9</f>
        <v>83321.09</v>
      </c>
      <c r="C9" s="306">
        <f t="shared" ref="C9:C23" si="5">F9+I9</f>
        <v>79625.23</v>
      </c>
      <c r="D9" s="303">
        <f t="shared" si="0"/>
        <v>104.64156901022452</v>
      </c>
      <c r="E9" s="304">
        <v>79277.09</v>
      </c>
      <c r="F9" s="304">
        <v>75646.429999999993</v>
      </c>
      <c r="G9" s="304">
        <f t="shared" si="1"/>
        <v>104.79951268024149</v>
      </c>
      <c r="H9" s="304">
        <v>4044</v>
      </c>
      <c r="I9" s="304">
        <v>3978.8</v>
      </c>
      <c r="J9" s="303">
        <f t="shared" si="2"/>
        <v>101.63868503066251</v>
      </c>
      <c r="K9" s="304">
        <v>27532.6</v>
      </c>
      <c r="L9" s="304">
        <v>26949</v>
      </c>
      <c r="M9" s="303">
        <f t="shared" si="3"/>
        <v>102.1655720063824</v>
      </c>
      <c r="N9" s="307">
        <f t="shared" ref="N9:O27" si="6">E9+H9+K9</f>
        <v>110853.69</v>
      </c>
      <c r="O9" s="307">
        <f t="shared" si="6"/>
        <v>106574.23</v>
      </c>
      <c r="P9" s="303">
        <f t="shared" si="4"/>
        <v>104.0154735342681</v>
      </c>
      <c r="Q9" s="158"/>
      <c r="R9" s="376"/>
      <c r="S9" s="376"/>
      <c r="T9" s="377"/>
      <c r="U9" s="376"/>
      <c r="V9" s="376"/>
      <c r="W9" s="377"/>
      <c r="X9" s="376"/>
      <c r="Y9" s="376"/>
      <c r="Z9" s="377"/>
      <c r="AA9" s="376"/>
      <c r="AB9" s="376"/>
      <c r="AC9" s="377"/>
    </row>
    <row r="10" spans="1:29" s="201" customFormat="1" ht="12.75" customHeight="1">
      <c r="A10" s="107" t="s">
        <v>60</v>
      </c>
      <c r="B10" s="305">
        <f>E10+H10</f>
        <v>20913.8</v>
      </c>
      <c r="C10" s="306">
        <f t="shared" si="5"/>
        <v>20080.96</v>
      </c>
      <c r="D10" s="303">
        <f t="shared" si="0"/>
        <v>104.14741127914205</v>
      </c>
      <c r="E10" s="304">
        <v>9307</v>
      </c>
      <c r="F10" s="304">
        <v>8803.36</v>
      </c>
      <c r="G10" s="304">
        <f t="shared" si="1"/>
        <v>105.72099743734209</v>
      </c>
      <c r="H10" s="304">
        <v>11606.8</v>
      </c>
      <c r="I10" s="304">
        <v>11277.6</v>
      </c>
      <c r="J10" s="303">
        <f t="shared" si="2"/>
        <v>102.91906079307654</v>
      </c>
      <c r="K10" s="304">
        <v>36080.5</v>
      </c>
      <c r="L10" s="304">
        <v>35245.1</v>
      </c>
      <c r="M10" s="303">
        <f t="shared" si="3"/>
        <v>102.37025856076447</v>
      </c>
      <c r="N10" s="307">
        <f t="shared" si="6"/>
        <v>56994.3</v>
      </c>
      <c r="O10" s="307">
        <f t="shared" si="6"/>
        <v>55326.06</v>
      </c>
      <c r="P10" s="303">
        <f t="shared" si="4"/>
        <v>103.01528791314618</v>
      </c>
      <c r="Q10" s="158"/>
      <c r="R10" s="376"/>
      <c r="S10" s="376"/>
      <c r="T10" s="377"/>
      <c r="U10" s="376"/>
      <c r="V10" s="376"/>
      <c r="W10" s="377"/>
      <c r="X10" s="376"/>
      <c r="Y10" s="376"/>
      <c r="Z10" s="377"/>
      <c r="AA10" s="376"/>
      <c r="AB10" s="376"/>
      <c r="AC10" s="377"/>
    </row>
    <row r="11" spans="1:29" s="201" customFormat="1" ht="12" customHeight="1">
      <c r="A11" s="107" t="s">
        <v>61</v>
      </c>
      <c r="B11" s="305">
        <f>E11+H11</f>
        <v>89270.07</v>
      </c>
      <c r="C11" s="306">
        <f t="shared" si="5"/>
        <v>91096.16</v>
      </c>
      <c r="D11" s="303">
        <f t="shared" si="0"/>
        <v>97.99542593233349</v>
      </c>
      <c r="E11" s="304">
        <v>69946.67</v>
      </c>
      <c r="F11" s="304">
        <v>72711.06</v>
      </c>
      <c r="G11" s="304">
        <f t="shared" si="1"/>
        <v>96.19811621505724</v>
      </c>
      <c r="H11" s="304">
        <v>19323.400000000001</v>
      </c>
      <c r="I11" s="304">
        <v>18385.099999999999</v>
      </c>
      <c r="J11" s="303">
        <f t="shared" si="2"/>
        <v>105.1035893196121</v>
      </c>
      <c r="K11" s="304">
        <v>38110.300000000003</v>
      </c>
      <c r="L11" s="304">
        <v>36326.300000000003</v>
      </c>
      <c r="M11" s="303">
        <f t="shared" si="3"/>
        <v>104.91104241279734</v>
      </c>
      <c r="N11" s="307">
        <f t="shared" si="6"/>
        <v>127380.37000000001</v>
      </c>
      <c r="O11" s="307">
        <f t="shared" si="6"/>
        <v>127422.46</v>
      </c>
      <c r="P11" s="303">
        <f t="shared" si="4"/>
        <v>99.96696814674587</v>
      </c>
      <c r="Q11" s="158"/>
      <c r="R11" s="376"/>
      <c r="S11" s="376"/>
      <c r="T11" s="377"/>
      <c r="U11" s="376"/>
      <c r="V11" s="376"/>
      <c r="W11" s="377"/>
      <c r="X11" s="376"/>
      <c r="Y11" s="376"/>
      <c r="Z11" s="377"/>
      <c r="AA11" s="376"/>
      <c r="AB11" s="376"/>
      <c r="AC11" s="377"/>
    </row>
    <row r="12" spans="1:29" s="201" customFormat="1" ht="12.75" customHeight="1">
      <c r="A12" s="107" t="s">
        <v>62</v>
      </c>
      <c r="B12" s="305">
        <f>E12+H12</f>
        <v>7772.18</v>
      </c>
      <c r="C12" s="306">
        <f t="shared" si="5"/>
        <v>7934.88</v>
      </c>
      <c r="D12" s="303">
        <f t="shared" si="0"/>
        <v>97.949559413626929</v>
      </c>
      <c r="E12" s="304">
        <v>70.58</v>
      </c>
      <c r="F12" s="304">
        <v>311.27999999999997</v>
      </c>
      <c r="G12" s="304">
        <f t="shared" si="1"/>
        <v>22.674119763556927</v>
      </c>
      <c r="H12" s="304">
        <v>7701.6</v>
      </c>
      <c r="I12" s="304">
        <v>7623.6</v>
      </c>
      <c r="J12" s="303">
        <f t="shared" si="2"/>
        <v>101.0231386746419</v>
      </c>
      <c r="K12" s="304">
        <v>16677.3</v>
      </c>
      <c r="L12" s="304">
        <v>16141.7</v>
      </c>
      <c r="M12" s="303">
        <f t="shared" si="3"/>
        <v>103.31811395330107</v>
      </c>
      <c r="N12" s="307">
        <f t="shared" si="6"/>
        <v>24449.48</v>
      </c>
      <c r="O12" s="307">
        <f t="shared" si="6"/>
        <v>24076.58</v>
      </c>
      <c r="P12" s="303">
        <f t="shared" si="4"/>
        <v>101.54880801176911</v>
      </c>
      <c r="Q12" s="158"/>
      <c r="R12" s="376"/>
      <c r="S12" s="376"/>
      <c r="T12" s="377"/>
      <c r="U12" s="376"/>
      <c r="V12" s="376"/>
      <c r="W12" s="377"/>
      <c r="X12" s="376"/>
      <c r="Y12" s="376"/>
      <c r="Z12" s="377"/>
      <c r="AA12" s="376"/>
      <c r="AB12" s="376"/>
      <c r="AC12" s="377"/>
    </row>
    <row r="13" spans="1:29" s="201" customFormat="1" ht="12" customHeight="1">
      <c r="A13" s="107" t="s">
        <v>63</v>
      </c>
      <c r="B13" s="305">
        <f t="shared" ref="B13:B24" si="7">E13+H13</f>
        <v>29170.5</v>
      </c>
      <c r="C13" s="306">
        <f t="shared" si="5"/>
        <v>27994.1</v>
      </c>
      <c r="D13" s="303">
        <f t="shared" si="0"/>
        <v>104.20231405903387</v>
      </c>
      <c r="E13" s="304">
        <v>9732.1</v>
      </c>
      <c r="F13" s="304">
        <v>9287.1</v>
      </c>
      <c r="G13" s="304">
        <f t="shared" si="1"/>
        <v>104.79159263925229</v>
      </c>
      <c r="H13" s="304">
        <v>19438.400000000001</v>
      </c>
      <c r="I13" s="304">
        <v>18707</v>
      </c>
      <c r="J13" s="303">
        <f t="shared" si="2"/>
        <v>103.90976639760518</v>
      </c>
      <c r="K13" s="304">
        <v>21815.8</v>
      </c>
      <c r="L13" s="304">
        <v>20873.8</v>
      </c>
      <c r="M13" s="303">
        <f t="shared" si="3"/>
        <v>104.51283427071256</v>
      </c>
      <c r="N13" s="307">
        <f t="shared" si="6"/>
        <v>50986.3</v>
      </c>
      <c r="O13" s="307">
        <f t="shared" si="6"/>
        <v>48867.899999999994</v>
      </c>
      <c r="P13" s="303">
        <f t="shared" si="4"/>
        <v>104.33495198279445</v>
      </c>
      <c r="Q13" s="158"/>
      <c r="R13" s="376"/>
      <c r="S13" s="376"/>
      <c r="T13" s="377"/>
      <c r="U13" s="376"/>
      <c r="V13" s="376"/>
      <c r="W13" s="377"/>
      <c r="X13" s="376"/>
      <c r="Y13" s="376"/>
      <c r="Z13" s="377"/>
      <c r="AA13" s="376"/>
      <c r="AB13" s="376"/>
      <c r="AC13" s="377"/>
    </row>
    <row r="14" spans="1:29" s="201" customFormat="1" ht="13.5" customHeight="1">
      <c r="A14" s="107" t="s">
        <v>64</v>
      </c>
      <c r="B14" s="305">
        <f t="shared" si="7"/>
        <v>26649.68</v>
      </c>
      <c r="C14" s="306">
        <f t="shared" si="5"/>
        <v>27143.71</v>
      </c>
      <c r="D14" s="303">
        <f t="shared" si="0"/>
        <v>98.179946661675956</v>
      </c>
      <c r="E14" s="304">
        <v>13637.88</v>
      </c>
      <c r="F14" s="304">
        <v>14308.41</v>
      </c>
      <c r="G14" s="304">
        <f t="shared" si="1"/>
        <v>95.313735069095713</v>
      </c>
      <c r="H14" s="304">
        <v>13011.8</v>
      </c>
      <c r="I14" s="304">
        <v>12835.3</v>
      </c>
      <c r="J14" s="303">
        <f t="shared" si="2"/>
        <v>101.37511394357747</v>
      </c>
      <c r="K14" s="304">
        <v>31015.7</v>
      </c>
      <c r="L14" s="304">
        <v>30447.1</v>
      </c>
      <c r="M14" s="303">
        <f t="shared" si="3"/>
        <v>101.86750133838692</v>
      </c>
      <c r="N14" s="307">
        <f t="shared" si="6"/>
        <v>57665.380000000005</v>
      </c>
      <c r="O14" s="307">
        <f t="shared" si="6"/>
        <v>57590.81</v>
      </c>
      <c r="P14" s="303">
        <f t="shared" si="4"/>
        <v>100.12948246430291</v>
      </c>
      <c r="Q14" s="158"/>
      <c r="R14" s="376"/>
      <c r="S14" s="376"/>
      <c r="T14" s="377"/>
      <c r="U14" s="376"/>
      <c r="V14" s="376"/>
      <c r="W14" s="377"/>
      <c r="X14" s="376"/>
      <c r="Y14" s="376"/>
      <c r="Z14" s="377"/>
      <c r="AA14" s="376"/>
      <c r="AB14" s="376"/>
      <c r="AC14" s="377"/>
    </row>
    <row r="15" spans="1:29" s="201" customFormat="1" ht="14.25" customHeight="1">
      <c r="A15" s="107" t="s">
        <v>65</v>
      </c>
      <c r="B15" s="305">
        <f t="shared" si="7"/>
        <v>18556.84</v>
      </c>
      <c r="C15" s="306">
        <f t="shared" si="5"/>
        <v>18449.02</v>
      </c>
      <c r="D15" s="303">
        <f t="shared" si="0"/>
        <v>100.58442128633391</v>
      </c>
      <c r="E15" s="304">
        <v>3783.84</v>
      </c>
      <c r="F15" s="304">
        <v>3825.12</v>
      </c>
      <c r="G15" s="304">
        <f t="shared" si="1"/>
        <v>98.920818170410357</v>
      </c>
      <c r="H15" s="304">
        <v>14773</v>
      </c>
      <c r="I15" s="304">
        <v>14623.9</v>
      </c>
      <c r="J15" s="303">
        <f t="shared" si="2"/>
        <v>101.01956386463256</v>
      </c>
      <c r="K15" s="304">
        <v>28673.5</v>
      </c>
      <c r="L15" s="304">
        <v>28179.200000000001</v>
      </c>
      <c r="M15" s="303">
        <f t="shared" si="3"/>
        <v>101.75413070633658</v>
      </c>
      <c r="N15" s="307">
        <f t="shared" si="6"/>
        <v>47230.34</v>
      </c>
      <c r="O15" s="307">
        <f t="shared" si="6"/>
        <v>46628.22</v>
      </c>
      <c r="P15" s="303">
        <f t="shared" si="4"/>
        <v>101.29132100689237</v>
      </c>
      <c r="Q15" s="158"/>
      <c r="R15" s="376"/>
      <c r="S15" s="376"/>
      <c r="T15" s="377"/>
      <c r="U15" s="376"/>
      <c r="V15" s="376"/>
      <c r="W15" s="377"/>
      <c r="X15" s="376"/>
      <c r="Y15" s="376"/>
      <c r="Z15" s="377"/>
      <c r="AA15" s="376"/>
      <c r="AB15" s="376"/>
      <c r="AC15" s="377"/>
    </row>
    <row r="16" spans="1:29" s="201" customFormat="1" ht="12.75" customHeight="1">
      <c r="A16" s="107" t="s">
        <v>66</v>
      </c>
      <c r="B16" s="305">
        <f t="shared" si="7"/>
        <v>25159.25</v>
      </c>
      <c r="C16" s="306">
        <f t="shared" si="5"/>
        <v>24631.59</v>
      </c>
      <c r="D16" s="303">
        <f t="shared" si="0"/>
        <v>102.14220844046203</v>
      </c>
      <c r="E16" s="304">
        <v>12685.75</v>
      </c>
      <c r="F16" s="304">
        <v>12289.49</v>
      </c>
      <c r="G16" s="304">
        <f t="shared" si="1"/>
        <v>103.22438115820917</v>
      </c>
      <c r="H16" s="304">
        <v>12473.5</v>
      </c>
      <c r="I16" s="304">
        <v>12342.1</v>
      </c>
      <c r="J16" s="303">
        <f t="shared" si="2"/>
        <v>101.06464864164121</v>
      </c>
      <c r="K16" s="304">
        <v>19658.7</v>
      </c>
      <c r="L16" s="304">
        <v>19328.7</v>
      </c>
      <c r="M16" s="303">
        <f t="shared" si="3"/>
        <v>101.70730571636997</v>
      </c>
      <c r="N16" s="307">
        <f t="shared" si="6"/>
        <v>44817.95</v>
      </c>
      <c r="O16" s="307">
        <f t="shared" si="6"/>
        <v>43960.29</v>
      </c>
      <c r="P16" s="303">
        <f t="shared" si="4"/>
        <v>101.95098803943286</v>
      </c>
      <c r="Q16" s="158"/>
      <c r="R16" s="376"/>
      <c r="S16" s="376"/>
      <c r="T16" s="377"/>
      <c r="U16" s="376"/>
      <c r="V16" s="376"/>
      <c r="W16" s="377"/>
      <c r="X16" s="376"/>
      <c r="Y16" s="376"/>
      <c r="Z16" s="377"/>
      <c r="AA16" s="376"/>
      <c r="AB16" s="376"/>
      <c r="AC16" s="377"/>
    </row>
    <row r="17" spans="1:29" s="201" customFormat="1" ht="12.75" customHeight="1">
      <c r="A17" s="107" t="s">
        <v>67</v>
      </c>
      <c r="B17" s="305">
        <f t="shared" si="7"/>
        <v>20477.09</v>
      </c>
      <c r="C17" s="306">
        <f t="shared" si="5"/>
        <v>16431.98</v>
      </c>
      <c r="D17" s="303">
        <f t="shared" si="0"/>
        <v>124.61730114082418</v>
      </c>
      <c r="E17" s="304">
        <v>19391.59</v>
      </c>
      <c r="F17" s="304">
        <v>15371.28</v>
      </c>
      <c r="G17" s="304">
        <f t="shared" si="1"/>
        <v>126.15468588172226</v>
      </c>
      <c r="H17" s="304">
        <v>1085.5</v>
      </c>
      <c r="I17" s="304">
        <v>1060.7</v>
      </c>
      <c r="J17" s="303">
        <f t="shared" si="2"/>
        <v>102.33807862732158</v>
      </c>
      <c r="K17" s="304">
        <v>19565.599999999999</v>
      </c>
      <c r="L17" s="304">
        <v>20589.599999999999</v>
      </c>
      <c r="M17" s="303">
        <f t="shared" si="3"/>
        <v>95.026615378637757</v>
      </c>
      <c r="N17" s="307">
        <f t="shared" si="6"/>
        <v>40042.69</v>
      </c>
      <c r="O17" s="307">
        <f t="shared" si="6"/>
        <v>37021.58</v>
      </c>
      <c r="P17" s="303">
        <f t="shared" si="4"/>
        <v>108.16040266244715</v>
      </c>
      <c r="Q17" s="158"/>
      <c r="R17" s="376"/>
      <c r="S17" s="376"/>
      <c r="T17" s="377"/>
      <c r="U17" s="376"/>
      <c r="V17" s="376"/>
      <c r="W17" s="377"/>
      <c r="X17" s="376"/>
      <c r="Y17" s="376"/>
      <c r="Z17" s="377"/>
      <c r="AA17" s="376"/>
      <c r="AB17" s="376"/>
      <c r="AC17" s="377"/>
    </row>
    <row r="18" spans="1:29" s="201" customFormat="1" ht="14.25" customHeight="1">
      <c r="A18" s="107" t="s">
        <v>68</v>
      </c>
      <c r="B18" s="305">
        <f t="shared" si="7"/>
        <v>3766.82</v>
      </c>
      <c r="C18" s="306">
        <f t="shared" si="5"/>
        <v>3581.2</v>
      </c>
      <c r="D18" s="303">
        <f t="shared" si="0"/>
        <v>105.183178822741</v>
      </c>
      <c r="E18" s="304">
        <v>976.82</v>
      </c>
      <c r="F18" s="304">
        <v>818.6</v>
      </c>
      <c r="G18" s="304">
        <f t="shared" si="1"/>
        <v>119.32812118250672</v>
      </c>
      <c r="H18" s="304">
        <v>2790</v>
      </c>
      <c r="I18" s="304">
        <v>2762.6</v>
      </c>
      <c r="J18" s="303">
        <f t="shared" si="2"/>
        <v>100.99181930065882</v>
      </c>
      <c r="K18" s="304">
        <v>14319.5</v>
      </c>
      <c r="L18" s="304">
        <v>13791.2</v>
      </c>
      <c r="M18" s="303">
        <f t="shared" si="3"/>
        <v>103.83070363710192</v>
      </c>
      <c r="N18" s="307">
        <f t="shared" si="6"/>
        <v>18086.32</v>
      </c>
      <c r="O18" s="307">
        <f t="shared" si="6"/>
        <v>17372.400000000001</v>
      </c>
      <c r="P18" s="303">
        <f t="shared" si="4"/>
        <v>104.10950703414611</v>
      </c>
      <c r="Q18" s="158"/>
      <c r="R18" s="376"/>
      <c r="S18" s="376"/>
      <c r="T18" s="377"/>
      <c r="U18" s="376"/>
      <c r="V18" s="376"/>
      <c r="W18" s="377"/>
      <c r="X18" s="376"/>
      <c r="Y18" s="376"/>
      <c r="Z18" s="377"/>
      <c r="AA18" s="376"/>
      <c r="AB18" s="376"/>
      <c r="AC18" s="377"/>
    </row>
    <row r="19" spans="1:29" s="201" customFormat="1" ht="13.5" customHeight="1">
      <c r="A19" s="107" t="s">
        <v>69</v>
      </c>
      <c r="B19" s="305">
        <f t="shared" si="7"/>
        <v>7067.06</v>
      </c>
      <c r="C19" s="306">
        <f t="shared" si="5"/>
        <v>6092.93</v>
      </c>
      <c r="D19" s="303">
        <f t="shared" si="0"/>
        <v>115.98787447090315</v>
      </c>
      <c r="E19" s="304">
        <v>5875.76</v>
      </c>
      <c r="F19" s="304">
        <v>4959.43</v>
      </c>
      <c r="G19" s="304">
        <f t="shared" si="1"/>
        <v>118.47651847087266</v>
      </c>
      <c r="H19" s="304">
        <v>1191.3</v>
      </c>
      <c r="I19" s="304">
        <v>1133.5</v>
      </c>
      <c r="J19" s="303">
        <f t="shared" si="2"/>
        <v>105.09925011027789</v>
      </c>
      <c r="K19" s="304">
        <v>2081.8000000000002</v>
      </c>
      <c r="L19" s="304">
        <v>2313.3000000000002</v>
      </c>
      <c r="M19" s="303">
        <f t="shared" si="3"/>
        <v>89.992651190939355</v>
      </c>
      <c r="N19" s="307">
        <f t="shared" si="6"/>
        <v>9148.86</v>
      </c>
      <c r="O19" s="307">
        <f t="shared" si="6"/>
        <v>8406.23</v>
      </c>
      <c r="P19" s="303">
        <f t="shared" si="4"/>
        <v>108.83428124141264</v>
      </c>
      <c r="Q19" s="158"/>
      <c r="R19" s="376"/>
      <c r="S19" s="376"/>
      <c r="T19" s="377"/>
      <c r="U19" s="376"/>
      <c r="V19" s="376"/>
      <c r="W19" s="377"/>
      <c r="X19" s="376"/>
      <c r="Y19" s="376"/>
      <c r="Z19" s="377"/>
      <c r="AA19" s="376"/>
      <c r="AB19" s="376"/>
      <c r="AC19" s="377"/>
    </row>
    <row r="20" spans="1:29" s="201" customFormat="1" ht="13.5" customHeight="1">
      <c r="A20" s="107" t="s">
        <v>70</v>
      </c>
      <c r="B20" s="305">
        <f t="shared" si="7"/>
        <v>33468.46</v>
      </c>
      <c r="C20" s="306">
        <f t="shared" si="5"/>
        <v>29727.63</v>
      </c>
      <c r="D20" s="303">
        <f t="shared" si="0"/>
        <v>112.58368056922127</v>
      </c>
      <c r="E20" s="304">
        <v>22572.86</v>
      </c>
      <c r="F20" s="304">
        <v>18938.330000000002</v>
      </c>
      <c r="G20" s="304">
        <f t="shared" si="1"/>
        <v>119.19139649588955</v>
      </c>
      <c r="H20" s="304">
        <v>10895.6</v>
      </c>
      <c r="I20" s="304">
        <v>10789.3</v>
      </c>
      <c r="J20" s="303">
        <f t="shared" si="2"/>
        <v>100.98523537208162</v>
      </c>
      <c r="K20" s="304">
        <v>15642.6</v>
      </c>
      <c r="L20" s="304">
        <v>15385.2</v>
      </c>
      <c r="M20" s="303">
        <f t="shared" si="3"/>
        <v>101.67303642461587</v>
      </c>
      <c r="N20" s="307">
        <f t="shared" si="6"/>
        <v>49111.06</v>
      </c>
      <c r="O20" s="307">
        <f t="shared" si="6"/>
        <v>45112.83</v>
      </c>
      <c r="P20" s="303">
        <f t="shared" si="4"/>
        <v>108.86273372785524</v>
      </c>
      <c r="Q20" s="158"/>
      <c r="R20" s="376"/>
      <c r="S20" s="376"/>
      <c r="T20" s="377"/>
      <c r="U20" s="376"/>
      <c r="V20" s="376"/>
      <c r="W20" s="377"/>
      <c r="X20" s="376"/>
      <c r="Y20" s="376"/>
      <c r="Z20" s="377"/>
      <c r="AA20" s="376"/>
      <c r="AB20" s="376"/>
      <c r="AC20" s="377"/>
    </row>
    <row r="21" spans="1:29" s="201" customFormat="1" ht="14.25" customHeight="1">
      <c r="A21" s="107" t="s">
        <v>71</v>
      </c>
      <c r="B21" s="305">
        <f t="shared" si="7"/>
        <v>20419.61</v>
      </c>
      <c r="C21" s="306">
        <f t="shared" si="5"/>
        <v>19990.28</v>
      </c>
      <c r="D21" s="303">
        <f t="shared" si="0"/>
        <v>102.14769377917669</v>
      </c>
      <c r="E21" s="304">
        <v>16199.41</v>
      </c>
      <c r="F21" s="304">
        <v>15956.88</v>
      </c>
      <c r="G21" s="304">
        <f t="shared" si="1"/>
        <v>101.51990865382206</v>
      </c>
      <c r="H21" s="304">
        <v>4220.2</v>
      </c>
      <c r="I21" s="304">
        <v>4033.4</v>
      </c>
      <c r="J21" s="303">
        <f t="shared" si="2"/>
        <v>104.6313284077949</v>
      </c>
      <c r="K21" s="304">
        <v>13455.1</v>
      </c>
      <c r="L21" s="304">
        <v>13278.6</v>
      </c>
      <c r="M21" s="303">
        <f t="shared" si="3"/>
        <v>101.32920639224014</v>
      </c>
      <c r="N21" s="307">
        <f t="shared" si="6"/>
        <v>33874.71</v>
      </c>
      <c r="O21" s="307">
        <f t="shared" si="6"/>
        <v>33268.879999999997</v>
      </c>
      <c r="P21" s="303">
        <f t="shared" si="4"/>
        <v>101.82101110707664</v>
      </c>
      <c r="Q21" s="158"/>
      <c r="R21" s="376"/>
      <c r="S21" s="376"/>
      <c r="T21" s="377"/>
      <c r="U21" s="376"/>
      <c r="V21" s="376"/>
      <c r="W21" s="377"/>
      <c r="X21" s="376"/>
      <c r="Y21" s="376"/>
      <c r="Z21" s="377"/>
      <c r="AA21" s="376"/>
      <c r="AB21" s="376"/>
      <c r="AC21" s="377"/>
    </row>
    <row r="22" spans="1:29" s="201" customFormat="1" ht="15" customHeight="1">
      <c r="A22" s="107" t="s">
        <v>72</v>
      </c>
      <c r="B22" s="305">
        <f>E22+H22</f>
        <v>47603.1</v>
      </c>
      <c r="C22" s="306">
        <f>F22+I22</f>
        <v>25516.28</v>
      </c>
      <c r="D22" s="303">
        <f t="shared" si="0"/>
        <v>186.55971795261692</v>
      </c>
      <c r="E22" s="304">
        <v>41560.9</v>
      </c>
      <c r="F22" s="304">
        <v>19043.48</v>
      </c>
      <c r="G22" s="304">
        <f t="shared" si="1"/>
        <v>218.24214901898185</v>
      </c>
      <c r="H22" s="304">
        <v>6042.2</v>
      </c>
      <c r="I22" s="304">
        <v>6472.8</v>
      </c>
      <c r="J22" s="303">
        <f t="shared" si="2"/>
        <v>93.34754665677913</v>
      </c>
      <c r="K22" s="304">
        <v>68668.2</v>
      </c>
      <c r="L22" s="304">
        <v>67390.100000000006</v>
      </c>
      <c r="M22" s="303">
        <f t="shared" si="3"/>
        <v>101.89656937740112</v>
      </c>
      <c r="N22" s="307">
        <f>E22+H22+K22</f>
        <v>116271.29999999999</v>
      </c>
      <c r="O22" s="307">
        <f t="shared" si="6"/>
        <v>92906.38</v>
      </c>
      <c r="P22" s="303">
        <f t="shared" si="4"/>
        <v>125.14888643815418</v>
      </c>
      <c r="Q22" s="158"/>
      <c r="R22" s="376"/>
      <c r="S22" s="376"/>
      <c r="T22" s="377"/>
      <c r="U22" s="376"/>
      <c r="V22" s="376"/>
      <c r="W22" s="377"/>
      <c r="X22" s="376"/>
      <c r="Y22" s="376"/>
      <c r="Z22" s="377"/>
      <c r="AA22" s="376"/>
      <c r="AB22" s="376"/>
      <c r="AC22" s="377"/>
    </row>
    <row r="23" spans="1:29" s="201" customFormat="1" ht="14.25" customHeight="1">
      <c r="A23" s="202" t="s">
        <v>73</v>
      </c>
      <c r="B23" s="305">
        <f>H23</f>
        <v>4958</v>
      </c>
      <c r="C23" s="306">
        <f t="shared" si="5"/>
        <v>4983.13</v>
      </c>
      <c r="D23" s="303">
        <f t="shared" si="0"/>
        <v>99.49569848669411</v>
      </c>
      <c r="E23" s="304">
        <v>0.24</v>
      </c>
      <c r="F23" s="304">
        <v>15.03</v>
      </c>
      <c r="G23" s="304">
        <f t="shared" si="1"/>
        <v>1.5968063872255489</v>
      </c>
      <c r="H23" s="304">
        <v>4958</v>
      </c>
      <c r="I23" s="304">
        <v>4968.1000000000004</v>
      </c>
      <c r="J23" s="303">
        <f t="shared" si="2"/>
        <v>99.796702964916165</v>
      </c>
      <c r="K23" s="304">
        <v>7041.7</v>
      </c>
      <c r="L23" s="304">
        <v>7021.1</v>
      </c>
      <c r="M23" s="303">
        <f t="shared" si="3"/>
        <v>100.29340131888165</v>
      </c>
      <c r="N23" s="307">
        <f>H23+K23+E23</f>
        <v>11999.94</v>
      </c>
      <c r="O23" s="307">
        <f t="shared" si="6"/>
        <v>12004.23</v>
      </c>
      <c r="P23" s="303">
        <f t="shared" si="4"/>
        <v>99.964262597434413</v>
      </c>
      <c r="Q23" s="158"/>
      <c r="R23" s="376"/>
      <c r="S23" s="376"/>
      <c r="T23" s="377"/>
      <c r="U23" s="376"/>
      <c r="V23" s="376"/>
      <c r="W23" s="377"/>
      <c r="X23" s="376"/>
      <c r="Y23" s="376"/>
      <c r="Z23" s="377"/>
      <c r="AA23" s="376"/>
      <c r="AB23" s="376"/>
      <c r="AC23" s="377"/>
    </row>
    <row r="24" spans="1:29" s="201" customFormat="1" ht="14.25" customHeight="1">
      <c r="A24" s="107" t="s">
        <v>74</v>
      </c>
      <c r="B24" s="305">
        <f t="shared" si="7"/>
        <v>53532.740000000005</v>
      </c>
      <c r="C24" s="306">
        <f>F24+I24</f>
        <v>51638.78</v>
      </c>
      <c r="D24" s="303">
        <f t="shared" si="0"/>
        <v>103.66770864842276</v>
      </c>
      <c r="E24" s="304">
        <v>39768.04</v>
      </c>
      <c r="F24" s="304">
        <v>38549.68</v>
      </c>
      <c r="G24" s="304">
        <f t="shared" si="1"/>
        <v>103.16049316103272</v>
      </c>
      <c r="H24" s="304">
        <v>13764.7</v>
      </c>
      <c r="I24" s="304">
        <v>13089.1</v>
      </c>
      <c r="J24" s="303">
        <f t="shared" si="2"/>
        <v>105.1615466304024</v>
      </c>
      <c r="K24" s="304">
        <v>18421.599999999999</v>
      </c>
      <c r="L24" s="304">
        <v>18024.400000000001</v>
      </c>
      <c r="M24" s="303">
        <f t="shared" si="3"/>
        <v>102.20367945673641</v>
      </c>
      <c r="N24" s="307">
        <f t="shared" si="6"/>
        <v>71954.34</v>
      </c>
      <c r="O24" s="307">
        <f>F24+I24+L24</f>
        <v>69663.179999999993</v>
      </c>
      <c r="P24" s="303">
        <f t="shared" si="4"/>
        <v>103.28891101439814</v>
      </c>
      <c r="Q24" s="158"/>
      <c r="R24" s="376"/>
      <c r="S24" s="376"/>
      <c r="T24" s="377"/>
      <c r="U24" s="376"/>
      <c r="V24" s="376"/>
      <c r="W24" s="377"/>
      <c r="X24" s="376"/>
      <c r="Y24" s="376"/>
      <c r="Z24" s="377"/>
      <c r="AA24" s="376"/>
      <c r="AB24" s="376"/>
      <c r="AC24" s="377"/>
    </row>
    <row r="25" spans="1:29" s="201" customFormat="1" ht="13.5" customHeight="1">
      <c r="A25" s="107" t="s">
        <v>75</v>
      </c>
      <c r="B25" s="305">
        <f>E25</f>
        <v>2.7</v>
      </c>
      <c r="C25" s="306">
        <f>F25</f>
        <v>2.4</v>
      </c>
      <c r="D25" s="303">
        <f t="shared" si="0"/>
        <v>112.50000000000003</v>
      </c>
      <c r="E25" s="304">
        <v>2.7</v>
      </c>
      <c r="F25" s="304">
        <v>2.4</v>
      </c>
      <c r="G25" s="303">
        <f t="shared" ref="G25" si="8">E25/F25*100</f>
        <v>112.50000000000003</v>
      </c>
      <c r="H25" s="304" t="s">
        <v>126</v>
      </c>
      <c r="I25" s="304" t="s">
        <v>126</v>
      </c>
      <c r="J25" s="303" t="s">
        <v>126</v>
      </c>
      <c r="K25" s="304">
        <v>32.5</v>
      </c>
      <c r="L25" s="304">
        <v>32.299999999999997</v>
      </c>
      <c r="M25" s="303">
        <f t="shared" si="3"/>
        <v>100.61919504643964</v>
      </c>
      <c r="N25" s="307">
        <f>K25+B25</f>
        <v>35.200000000000003</v>
      </c>
      <c r="O25" s="307">
        <f>F25+L25</f>
        <v>34.699999999999996</v>
      </c>
      <c r="P25" s="303">
        <f t="shared" si="4"/>
        <v>101.44092219020176</v>
      </c>
      <c r="Q25" s="158"/>
      <c r="R25" s="376"/>
      <c r="S25" s="376"/>
      <c r="T25" s="377"/>
      <c r="U25" s="378"/>
      <c r="V25" s="378"/>
      <c r="W25" s="378"/>
      <c r="X25" s="376"/>
      <c r="Y25" s="376"/>
      <c r="Z25" s="377"/>
      <c r="AA25" s="376"/>
      <c r="AB25" s="376"/>
      <c r="AC25" s="377"/>
    </row>
    <row r="26" spans="1:29" s="201" customFormat="1" ht="13.5" customHeight="1">
      <c r="A26" s="107" t="s">
        <v>76</v>
      </c>
      <c r="B26" s="305" t="str">
        <f>E26</f>
        <v>-</v>
      </c>
      <c r="C26" s="306" t="s">
        <v>126</v>
      </c>
      <c r="D26" s="303" t="s">
        <v>126</v>
      </c>
      <c r="E26" s="304" t="s">
        <v>126</v>
      </c>
      <c r="F26" s="304" t="s">
        <v>126</v>
      </c>
      <c r="G26" s="304" t="s">
        <v>126</v>
      </c>
      <c r="H26" s="304" t="s">
        <v>126</v>
      </c>
      <c r="I26" s="304" t="s">
        <v>126</v>
      </c>
      <c r="J26" s="303" t="s">
        <v>126</v>
      </c>
      <c r="K26" s="304">
        <v>43.4</v>
      </c>
      <c r="L26" s="304">
        <v>59.1</v>
      </c>
      <c r="M26" s="303">
        <f t="shared" si="3"/>
        <v>73.434856175972925</v>
      </c>
      <c r="N26" s="307">
        <f>K26</f>
        <v>43.4</v>
      </c>
      <c r="O26" s="307">
        <f>L26</f>
        <v>59.1</v>
      </c>
      <c r="P26" s="303">
        <f t="shared" si="4"/>
        <v>73.434856175972925</v>
      </c>
      <c r="Q26" s="158"/>
      <c r="R26" s="378"/>
      <c r="S26" s="378"/>
      <c r="T26" s="378"/>
      <c r="U26" s="378"/>
      <c r="V26" s="378"/>
      <c r="W26" s="378"/>
      <c r="X26" s="376"/>
      <c r="Y26" s="376"/>
      <c r="Z26" s="377"/>
      <c r="AA26" s="376"/>
      <c r="AB26" s="376"/>
      <c r="AC26" s="377"/>
    </row>
    <row r="27" spans="1:29" s="201" customFormat="1" ht="13.5" customHeight="1">
      <c r="A27" s="148" t="s">
        <v>77</v>
      </c>
      <c r="B27" s="308">
        <f>E27+H27</f>
        <v>925.7</v>
      </c>
      <c r="C27" s="309">
        <f>F27+I27</f>
        <v>1014.1300000000001</v>
      </c>
      <c r="D27" s="308">
        <f t="shared" si="0"/>
        <v>91.2802106238845</v>
      </c>
      <c r="E27" s="310">
        <v>175.3</v>
      </c>
      <c r="F27" s="310">
        <v>265.93</v>
      </c>
      <c r="G27" s="310">
        <f t="shared" si="1"/>
        <v>65.919602903019594</v>
      </c>
      <c r="H27" s="310">
        <v>750.4</v>
      </c>
      <c r="I27" s="310">
        <v>748.2</v>
      </c>
      <c r="J27" s="308">
        <f t="shared" si="2"/>
        <v>100.29403902699812</v>
      </c>
      <c r="K27" s="310">
        <v>2802.7</v>
      </c>
      <c r="L27" s="310">
        <v>2808.4</v>
      </c>
      <c r="M27" s="308">
        <f t="shared" si="3"/>
        <v>99.79703745905141</v>
      </c>
      <c r="N27" s="310">
        <f t="shared" si="6"/>
        <v>3728.3999999999996</v>
      </c>
      <c r="O27" s="310">
        <f t="shared" si="6"/>
        <v>3822.53</v>
      </c>
      <c r="P27" s="308">
        <f t="shared" si="4"/>
        <v>97.537494800564005</v>
      </c>
      <c r="Q27" s="158"/>
      <c r="R27" s="376"/>
      <c r="S27" s="376"/>
      <c r="T27" s="377"/>
      <c r="U27" s="376"/>
      <c r="V27" s="376"/>
      <c r="W27" s="377"/>
      <c r="X27" s="376"/>
      <c r="Y27" s="376"/>
      <c r="Z27" s="377"/>
      <c r="AA27" s="376"/>
      <c r="AB27" s="376"/>
      <c r="AC27" s="377"/>
    </row>
    <row r="29" spans="1:29" s="186" customFormat="1" ht="15">
      <c r="A29" s="185"/>
      <c r="B29" s="182"/>
      <c r="C29" s="182"/>
      <c r="D29" s="183"/>
      <c r="E29" s="182"/>
      <c r="F29" s="182"/>
      <c r="G29" s="183"/>
      <c r="H29" s="182"/>
      <c r="I29" s="182"/>
      <c r="J29" s="183"/>
      <c r="K29" s="182"/>
      <c r="L29" s="182"/>
      <c r="M29" s="183"/>
      <c r="N29" s="182"/>
      <c r="O29" s="182"/>
      <c r="P29" s="183"/>
    </row>
    <row r="30" spans="1:29">
      <c r="B30" s="182"/>
      <c r="C30" s="182"/>
      <c r="D30" s="183"/>
      <c r="E30" s="182"/>
      <c r="F30" s="182"/>
      <c r="G30" s="183"/>
      <c r="H30" s="182"/>
      <c r="I30" s="182"/>
      <c r="J30" s="183"/>
      <c r="K30" s="182"/>
      <c r="L30" s="182"/>
      <c r="M30" s="183"/>
      <c r="N30" s="182"/>
      <c r="O30" s="182"/>
      <c r="P30" s="183"/>
    </row>
    <row r="31" spans="1:29">
      <c r="B31" s="182"/>
      <c r="C31" s="182"/>
      <c r="D31" s="183"/>
      <c r="E31" s="182"/>
      <c r="F31" s="182"/>
      <c r="G31" s="183"/>
      <c r="H31" s="182"/>
      <c r="I31" s="182"/>
      <c r="J31" s="183"/>
      <c r="K31" s="182"/>
      <c r="L31" s="182"/>
      <c r="M31" s="183"/>
      <c r="N31" s="182"/>
      <c r="O31" s="182"/>
      <c r="P31" s="183"/>
    </row>
    <row r="32" spans="1:29">
      <c r="B32" s="182"/>
      <c r="C32" s="182"/>
      <c r="D32" s="183"/>
      <c r="E32" s="182"/>
      <c r="F32" s="182"/>
      <c r="G32" s="183"/>
      <c r="H32" s="182"/>
      <c r="I32" s="182"/>
      <c r="J32" s="183"/>
      <c r="K32" s="182"/>
      <c r="L32" s="182"/>
      <c r="M32" s="183"/>
      <c r="N32" s="182"/>
      <c r="O32" s="182"/>
      <c r="P32" s="183"/>
    </row>
    <row r="33" spans="2:16">
      <c r="B33" s="182"/>
      <c r="C33" s="182"/>
      <c r="D33" s="183"/>
      <c r="E33" s="182"/>
      <c r="F33" s="182"/>
      <c r="G33" s="183"/>
      <c r="H33" s="182"/>
      <c r="I33" s="182"/>
      <c r="J33" s="183"/>
      <c r="K33" s="182"/>
      <c r="L33" s="182"/>
      <c r="M33" s="183"/>
      <c r="N33" s="182"/>
      <c r="O33" s="182"/>
      <c r="P33" s="183"/>
    </row>
    <row r="34" spans="2:16">
      <c r="B34" s="182"/>
      <c r="C34" s="182"/>
      <c r="D34" s="183"/>
      <c r="E34" s="182"/>
      <c r="F34" s="182"/>
      <c r="G34" s="183"/>
      <c r="H34" s="182"/>
      <c r="I34" s="182"/>
      <c r="J34" s="183"/>
      <c r="K34" s="182"/>
      <c r="L34" s="182"/>
      <c r="M34" s="183"/>
      <c r="N34" s="182"/>
      <c r="O34" s="182"/>
      <c r="P34" s="183"/>
    </row>
    <row r="35" spans="2:16">
      <c r="B35" s="182"/>
      <c r="C35" s="182"/>
      <c r="D35" s="183"/>
      <c r="E35" s="182"/>
      <c r="F35" s="182"/>
      <c r="G35" s="183"/>
      <c r="H35" s="182"/>
      <c r="I35" s="182"/>
      <c r="J35" s="183"/>
      <c r="K35" s="182"/>
      <c r="L35" s="182"/>
      <c r="M35" s="183"/>
      <c r="N35" s="182"/>
      <c r="O35" s="182"/>
      <c r="P35" s="183"/>
    </row>
    <row r="36" spans="2:16">
      <c r="B36" s="182"/>
      <c r="C36" s="182"/>
      <c r="D36" s="183"/>
      <c r="E36" s="182"/>
      <c r="F36" s="182"/>
      <c r="G36" s="183"/>
      <c r="H36" s="182"/>
      <c r="I36" s="182"/>
      <c r="J36" s="183"/>
      <c r="K36" s="182"/>
      <c r="L36" s="182"/>
      <c r="M36" s="183"/>
      <c r="N36" s="182"/>
      <c r="O36" s="182"/>
      <c r="P36" s="183"/>
    </row>
    <row r="37" spans="2:16">
      <c r="B37" s="182"/>
      <c r="C37" s="182"/>
      <c r="D37" s="183"/>
      <c r="E37" s="182"/>
      <c r="F37" s="182"/>
      <c r="G37" s="183"/>
      <c r="H37" s="182"/>
      <c r="I37" s="182"/>
      <c r="J37" s="183"/>
      <c r="K37" s="182"/>
      <c r="L37" s="182"/>
      <c r="M37" s="183"/>
      <c r="N37" s="182"/>
      <c r="O37" s="182"/>
      <c r="P37" s="183"/>
    </row>
    <row r="38" spans="2:16">
      <c r="B38" s="182"/>
      <c r="C38" s="182"/>
      <c r="D38" s="183"/>
      <c r="E38" s="182"/>
      <c r="F38" s="182"/>
      <c r="G38" s="183"/>
      <c r="H38" s="182"/>
      <c r="I38" s="182"/>
      <c r="J38" s="183"/>
      <c r="K38" s="182"/>
      <c r="L38" s="182"/>
      <c r="M38" s="183"/>
      <c r="N38" s="182"/>
      <c r="O38" s="182"/>
      <c r="P38" s="183"/>
    </row>
    <row r="39" spans="2:16">
      <c r="B39" s="182"/>
      <c r="C39" s="182"/>
      <c r="D39" s="183"/>
      <c r="E39" s="182"/>
      <c r="F39" s="182"/>
      <c r="G39" s="183"/>
      <c r="H39" s="182"/>
      <c r="I39" s="182"/>
      <c r="J39" s="183"/>
      <c r="K39" s="182"/>
      <c r="L39" s="182"/>
      <c r="M39" s="183"/>
      <c r="N39" s="182"/>
      <c r="O39" s="182"/>
      <c r="P39" s="183"/>
    </row>
    <row r="40" spans="2:16">
      <c r="B40" s="182"/>
      <c r="C40" s="182"/>
      <c r="D40" s="183"/>
      <c r="E40" s="182"/>
      <c r="F40" s="182"/>
      <c r="G40" s="183"/>
      <c r="H40" s="182"/>
      <c r="I40" s="182"/>
      <c r="J40" s="183"/>
      <c r="K40" s="182"/>
      <c r="L40" s="182"/>
      <c r="M40" s="183"/>
      <c r="N40" s="182"/>
      <c r="O40" s="182"/>
      <c r="P40" s="183"/>
    </row>
    <row r="41" spans="2:16">
      <c r="B41" s="182"/>
      <c r="C41" s="182"/>
      <c r="D41" s="183"/>
      <c r="E41" s="182"/>
      <c r="F41" s="182"/>
      <c r="G41" s="183"/>
      <c r="H41" s="182"/>
      <c r="I41" s="182"/>
      <c r="J41" s="183"/>
      <c r="K41" s="182"/>
      <c r="L41" s="182"/>
      <c r="M41" s="183"/>
      <c r="N41" s="182"/>
      <c r="O41" s="182"/>
      <c r="P41" s="183"/>
    </row>
    <row r="42" spans="2:16">
      <c r="B42" s="182"/>
      <c r="C42" s="182"/>
      <c r="D42" s="183"/>
      <c r="E42" s="182"/>
      <c r="F42" s="182"/>
      <c r="G42" s="183"/>
      <c r="H42" s="182"/>
      <c r="I42" s="182"/>
      <c r="J42" s="183"/>
      <c r="K42" s="182"/>
      <c r="L42" s="182"/>
      <c r="M42" s="183"/>
      <c r="N42" s="182"/>
      <c r="O42" s="182"/>
      <c r="P42" s="183"/>
    </row>
    <row r="43" spans="2:16">
      <c r="B43" s="182"/>
      <c r="C43" s="182"/>
      <c r="D43" s="183"/>
      <c r="E43" s="182"/>
      <c r="F43" s="182"/>
      <c r="G43" s="183"/>
      <c r="H43" s="182"/>
      <c r="I43" s="182"/>
      <c r="J43" s="183"/>
      <c r="K43" s="182"/>
      <c r="L43" s="182"/>
      <c r="M43" s="183"/>
      <c r="N43" s="182"/>
      <c r="O43" s="182"/>
      <c r="P43" s="183"/>
    </row>
    <row r="44" spans="2:16">
      <c r="B44" s="182"/>
      <c r="C44" s="182"/>
      <c r="D44" s="183"/>
      <c r="E44" s="182"/>
      <c r="F44" s="182"/>
      <c r="G44" s="183"/>
      <c r="H44" s="182"/>
      <c r="I44" s="182"/>
      <c r="J44" s="183"/>
      <c r="K44" s="182"/>
      <c r="L44" s="182"/>
      <c r="M44" s="183"/>
      <c r="N44" s="182"/>
      <c r="O44" s="182"/>
      <c r="P44" s="183"/>
    </row>
    <row r="45" spans="2:16">
      <c r="B45" s="182"/>
      <c r="C45" s="182"/>
      <c r="D45" s="183"/>
      <c r="E45" s="182"/>
      <c r="F45" s="182"/>
      <c r="G45" s="183"/>
      <c r="H45" s="182"/>
      <c r="I45" s="182"/>
      <c r="J45" s="183"/>
      <c r="K45" s="182"/>
      <c r="L45" s="182"/>
      <c r="M45" s="183"/>
      <c r="N45" s="182"/>
      <c r="O45" s="182"/>
      <c r="P45" s="183"/>
    </row>
    <row r="46" spans="2:16">
      <c r="B46" s="182"/>
      <c r="C46" s="182"/>
      <c r="D46" s="183"/>
      <c r="E46" s="182"/>
      <c r="F46" s="182"/>
      <c r="G46" s="183"/>
      <c r="H46" s="182"/>
      <c r="I46" s="182"/>
      <c r="J46" s="183"/>
      <c r="K46" s="182"/>
      <c r="L46" s="182"/>
      <c r="M46" s="183"/>
      <c r="N46" s="182"/>
      <c r="O46" s="182"/>
      <c r="P46" s="183"/>
    </row>
    <row r="47" spans="2:16">
      <c r="B47" s="182"/>
      <c r="C47" s="182"/>
      <c r="D47" s="183"/>
      <c r="E47" s="182"/>
      <c r="F47" s="182"/>
      <c r="G47" s="183"/>
      <c r="H47" s="184"/>
      <c r="I47" s="184"/>
      <c r="J47" s="184"/>
      <c r="K47" s="182"/>
      <c r="L47" s="182"/>
      <c r="M47" s="183"/>
      <c r="N47" s="182"/>
      <c r="O47" s="182"/>
      <c r="P47" s="183"/>
    </row>
    <row r="48" spans="2:16">
      <c r="B48" s="184"/>
      <c r="C48" s="184"/>
      <c r="D48" s="184"/>
      <c r="E48" s="184"/>
      <c r="F48" s="184"/>
      <c r="G48" s="184"/>
      <c r="H48" s="184"/>
      <c r="I48" s="184"/>
      <c r="J48" s="184"/>
      <c r="K48" s="182"/>
      <c r="L48" s="182"/>
      <c r="M48" s="183"/>
      <c r="N48" s="182"/>
      <c r="O48" s="182"/>
      <c r="P48" s="183"/>
    </row>
    <row r="49" spans="2:16">
      <c r="B49" s="182"/>
      <c r="C49" s="182"/>
      <c r="D49" s="183"/>
      <c r="E49" s="182"/>
      <c r="F49" s="182"/>
      <c r="G49" s="183"/>
      <c r="H49" s="182"/>
      <c r="I49" s="182"/>
      <c r="J49" s="183"/>
      <c r="K49" s="182"/>
      <c r="L49" s="182"/>
      <c r="M49" s="183"/>
      <c r="N49" s="182"/>
      <c r="O49" s="182"/>
      <c r="P49" s="18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sqref="A1:I1"/>
    </sheetView>
  </sheetViews>
  <sheetFormatPr defaultRowHeight="12.75"/>
  <cols>
    <col min="1" max="1" width="22.28515625" style="108" customWidth="1"/>
    <col min="2" max="9" width="13.7109375" style="108" customWidth="1"/>
    <col min="10" max="253" width="9.140625" style="108"/>
    <col min="254" max="254" width="22.28515625" style="108" customWidth="1"/>
    <col min="255" max="255" width="15.42578125" style="108" customWidth="1"/>
    <col min="256" max="262" width="13.85546875" style="108" customWidth="1"/>
    <col min="263" max="263" width="9.5703125" style="108" bestFit="1" customWidth="1"/>
    <col min="264" max="509" width="9.140625" style="108"/>
    <col min="510" max="510" width="22.28515625" style="108" customWidth="1"/>
    <col min="511" max="511" width="15.42578125" style="108" customWidth="1"/>
    <col min="512" max="518" width="13.85546875" style="108" customWidth="1"/>
    <col min="519" max="519" width="9.5703125" style="108" bestFit="1" customWidth="1"/>
    <col min="520" max="765" width="9.140625" style="108"/>
    <col min="766" max="766" width="22.28515625" style="108" customWidth="1"/>
    <col min="767" max="767" width="15.42578125" style="108" customWidth="1"/>
    <col min="768" max="774" width="13.85546875" style="108" customWidth="1"/>
    <col min="775" max="775" width="9.5703125" style="108" bestFit="1" customWidth="1"/>
    <col min="776" max="1021" width="9.140625" style="108"/>
    <col min="1022" max="1022" width="22.28515625" style="108" customWidth="1"/>
    <col min="1023" max="1023" width="15.42578125" style="108" customWidth="1"/>
    <col min="1024" max="1030" width="13.85546875" style="108" customWidth="1"/>
    <col min="1031" max="1031" width="9.5703125" style="108" bestFit="1" customWidth="1"/>
    <col min="1032" max="1277" width="9.140625" style="108"/>
    <col min="1278" max="1278" width="22.28515625" style="108" customWidth="1"/>
    <col min="1279" max="1279" width="15.42578125" style="108" customWidth="1"/>
    <col min="1280" max="1286" width="13.85546875" style="108" customWidth="1"/>
    <col min="1287" max="1287" width="9.5703125" style="108" bestFit="1" customWidth="1"/>
    <col min="1288" max="1533" width="9.140625" style="108"/>
    <col min="1534" max="1534" width="22.28515625" style="108" customWidth="1"/>
    <col min="1535" max="1535" width="15.42578125" style="108" customWidth="1"/>
    <col min="1536" max="1542" width="13.85546875" style="108" customWidth="1"/>
    <col min="1543" max="1543" width="9.5703125" style="108" bestFit="1" customWidth="1"/>
    <col min="1544" max="1789" width="9.140625" style="108"/>
    <col min="1790" max="1790" width="22.28515625" style="108" customWidth="1"/>
    <col min="1791" max="1791" width="15.42578125" style="108" customWidth="1"/>
    <col min="1792" max="1798" width="13.85546875" style="108" customWidth="1"/>
    <col min="1799" max="1799" width="9.5703125" style="108" bestFit="1" customWidth="1"/>
    <col min="1800" max="2045" width="9.140625" style="108"/>
    <col min="2046" max="2046" width="22.28515625" style="108" customWidth="1"/>
    <col min="2047" max="2047" width="15.42578125" style="108" customWidth="1"/>
    <col min="2048" max="2054" width="13.85546875" style="108" customWidth="1"/>
    <col min="2055" max="2055" width="9.5703125" style="108" bestFit="1" customWidth="1"/>
    <col min="2056" max="2301" width="9.140625" style="108"/>
    <col min="2302" max="2302" width="22.28515625" style="108" customWidth="1"/>
    <col min="2303" max="2303" width="15.42578125" style="108" customWidth="1"/>
    <col min="2304" max="2310" width="13.85546875" style="108" customWidth="1"/>
    <col min="2311" max="2311" width="9.5703125" style="108" bestFit="1" customWidth="1"/>
    <col min="2312" max="2557" width="9.140625" style="108"/>
    <col min="2558" max="2558" width="22.28515625" style="108" customWidth="1"/>
    <col min="2559" max="2559" width="15.42578125" style="108" customWidth="1"/>
    <col min="2560" max="2566" width="13.85546875" style="108" customWidth="1"/>
    <col min="2567" max="2567" width="9.5703125" style="108" bestFit="1" customWidth="1"/>
    <col min="2568" max="2813" width="9.140625" style="108"/>
    <col min="2814" max="2814" width="22.28515625" style="108" customWidth="1"/>
    <col min="2815" max="2815" width="15.42578125" style="108" customWidth="1"/>
    <col min="2816" max="2822" width="13.85546875" style="108" customWidth="1"/>
    <col min="2823" max="2823" width="9.5703125" style="108" bestFit="1" customWidth="1"/>
    <col min="2824" max="3069" width="9.140625" style="108"/>
    <col min="3070" max="3070" width="22.28515625" style="108" customWidth="1"/>
    <col min="3071" max="3071" width="15.42578125" style="108" customWidth="1"/>
    <col min="3072" max="3078" width="13.85546875" style="108" customWidth="1"/>
    <col min="3079" max="3079" width="9.5703125" style="108" bestFit="1" customWidth="1"/>
    <col min="3080" max="3325" width="9.140625" style="108"/>
    <col min="3326" max="3326" width="22.28515625" style="108" customWidth="1"/>
    <col min="3327" max="3327" width="15.42578125" style="108" customWidth="1"/>
    <col min="3328" max="3334" width="13.85546875" style="108" customWidth="1"/>
    <col min="3335" max="3335" width="9.5703125" style="108" bestFit="1" customWidth="1"/>
    <col min="3336" max="3581" width="9.140625" style="108"/>
    <col min="3582" max="3582" width="22.28515625" style="108" customWidth="1"/>
    <col min="3583" max="3583" width="15.42578125" style="108" customWidth="1"/>
    <col min="3584" max="3590" width="13.85546875" style="108" customWidth="1"/>
    <col min="3591" max="3591" width="9.5703125" style="108" bestFit="1" customWidth="1"/>
    <col min="3592" max="3837" width="9.140625" style="108"/>
    <col min="3838" max="3838" width="22.28515625" style="108" customWidth="1"/>
    <col min="3839" max="3839" width="15.42578125" style="108" customWidth="1"/>
    <col min="3840" max="3846" width="13.85546875" style="108" customWidth="1"/>
    <col min="3847" max="3847" width="9.5703125" style="108" bestFit="1" customWidth="1"/>
    <col min="3848" max="4093" width="9.140625" style="108"/>
    <col min="4094" max="4094" width="22.28515625" style="108" customWidth="1"/>
    <col min="4095" max="4095" width="15.42578125" style="108" customWidth="1"/>
    <col min="4096" max="4102" width="13.85546875" style="108" customWidth="1"/>
    <col min="4103" max="4103" width="9.5703125" style="108" bestFit="1" customWidth="1"/>
    <col min="4104" max="4349" width="9.140625" style="108"/>
    <col min="4350" max="4350" width="22.28515625" style="108" customWidth="1"/>
    <col min="4351" max="4351" width="15.42578125" style="108" customWidth="1"/>
    <col min="4352" max="4358" width="13.85546875" style="108" customWidth="1"/>
    <col min="4359" max="4359" width="9.5703125" style="108" bestFit="1" customWidth="1"/>
    <col min="4360" max="4605" width="9.140625" style="108"/>
    <col min="4606" max="4606" width="22.28515625" style="108" customWidth="1"/>
    <col min="4607" max="4607" width="15.42578125" style="108" customWidth="1"/>
    <col min="4608" max="4614" width="13.85546875" style="108" customWidth="1"/>
    <col min="4615" max="4615" width="9.5703125" style="108" bestFit="1" customWidth="1"/>
    <col min="4616" max="4861" width="9.140625" style="108"/>
    <col min="4862" max="4862" width="22.28515625" style="108" customWidth="1"/>
    <col min="4863" max="4863" width="15.42578125" style="108" customWidth="1"/>
    <col min="4864" max="4870" width="13.85546875" style="108" customWidth="1"/>
    <col min="4871" max="4871" width="9.5703125" style="108" bestFit="1" customWidth="1"/>
    <col min="4872" max="5117" width="9.140625" style="108"/>
    <col min="5118" max="5118" width="22.28515625" style="108" customWidth="1"/>
    <col min="5119" max="5119" width="15.42578125" style="108" customWidth="1"/>
    <col min="5120" max="5126" width="13.85546875" style="108" customWidth="1"/>
    <col min="5127" max="5127" width="9.5703125" style="108" bestFit="1" customWidth="1"/>
    <col min="5128" max="5373" width="9.140625" style="108"/>
    <col min="5374" max="5374" width="22.28515625" style="108" customWidth="1"/>
    <col min="5375" max="5375" width="15.42578125" style="108" customWidth="1"/>
    <col min="5376" max="5382" width="13.85546875" style="108" customWidth="1"/>
    <col min="5383" max="5383" width="9.5703125" style="108" bestFit="1" customWidth="1"/>
    <col min="5384" max="5629" width="9.140625" style="108"/>
    <col min="5630" max="5630" width="22.28515625" style="108" customWidth="1"/>
    <col min="5631" max="5631" width="15.42578125" style="108" customWidth="1"/>
    <col min="5632" max="5638" width="13.85546875" style="108" customWidth="1"/>
    <col min="5639" max="5639" width="9.5703125" style="108" bestFit="1" customWidth="1"/>
    <col min="5640" max="5885" width="9.140625" style="108"/>
    <col min="5886" max="5886" width="22.28515625" style="108" customWidth="1"/>
    <col min="5887" max="5887" width="15.42578125" style="108" customWidth="1"/>
    <col min="5888" max="5894" width="13.85546875" style="108" customWidth="1"/>
    <col min="5895" max="5895" width="9.5703125" style="108" bestFit="1" customWidth="1"/>
    <col min="5896" max="6141" width="9.140625" style="108"/>
    <col min="6142" max="6142" width="22.28515625" style="108" customWidth="1"/>
    <col min="6143" max="6143" width="15.42578125" style="108" customWidth="1"/>
    <col min="6144" max="6150" width="13.85546875" style="108" customWidth="1"/>
    <col min="6151" max="6151" width="9.5703125" style="108" bestFit="1" customWidth="1"/>
    <col min="6152" max="6397" width="9.140625" style="108"/>
    <col min="6398" max="6398" width="22.28515625" style="108" customWidth="1"/>
    <col min="6399" max="6399" width="15.42578125" style="108" customWidth="1"/>
    <col min="6400" max="6406" width="13.85546875" style="108" customWidth="1"/>
    <col min="6407" max="6407" width="9.5703125" style="108" bestFit="1" customWidth="1"/>
    <col min="6408" max="6653" width="9.140625" style="108"/>
    <col min="6654" max="6654" width="22.28515625" style="108" customWidth="1"/>
    <col min="6655" max="6655" width="15.42578125" style="108" customWidth="1"/>
    <col min="6656" max="6662" width="13.85546875" style="108" customWidth="1"/>
    <col min="6663" max="6663" width="9.5703125" style="108" bestFit="1" customWidth="1"/>
    <col min="6664" max="6909" width="9.140625" style="108"/>
    <col min="6910" max="6910" width="22.28515625" style="108" customWidth="1"/>
    <col min="6911" max="6911" width="15.42578125" style="108" customWidth="1"/>
    <col min="6912" max="6918" width="13.85546875" style="108" customWidth="1"/>
    <col min="6919" max="6919" width="9.5703125" style="108" bestFit="1" customWidth="1"/>
    <col min="6920" max="7165" width="9.140625" style="108"/>
    <col min="7166" max="7166" width="22.28515625" style="108" customWidth="1"/>
    <col min="7167" max="7167" width="15.42578125" style="108" customWidth="1"/>
    <col min="7168" max="7174" width="13.85546875" style="108" customWidth="1"/>
    <col min="7175" max="7175" width="9.5703125" style="108" bestFit="1" customWidth="1"/>
    <col min="7176" max="7421" width="9.140625" style="108"/>
    <col min="7422" max="7422" width="22.28515625" style="108" customWidth="1"/>
    <col min="7423" max="7423" width="15.42578125" style="108" customWidth="1"/>
    <col min="7424" max="7430" width="13.85546875" style="108" customWidth="1"/>
    <col min="7431" max="7431" width="9.5703125" style="108" bestFit="1" customWidth="1"/>
    <col min="7432" max="7677" width="9.140625" style="108"/>
    <col min="7678" max="7678" width="22.28515625" style="108" customWidth="1"/>
    <col min="7679" max="7679" width="15.42578125" style="108" customWidth="1"/>
    <col min="7680" max="7686" width="13.85546875" style="108" customWidth="1"/>
    <col min="7687" max="7687" width="9.5703125" style="108" bestFit="1" customWidth="1"/>
    <col min="7688" max="7933" width="9.140625" style="108"/>
    <col min="7934" max="7934" width="22.28515625" style="108" customWidth="1"/>
    <col min="7935" max="7935" width="15.42578125" style="108" customWidth="1"/>
    <col min="7936" max="7942" width="13.85546875" style="108" customWidth="1"/>
    <col min="7943" max="7943" width="9.5703125" style="108" bestFit="1" customWidth="1"/>
    <col min="7944" max="8189" width="9.140625" style="108"/>
    <col min="8190" max="8190" width="22.28515625" style="108" customWidth="1"/>
    <col min="8191" max="8191" width="15.42578125" style="108" customWidth="1"/>
    <col min="8192" max="8198" width="13.85546875" style="108" customWidth="1"/>
    <col min="8199" max="8199" width="9.5703125" style="108" bestFit="1" customWidth="1"/>
    <col min="8200" max="8445" width="9.140625" style="108"/>
    <col min="8446" max="8446" width="22.28515625" style="108" customWidth="1"/>
    <col min="8447" max="8447" width="15.42578125" style="108" customWidth="1"/>
    <col min="8448" max="8454" width="13.85546875" style="108" customWidth="1"/>
    <col min="8455" max="8455" width="9.5703125" style="108" bestFit="1" customWidth="1"/>
    <col min="8456" max="8701" width="9.140625" style="108"/>
    <col min="8702" max="8702" width="22.28515625" style="108" customWidth="1"/>
    <col min="8703" max="8703" width="15.42578125" style="108" customWidth="1"/>
    <col min="8704" max="8710" width="13.85546875" style="108" customWidth="1"/>
    <col min="8711" max="8711" width="9.5703125" style="108" bestFit="1" customWidth="1"/>
    <col min="8712" max="8957" width="9.140625" style="108"/>
    <col min="8958" max="8958" width="22.28515625" style="108" customWidth="1"/>
    <col min="8959" max="8959" width="15.42578125" style="108" customWidth="1"/>
    <col min="8960" max="8966" width="13.85546875" style="108" customWidth="1"/>
    <col min="8967" max="8967" width="9.5703125" style="108" bestFit="1" customWidth="1"/>
    <col min="8968" max="9213" width="9.140625" style="108"/>
    <col min="9214" max="9214" width="22.28515625" style="108" customWidth="1"/>
    <col min="9215" max="9215" width="15.42578125" style="108" customWidth="1"/>
    <col min="9216" max="9222" width="13.85546875" style="108" customWidth="1"/>
    <col min="9223" max="9223" width="9.5703125" style="108" bestFit="1" customWidth="1"/>
    <col min="9224" max="9469" width="9.140625" style="108"/>
    <col min="9470" max="9470" width="22.28515625" style="108" customWidth="1"/>
    <col min="9471" max="9471" width="15.42578125" style="108" customWidth="1"/>
    <col min="9472" max="9478" width="13.85546875" style="108" customWidth="1"/>
    <col min="9479" max="9479" width="9.5703125" style="108" bestFit="1" customWidth="1"/>
    <col min="9480" max="9725" width="9.140625" style="108"/>
    <col min="9726" max="9726" width="22.28515625" style="108" customWidth="1"/>
    <col min="9727" max="9727" width="15.42578125" style="108" customWidth="1"/>
    <col min="9728" max="9734" width="13.85546875" style="108" customWidth="1"/>
    <col min="9735" max="9735" width="9.5703125" style="108" bestFit="1" customWidth="1"/>
    <col min="9736" max="9981" width="9.140625" style="108"/>
    <col min="9982" max="9982" width="22.28515625" style="108" customWidth="1"/>
    <col min="9983" max="9983" width="15.42578125" style="108" customWidth="1"/>
    <col min="9984" max="9990" width="13.85546875" style="108" customWidth="1"/>
    <col min="9991" max="9991" width="9.5703125" style="108" bestFit="1" customWidth="1"/>
    <col min="9992" max="10237" width="9.140625" style="108"/>
    <col min="10238" max="10238" width="22.28515625" style="108" customWidth="1"/>
    <col min="10239" max="10239" width="15.42578125" style="108" customWidth="1"/>
    <col min="10240" max="10246" width="13.85546875" style="108" customWidth="1"/>
    <col min="10247" max="10247" width="9.5703125" style="108" bestFit="1" customWidth="1"/>
    <col min="10248" max="10493" width="9.140625" style="108"/>
    <col min="10494" max="10494" width="22.28515625" style="108" customWidth="1"/>
    <col min="10495" max="10495" width="15.42578125" style="108" customWidth="1"/>
    <col min="10496" max="10502" width="13.85546875" style="108" customWidth="1"/>
    <col min="10503" max="10503" width="9.5703125" style="108" bestFit="1" customWidth="1"/>
    <col min="10504" max="10749" width="9.140625" style="108"/>
    <col min="10750" max="10750" width="22.28515625" style="108" customWidth="1"/>
    <col min="10751" max="10751" width="15.42578125" style="108" customWidth="1"/>
    <col min="10752" max="10758" width="13.85546875" style="108" customWidth="1"/>
    <col min="10759" max="10759" width="9.5703125" style="108" bestFit="1" customWidth="1"/>
    <col min="10760" max="11005" width="9.140625" style="108"/>
    <col min="11006" max="11006" width="22.28515625" style="108" customWidth="1"/>
    <col min="11007" max="11007" width="15.42578125" style="108" customWidth="1"/>
    <col min="11008" max="11014" width="13.85546875" style="108" customWidth="1"/>
    <col min="11015" max="11015" width="9.5703125" style="108" bestFit="1" customWidth="1"/>
    <col min="11016" max="11261" width="9.140625" style="108"/>
    <col min="11262" max="11262" width="22.28515625" style="108" customWidth="1"/>
    <col min="11263" max="11263" width="15.42578125" style="108" customWidth="1"/>
    <col min="11264" max="11270" width="13.85546875" style="108" customWidth="1"/>
    <col min="11271" max="11271" width="9.5703125" style="108" bestFit="1" customWidth="1"/>
    <col min="11272" max="11517" width="9.140625" style="108"/>
    <col min="11518" max="11518" width="22.28515625" style="108" customWidth="1"/>
    <col min="11519" max="11519" width="15.42578125" style="108" customWidth="1"/>
    <col min="11520" max="11526" width="13.85546875" style="108" customWidth="1"/>
    <col min="11527" max="11527" width="9.5703125" style="108" bestFit="1" customWidth="1"/>
    <col min="11528" max="11773" width="9.140625" style="108"/>
    <col min="11774" max="11774" width="22.28515625" style="108" customWidth="1"/>
    <col min="11775" max="11775" width="15.42578125" style="108" customWidth="1"/>
    <col min="11776" max="11782" width="13.85546875" style="108" customWidth="1"/>
    <col min="11783" max="11783" width="9.5703125" style="108" bestFit="1" customWidth="1"/>
    <col min="11784" max="12029" width="9.140625" style="108"/>
    <col min="12030" max="12030" width="22.28515625" style="108" customWidth="1"/>
    <col min="12031" max="12031" width="15.42578125" style="108" customWidth="1"/>
    <col min="12032" max="12038" width="13.85546875" style="108" customWidth="1"/>
    <col min="12039" max="12039" width="9.5703125" style="108" bestFit="1" customWidth="1"/>
    <col min="12040" max="12285" width="9.140625" style="108"/>
    <col min="12286" max="12286" width="22.28515625" style="108" customWidth="1"/>
    <col min="12287" max="12287" width="15.42578125" style="108" customWidth="1"/>
    <col min="12288" max="12294" width="13.85546875" style="108" customWidth="1"/>
    <col min="12295" max="12295" width="9.5703125" style="108" bestFit="1" customWidth="1"/>
    <col min="12296" max="12541" width="9.140625" style="108"/>
    <col min="12542" max="12542" width="22.28515625" style="108" customWidth="1"/>
    <col min="12543" max="12543" width="15.42578125" style="108" customWidth="1"/>
    <col min="12544" max="12550" width="13.85546875" style="108" customWidth="1"/>
    <col min="12551" max="12551" width="9.5703125" style="108" bestFit="1" customWidth="1"/>
    <col min="12552" max="12797" width="9.140625" style="108"/>
    <col min="12798" max="12798" width="22.28515625" style="108" customWidth="1"/>
    <col min="12799" max="12799" width="15.42578125" style="108" customWidth="1"/>
    <col min="12800" max="12806" width="13.85546875" style="108" customWidth="1"/>
    <col min="12807" max="12807" width="9.5703125" style="108" bestFit="1" customWidth="1"/>
    <col min="12808" max="13053" width="9.140625" style="108"/>
    <col min="13054" max="13054" width="22.28515625" style="108" customWidth="1"/>
    <col min="13055" max="13055" width="15.42578125" style="108" customWidth="1"/>
    <col min="13056" max="13062" width="13.85546875" style="108" customWidth="1"/>
    <col min="13063" max="13063" width="9.5703125" style="108" bestFit="1" customWidth="1"/>
    <col min="13064" max="13309" width="9.140625" style="108"/>
    <col min="13310" max="13310" width="22.28515625" style="108" customWidth="1"/>
    <col min="13311" max="13311" width="15.42578125" style="108" customWidth="1"/>
    <col min="13312" max="13318" width="13.85546875" style="108" customWidth="1"/>
    <col min="13319" max="13319" width="9.5703125" style="108" bestFit="1" customWidth="1"/>
    <col min="13320" max="13565" width="9.140625" style="108"/>
    <col min="13566" max="13566" width="22.28515625" style="108" customWidth="1"/>
    <col min="13567" max="13567" width="15.42578125" style="108" customWidth="1"/>
    <col min="13568" max="13574" width="13.85546875" style="108" customWidth="1"/>
    <col min="13575" max="13575" width="9.5703125" style="108" bestFit="1" customWidth="1"/>
    <col min="13576" max="13821" width="9.140625" style="108"/>
    <col min="13822" max="13822" width="22.28515625" style="108" customWidth="1"/>
    <col min="13823" max="13823" width="15.42578125" style="108" customWidth="1"/>
    <col min="13824" max="13830" width="13.85546875" style="108" customWidth="1"/>
    <col min="13831" max="13831" width="9.5703125" style="108" bestFit="1" customWidth="1"/>
    <col min="13832" max="14077" width="9.140625" style="108"/>
    <col min="14078" max="14078" width="22.28515625" style="108" customWidth="1"/>
    <col min="14079" max="14079" width="15.42578125" style="108" customWidth="1"/>
    <col min="14080" max="14086" width="13.85546875" style="108" customWidth="1"/>
    <col min="14087" max="14087" width="9.5703125" style="108" bestFit="1" customWidth="1"/>
    <col min="14088" max="14333" width="9.140625" style="108"/>
    <col min="14334" max="14334" width="22.28515625" style="108" customWidth="1"/>
    <col min="14335" max="14335" width="15.42578125" style="108" customWidth="1"/>
    <col min="14336" max="14342" width="13.85546875" style="108" customWidth="1"/>
    <col min="14343" max="14343" width="9.5703125" style="108" bestFit="1" customWidth="1"/>
    <col min="14344" max="14589" width="9.140625" style="108"/>
    <col min="14590" max="14590" width="22.28515625" style="108" customWidth="1"/>
    <col min="14591" max="14591" width="15.42578125" style="108" customWidth="1"/>
    <col min="14592" max="14598" width="13.85546875" style="108" customWidth="1"/>
    <col min="14599" max="14599" width="9.5703125" style="108" bestFit="1" customWidth="1"/>
    <col min="14600" max="14845" width="9.140625" style="108"/>
    <col min="14846" max="14846" width="22.28515625" style="108" customWidth="1"/>
    <col min="14847" max="14847" width="15.42578125" style="108" customWidth="1"/>
    <col min="14848" max="14854" width="13.85546875" style="108" customWidth="1"/>
    <col min="14855" max="14855" width="9.5703125" style="108" bestFit="1" customWidth="1"/>
    <col min="14856" max="15101" width="9.140625" style="108"/>
    <col min="15102" max="15102" width="22.28515625" style="108" customWidth="1"/>
    <col min="15103" max="15103" width="15.42578125" style="108" customWidth="1"/>
    <col min="15104" max="15110" width="13.85546875" style="108" customWidth="1"/>
    <col min="15111" max="15111" width="9.5703125" style="108" bestFit="1" customWidth="1"/>
    <col min="15112" max="15357" width="9.140625" style="108"/>
    <col min="15358" max="15358" width="22.28515625" style="108" customWidth="1"/>
    <col min="15359" max="15359" width="15.42578125" style="108" customWidth="1"/>
    <col min="15360" max="15366" width="13.85546875" style="108" customWidth="1"/>
    <col min="15367" max="15367" width="9.5703125" style="108" bestFit="1" customWidth="1"/>
    <col min="15368" max="15613" width="9.140625" style="108"/>
    <col min="15614" max="15614" width="22.28515625" style="108" customWidth="1"/>
    <col min="15615" max="15615" width="15.42578125" style="108" customWidth="1"/>
    <col min="15616" max="15622" width="13.85546875" style="108" customWidth="1"/>
    <col min="15623" max="15623" width="9.5703125" style="108" bestFit="1" customWidth="1"/>
    <col min="15624" max="15869" width="9.140625" style="108"/>
    <col min="15870" max="15870" width="22.28515625" style="108" customWidth="1"/>
    <col min="15871" max="15871" width="15.42578125" style="108" customWidth="1"/>
    <col min="15872" max="15878" width="13.85546875" style="108" customWidth="1"/>
    <col min="15879" max="15879" width="9.5703125" style="108" bestFit="1" customWidth="1"/>
    <col min="15880" max="16125" width="9.140625" style="108"/>
    <col min="16126" max="16126" width="22.28515625" style="108" customWidth="1"/>
    <col min="16127" max="16127" width="15.42578125" style="108" customWidth="1"/>
    <col min="16128" max="16134" width="13.85546875" style="108" customWidth="1"/>
    <col min="16135" max="16135" width="9.5703125" style="108" bestFit="1" customWidth="1"/>
    <col min="16136" max="16384" width="9.140625" style="108"/>
  </cols>
  <sheetData>
    <row r="1" spans="1:11" ht="15.75" customHeight="1">
      <c r="A1" s="421" t="s">
        <v>134</v>
      </c>
      <c r="B1" s="421"/>
      <c r="C1" s="421"/>
      <c r="D1" s="421"/>
      <c r="E1" s="421"/>
      <c r="F1" s="421"/>
      <c r="G1" s="421"/>
      <c r="H1" s="421"/>
      <c r="I1" s="421"/>
    </row>
    <row r="2" spans="1:11" s="109" customFormat="1" ht="11.25">
      <c r="A2" s="44"/>
      <c r="B2" s="45"/>
      <c r="C2" s="213"/>
      <c r="D2" s="213"/>
      <c r="E2" s="213"/>
      <c r="F2" s="213"/>
      <c r="G2" s="213"/>
      <c r="H2" s="213"/>
      <c r="I2" s="214" t="s">
        <v>78</v>
      </c>
    </row>
    <row r="3" spans="1:11" ht="12.75" customHeight="1">
      <c r="A3" s="424"/>
      <c r="B3" s="425" t="s">
        <v>79</v>
      </c>
      <c r="C3" s="422" t="s">
        <v>52</v>
      </c>
      <c r="D3" s="423"/>
      <c r="E3" s="423"/>
      <c r="F3" s="423"/>
      <c r="G3" s="423"/>
      <c r="H3" s="423"/>
      <c r="I3" s="423"/>
    </row>
    <row r="4" spans="1:11" ht="30" customHeight="1">
      <c r="A4" s="424"/>
      <c r="B4" s="426"/>
      <c r="C4" s="223" t="s">
        <v>80</v>
      </c>
      <c r="D4" s="223" t="s">
        <v>81</v>
      </c>
      <c r="E4" s="223" t="s">
        <v>82</v>
      </c>
      <c r="F4" s="223" t="s">
        <v>83</v>
      </c>
      <c r="G4" s="223" t="s">
        <v>84</v>
      </c>
      <c r="H4" s="223" t="s">
        <v>85</v>
      </c>
      <c r="I4" s="224" t="s">
        <v>86</v>
      </c>
    </row>
    <row r="5" spans="1:11" s="47" customFormat="1" ht="12.75" customHeight="1">
      <c r="A5" s="37" t="s">
        <v>57</v>
      </c>
      <c r="B5" s="96">
        <f t="shared" ref="B5:I5" si="0">SUM(B6:B25)</f>
        <v>938206.82999999973</v>
      </c>
      <c r="C5" s="96">
        <f t="shared" si="0"/>
        <v>378828.84999999992</v>
      </c>
      <c r="D5" s="96">
        <f t="shared" si="0"/>
        <v>119832.26000000002</v>
      </c>
      <c r="E5" s="96">
        <f t="shared" si="0"/>
        <v>12419.439999999999</v>
      </c>
      <c r="F5" s="96">
        <f t="shared" si="0"/>
        <v>37663.26</v>
      </c>
      <c r="G5" s="96">
        <f t="shared" si="0"/>
        <v>141620.57999999999</v>
      </c>
      <c r="H5" s="96">
        <f t="shared" si="0"/>
        <v>6974.8899999999994</v>
      </c>
      <c r="I5" s="96">
        <f t="shared" si="0"/>
        <v>240867.55</v>
      </c>
      <c r="J5" s="311"/>
    </row>
    <row r="6" spans="1:11" s="47" customFormat="1" ht="12.75" customHeight="1">
      <c r="A6" s="109" t="s">
        <v>58</v>
      </c>
      <c r="B6" s="152">
        <f>SUM(C6:I6)</f>
        <v>63532.760000000009</v>
      </c>
      <c r="C6" s="311">
        <v>20575.43</v>
      </c>
      <c r="D6" s="311">
        <v>10917.23</v>
      </c>
      <c r="E6" s="311">
        <v>1050.32</v>
      </c>
      <c r="F6" s="311">
        <v>436.1</v>
      </c>
      <c r="G6" s="311">
        <v>17484.240000000002</v>
      </c>
      <c r="H6" s="311">
        <v>6.74</v>
      </c>
      <c r="I6" s="311">
        <v>13062.7</v>
      </c>
      <c r="J6" s="311"/>
      <c r="K6" s="220"/>
    </row>
    <row r="7" spans="1:11" ht="12.75" customHeight="1">
      <c r="A7" s="114" t="s">
        <v>59</v>
      </c>
      <c r="B7" s="152">
        <f t="shared" ref="B7:B25" si="1">SUM(C7:I7)</f>
        <v>110853.69</v>
      </c>
      <c r="C7" s="311">
        <v>23905.88</v>
      </c>
      <c r="D7" s="311">
        <v>4435.93</v>
      </c>
      <c r="E7" s="311">
        <v>211.1</v>
      </c>
      <c r="F7" s="311">
        <v>2599.06</v>
      </c>
      <c r="G7" s="311">
        <v>8276.7099999999991</v>
      </c>
      <c r="H7" s="311">
        <v>2.4300000000000002</v>
      </c>
      <c r="I7" s="311">
        <v>71422.58</v>
      </c>
      <c r="J7" s="311"/>
      <c r="K7" s="220"/>
    </row>
    <row r="8" spans="1:11" ht="12.75" customHeight="1">
      <c r="A8" s="114" t="s">
        <v>60</v>
      </c>
      <c r="B8" s="152">
        <f t="shared" si="1"/>
        <v>56994.29</v>
      </c>
      <c r="C8" s="311">
        <v>34929.08</v>
      </c>
      <c r="D8" s="311">
        <v>8888.11</v>
      </c>
      <c r="E8" s="311">
        <v>1087.97</v>
      </c>
      <c r="F8" s="311">
        <v>462.4</v>
      </c>
      <c r="G8" s="311">
        <v>10331.879999999999</v>
      </c>
      <c r="H8" s="311">
        <v>1012.85</v>
      </c>
      <c r="I8" s="311">
        <v>282</v>
      </c>
      <c r="J8" s="311"/>
      <c r="K8" s="220"/>
    </row>
    <row r="9" spans="1:11" ht="12.75" customHeight="1">
      <c r="A9" s="114" t="s">
        <v>61</v>
      </c>
      <c r="B9" s="152">
        <f t="shared" si="1"/>
        <v>127380.38</v>
      </c>
      <c r="C9" s="311">
        <v>38724.449999999997</v>
      </c>
      <c r="D9" s="311">
        <v>11103.27</v>
      </c>
      <c r="E9" s="311">
        <v>229.2</v>
      </c>
      <c r="F9" s="311">
        <v>1084.2</v>
      </c>
      <c r="G9" s="311">
        <v>10273.83</v>
      </c>
      <c r="H9" s="311">
        <v>59.4</v>
      </c>
      <c r="I9" s="311">
        <v>65906.03</v>
      </c>
      <c r="J9" s="311"/>
      <c r="K9" s="220"/>
    </row>
    <row r="10" spans="1:11" ht="12.75" customHeight="1">
      <c r="A10" s="114" t="s">
        <v>62</v>
      </c>
      <c r="B10" s="152">
        <f t="shared" si="1"/>
        <v>24449.48</v>
      </c>
      <c r="C10" s="311">
        <v>10335.870000000001</v>
      </c>
      <c r="D10" s="311">
        <v>5095.91</v>
      </c>
      <c r="E10" s="311">
        <v>1264.0999999999999</v>
      </c>
      <c r="F10" s="311" t="s">
        <v>126</v>
      </c>
      <c r="G10" s="311">
        <v>5267.91</v>
      </c>
      <c r="H10" s="311">
        <v>2485.69</v>
      </c>
      <c r="I10" s="311" t="s">
        <v>126</v>
      </c>
      <c r="J10" s="311"/>
      <c r="K10" s="220"/>
    </row>
    <row r="11" spans="1:11" ht="12.75" customHeight="1">
      <c r="A11" s="114" t="s">
        <v>63</v>
      </c>
      <c r="B11" s="152">
        <f t="shared" si="1"/>
        <v>50986.31</v>
      </c>
      <c r="C11" s="311">
        <v>30421</v>
      </c>
      <c r="D11" s="311">
        <v>6539.67</v>
      </c>
      <c r="E11" s="311">
        <v>1249.8</v>
      </c>
      <c r="F11" s="311">
        <v>1164.2</v>
      </c>
      <c r="G11" s="311">
        <v>6566.38</v>
      </c>
      <c r="H11" s="311">
        <v>96.6</v>
      </c>
      <c r="I11" s="311">
        <v>4948.66</v>
      </c>
      <c r="J11" s="311"/>
      <c r="K11" s="220"/>
    </row>
    <row r="12" spans="1:11" ht="12.75" customHeight="1">
      <c r="A12" s="114" t="s">
        <v>64</v>
      </c>
      <c r="B12" s="152">
        <f t="shared" si="1"/>
        <v>57665.39</v>
      </c>
      <c r="C12" s="311">
        <v>19466.97</v>
      </c>
      <c r="D12" s="311">
        <v>14589.17</v>
      </c>
      <c r="E12" s="311">
        <v>852.4</v>
      </c>
      <c r="F12" s="311">
        <v>224</v>
      </c>
      <c r="G12" s="311">
        <v>8876.41</v>
      </c>
      <c r="H12" s="311">
        <v>263.52999999999997</v>
      </c>
      <c r="I12" s="311">
        <v>13392.91</v>
      </c>
      <c r="J12" s="311"/>
      <c r="K12" s="220"/>
    </row>
    <row r="13" spans="1:11" ht="12.75" customHeight="1">
      <c r="A13" s="114" t="s">
        <v>65</v>
      </c>
      <c r="B13" s="152">
        <f t="shared" si="1"/>
        <v>47230.35</v>
      </c>
      <c r="C13" s="311">
        <v>27319.41</v>
      </c>
      <c r="D13" s="311">
        <v>9390.39</v>
      </c>
      <c r="E13" s="311">
        <v>845.56</v>
      </c>
      <c r="F13" s="311">
        <v>1386.38</v>
      </c>
      <c r="G13" s="311">
        <v>7643.74</v>
      </c>
      <c r="H13" s="311">
        <v>30.3</v>
      </c>
      <c r="I13" s="311">
        <v>614.57000000000005</v>
      </c>
      <c r="J13" s="311"/>
      <c r="K13" s="220"/>
    </row>
    <row r="14" spans="1:11" ht="12.75" customHeight="1">
      <c r="A14" s="114" t="s">
        <v>66</v>
      </c>
      <c r="B14" s="152">
        <f t="shared" si="1"/>
        <v>44817.95</v>
      </c>
      <c r="C14" s="311">
        <v>17439.36</v>
      </c>
      <c r="D14" s="311">
        <v>3942.49</v>
      </c>
      <c r="E14" s="311">
        <v>1305.26</v>
      </c>
      <c r="F14" s="311">
        <v>5070.21</v>
      </c>
      <c r="G14" s="311">
        <v>10712.09</v>
      </c>
      <c r="H14" s="311">
        <v>33.5</v>
      </c>
      <c r="I14" s="311">
        <v>6315.04</v>
      </c>
      <c r="J14" s="311"/>
      <c r="K14" s="220"/>
    </row>
    <row r="15" spans="1:11" ht="12.75" customHeight="1">
      <c r="A15" s="114" t="s">
        <v>67</v>
      </c>
      <c r="B15" s="152">
        <f t="shared" si="1"/>
        <v>40042.700000000004</v>
      </c>
      <c r="C15" s="311">
        <v>22421.65</v>
      </c>
      <c r="D15" s="311">
        <v>2181.1999999999998</v>
      </c>
      <c r="E15" s="311">
        <v>67.400000000000006</v>
      </c>
      <c r="F15" s="311">
        <v>1965.23</v>
      </c>
      <c r="G15" s="311">
        <v>4650.3100000000004</v>
      </c>
      <c r="H15" s="311" t="s">
        <v>126</v>
      </c>
      <c r="I15" s="311">
        <v>8756.91</v>
      </c>
      <c r="J15" s="311"/>
      <c r="K15" s="220"/>
    </row>
    <row r="16" spans="1:11" ht="12.75" customHeight="1">
      <c r="A16" s="114" t="s">
        <v>68</v>
      </c>
      <c r="B16" s="152">
        <f t="shared" si="1"/>
        <v>18086.32</v>
      </c>
      <c r="C16" s="311">
        <v>8077.24</v>
      </c>
      <c r="D16" s="311">
        <v>2138.0700000000002</v>
      </c>
      <c r="E16" s="311">
        <v>819.65</v>
      </c>
      <c r="F16" s="311">
        <v>101.9</v>
      </c>
      <c r="G16" s="311">
        <v>5556.63</v>
      </c>
      <c r="H16" s="311">
        <v>1350.99</v>
      </c>
      <c r="I16" s="311">
        <v>41.84</v>
      </c>
      <c r="J16" s="311"/>
      <c r="K16" s="220"/>
    </row>
    <row r="17" spans="1:11" ht="12.75" customHeight="1">
      <c r="A17" s="114" t="s">
        <v>69</v>
      </c>
      <c r="B17" s="152">
        <f t="shared" si="1"/>
        <v>9148.86</v>
      </c>
      <c r="C17" s="311">
        <v>868</v>
      </c>
      <c r="D17" s="311">
        <v>497.49</v>
      </c>
      <c r="E17" s="311">
        <v>221.45</v>
      </c>
      <c r="F17" s="311" t="s">
        <v>126</v>
      </c>
      <c r="G17" s="311">
        <v>804.32</v>
      </c>
      <c r="H17" s="311">
        <v>1114.74</v>
      </c>
      <c r="I17" s="311">
        <v>5642.86</v>
      </c>
      <c r="J17" s="311"/>
      <c r="K17" s="220"/>
    </row>
    <row r="18" spans="1:11" ht="12.75" customHeight="1">
      <c r="A18" s="114" t="s">
        <v>70</v>
      </c>
      <c r="B18" s="152">
        <f t="shared" si="1"/>
        <v>49111.07</v>
      </c>
      <c r="C18" s="138">
        <v>18128.189999999999</v>
      </c>
      <c r="D18" s="138">
        <v>3704.7</v>
      </c>
      <c r="E18" s="138">
        <v>407.98</v>
      </c>
      <c r="F18" s="138">
        <v>10871.85</v>
      </c>
      <c r="G18" s="138">
        <v>11160.15</v>
      </c>
      <c r="H18" s="138" t="s">
        <v>126</v>
      </c>
      <c r="I18" s="138">
        <v>4838.2</v>
      </c>
      <c r="J18" s="311"/>
      <c r="K18" s="220"/>
    </row>
    <row r="19" spans="1:11" ht="12.75" customHeight="1">
      <c r="A19" s="114" t="s">
        <v>71</v>
      </c>
      <c r="B19" s="152">
        <f t="shared" si="1"/>
        <v>33874.71</v>
      </c>
      <c r="C19" s="311">
        <v>12789.62</v>
      </c>
      <c r="D19" s="311">
        <v>1911.71</v>
      </c>
      <c r="E19" s="311">
        <v>39.81</v>
      </c>
      <c r="F19" s="311">
        <v>10387.870000000001</v>
      </c>
      <c r="G19" s="311">
        <v>5128.49</v>
      </c>
      <c r="H19" s="311" t="s">
        <v>126</v>
      </c>
      <c r="I19" s="311">
        <v>3617.21</v>
      </c>
      <c r="J19" s="311"/>
      <c r="K19" s="220"/>
    </row>
    <row r="20" spans="1:11" ht="12.75" customHeight="1">
      <c r="A20" s="114" t="s">
        <v>72</v>
      </c>
      <c r="B20" s="152">
        <f t="shared" si="1"/>
        <v>116271.30000000002</v>
      </c>
      <c r="C20" s="138">
        <v>67763.240000000005</v>
      </c>
      <c r="D20" s="311">
        <v>27491.57</v>
      </c>
      <c r="E20" s="311">
        <v>1057.3</v>
      </c>
      <c r="F20" s="311">
        <v>1.8</v>
      </c>
      <c r="G20" s="311">
        <v>15867.47</v>
      </c>
      <c r="H20" s="311">
        <v>517.32000000000005</v>
      </c>
      <c r="I20" s="311">
        <v>3572.6</v>
      </c>
      <c r="J20" s="311"/>
      <c r="K20" s="220"/>
    </row>
    <row r="21" spans="1:11" ht="12.75" customHeight="1">
      <c r="A21" s="109" t="s">
        <v>73</v>
      </c>
      <c r="B21" s="152">
        <f>SUM(C21:I21)</f>
        <v>11999.939999999999</v>
      </c>
      <c r="C21" s="311">
        <v>3650</v>
      </c>
      <c r="D21" s="311">
        <v>2149.7399999999998</v>
      </c>
      <c r="E21" s="311">
        <v>547</v>
      </c>
      <c r="F21" s="311">
        <v>9.1999999999999993</v>
      </c>
      <c r="G21" s="311">
        <v>5644</v>
      </c>
      <c r="H21" s="311" t="s">
        <v>126</v>
      </c>
      <c r="I21" s="311" t="s">
        <v>126</v>
      </c>
      <c r="J21" s="311"/>
      <c r="K21" s="220"/>
    </row>
    <row r="22" spans="1:11" ht="12.75" customHeight="1">
      <c r="A22" s="114" t="s">
        <v>74</v>
      </c>
      <c r="B22" s="152">
        <f t="shared" si="1"/>
        <v>71954.33</v>
      </c>
      <c r="C22" s="311">
        <v>19097.86</v>
      </c>
      <c r="D22" s="311">
        <v>4474.71</v>
      </c>
      <c r="E22" s="311">
        <v>1159.8399999999999</v>
      </c>
      <c r="F22" s="311">
        <v>1896.36</v>
      </c>
      <c r="G22" s="311">
        <v>7029.12</v>
      </c>
      <c r="H22" s="311">
        <v>0.8</v>
      </c>
      <c r="I22" s="311">
        <v>38295.64</v>
      </c>
      <c r="J22" s="311"/>
      <c r="K22" s="220"/>
    </row>
    <row r="23" spans="1:11" ht="12.75" customHeight="1">
      <c r="A23" s="114" t="s">
        <v>75</v>
      </c>
      <c r="B23" s="152">
        <f t="shared" si="1"/>
        <v>35.199999999999989</v>
      </c>
      <c r="C23" s="311">
        <v>8.1999999999999993</v>
      </c>
      <c r="D23" s="311">
        <v>9.1</v>
      </c>
      <c r="E23" s="311">
        <v>0.7</v>
      </c>
      <c r="F23" s="311" t="s">
        <v>126</v>
      </c>
      <c r="G23" s="311">
        <v>16.899999999999999</v>
      </c>
      <c r="H23" s="311" t="s">
        <v>126</v>
      </c>
      <c r="I23" s="311">
        <v>0.3</v>
      </c>
      <c r="J23" s="311"/>
      <c r="K23" s="220"/>
    </row>
    <row r="24" spans="1:11" ht="12.75" customHeight="1">
      <c r="A24" s="114" t="s">
        <v>76</v>
      </c>
      <c r="B24" s="152">
        <f t="shared" si="1"/>
        <v>43.400000000000006</v>
      </c>
      <c r="C24" s="311">
        <v>39.299999999999997</v>
      </c>
      <c r="D24" s="311">
        <v>1.2</v>
      </c>
      <c r="E24" s="311">
        <v>0.6</v>
      </c>
      <c r="F24" s="311">
        <v>0.1</v>
      </c>
      <c r="G24" s="311">
        <v>1.5</v>
      </c>
      <c r="H24" s="311" t="s">
        <v>126</v>
      </c>
      <c r="I24" s="311">
        <v>0.7</v>
      </c>
      <c r="J24" s="311"/>
      <c r="K24" s="220"/>
    </row>
    <row r="25" spans="1:11" ht="12.75" customHeight="1">
      <c r="A25" s="115" t="s">
        <v>77</v>
      </c>
      <c r="B25" s="312">
        <f t="shared" si="1"/>
        <v>3728.4</v>
      </c>
      <c r="C25" s="313">
        <v>2868.1</v>
      </c>
      <c r="D25" s="313">
        <v>370.6</v>
      </c>
      <c r="E25" s="313">
        <v>2</v>
      </c>
      <c r="F25" s="313">
        <v>2.4</v>
      </c>
      <c r="G25" s="313">
        <v>328.5</v>
      </c>
      <c r="H25" s="313" t="s">
        <v>126</v>
      </c>
      <c r="I25" s="313">
        <v>156.80000000000001</v>
      </c>
      <c r="J25" s="311"/>
      <c r="K25" s="220"/>
    </row>
    <row r="26" spans="1:11">
      <c r="B26" s="48"/>
    </row>
    <row r="27" spans="1:11">
      <c r="A27" s="104"/>
      <c r="C27" s="48"/>
    </row>
    <row r="28" spans="1:11">
      <c r="A28" s="153"/>
      <c r="B28" s="96"/>
      <c r="C28" s="154"/>
      <c r="G28" s="154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selection sqref="A1:P1"/>
    </sheetView>
  </sheetViews>
  <sheetFormatPr defaultRowHeight="12.75"/>
  <cols>
    <col min="1" max="1" width="19.5703125" style="155" bestFit="1" customWidth="1"/>
    <col min="2" max="2" width="11.85546875" style="155" customWidth="1"/>
    <col min="3" max="3" width="10" style="155" customWidth="1"/>
    <col min="4" max="6" width="9.85546875" style="155" customWidth="1"/>
    <col min="7" max="7" width="9.5703125" style="155" customWidth="1"/>
    <col min="8" max="9" width="9.85546875" style="155" customWidth="1"/>
    <col min="10" max="10" width="10.5703125" style="155" customWidth="1"/>
    <col min="11" max="11" width="9.5703125" style="155" customWidth="1"/>
    <col min="12" max="12" width="9" style="155" customWidth="1"/>
    <col min="13" max="13" width="10.28515625" style="155" customWidth="1"/>
    <col min="14" max="14" width="9.7109375" style="155" customWidth="1"/>
    <col min="15" max="15" width="10.85546875" style="155" customWidth="1"/>
    <col min="16" max="16" width="11" style="155" customWidth="1"/>
    <col min="17" max="232" width="9.140625" style="155"/>
    <col min="233" max="233" width="21.7109375" style="155" customWidth="1"/>
    <col min="234" max="234" width="11.85546875" style="155" customWidth="1"/>
    <col min="235" max="235" width="10" style="155" customWidth="1"/>
    <col min="236" max="236" width="8.7109375" style="155" customWidth="1"/>
    <col min="237" max="238" width="9.85546875" style="155" customWidth="1"/>
    <col min="239" max="239" width="8.42578125" style="155" customWidth="1"/>
    <col min="240" max="241" width="9.85546875" style="155" customWidth="1"/>
    <col min="242" max="242" width="8.7109375" style="155" customWidth="1"/>
    <col min="243" max="243" width="9.5703125" style="155" customWidth="1"/>
    <col min="244" max="245" width="9" style="155" customWidth="1"/>
    <col min="246" max="246" width="5.5703125" style="155" customWidth="1"/>
    <col min="247" max="247" width="10.85546875" style="155" customWidth="1"/>
    <col min="248" max="488" width="9.140625" style="155"/>
    <col min="489" max="489" width="21.7109375" style="155" customWidth="1"/>
    <col min="490" max="490" width="11.85546875" style="155" customWidth="1"/>
    <col min="491" max="491" width="10" style="155" customWidth="1"/>
    <col min="492" max="492" width="8.7109375" style="155" customWidth="1"/>
    <col min="493" max="494" width="9.85546875" style="155" customWidth="1"/>
    <col min="495" max="495" width="8.42578125" style="155" customWidth="1"/>
    <col min="496" max="497" width="9.85546875" style="155" customWidth="1"/>
    <col min="498" max="498" width="8.7109375" style="155" customWidth="1"/>
    <col min="499" max="499" width="9.5703125" style="155" customWidth="1"/>
    <col min="500" max="501" width="9" style="155" customWidth="1"/>
    <col min="502" max="502" width="5.5703125" style="155" customWidth="1"/>
    <col min="503" max="503" width="10.85546875" style="155" customWidth="1"/>
    <col min="504" max="744" width="9.140625" style="155"/>
    <col min="745" max="745" width="21.7109375" style="155" customWidth="1"/>
    <col min="746" max="746" width="11.85546875" style="155" customWidth="1"/>
    <col min="747" max="747" width="10" style="155" customWidth="1"/>
    <col min="748" max="748" width="8.7109375" style="155" customWidth="1"/>
    <col min="749" max="750" width="9.85546875" style="155" customWidth="1"/>
    <col min="751" max="751" width="8.42578125" style="155" customWidth="1"/>
    <col min="752" max="753" width="9.85546875" style="155" customWidth="1"/>
    <col min="754" max="754" width="8.7109375" style="155" customWidth="1"/>
    <col min="755" max="755" width="9.5703125" style="155" customWidth="1"/>
    <col min="756" max="757" width="9" style="155" customWidth="1"/>
    <col min="758" max="758" width="5.5703125" style="155" customWidth="1"/>
    <col min="759" max="759" width="10.85546875" style="155" customWidth="1"/>
    <col min="760" max="1000" width="9.140625" style="155"/>
    <col min="1001" max="1001" width="21.7109375" style="155" customWidth="1"/>
    <col min="1002" max="1002" width="11.85546875" style="155" customWidth="1"/>
    <col min="1003" max="1003" width="10" style="155" customWidth="1"/>
    <col min="1004" max="1004" width="8.7109375" style="155" customWidth="1"/>
    <col min="1005" max="1006" width="9.85546875" style="155" customWidth="1"/>
    <col min="1007" max="1007" width="8.42578125" style="155" customWidth="1"/>
    <col min="1008" max="1009" width="9.85546875" style="155" customWidth="1"/>
    <col min="1010" max="1010" width="8.7109375" style="155" customWidth="1"/>
    <col min="1011" max="1011" width="9.5703125" style="155" customWidth="1"/>
    <col min="1012" max="1013" width="9" style="155" customWidth="1"/>
    <col min="1014" max="1014" width="5.5703125" style="155" customWidth="1"/>
    <col min="1015" max="1015" width="10.85546875" style="155" customWidth="1"/>
    <col min="1016" max="1256" width="9.140625" style="155"/>
    <col min="1257" max="1257" width="21.7109375" style="155" customWidth="1"/>
    <col min="1258" max="1258" width="11.85546875" style="155" customWidth="1"/>
    <col min="1259" max="1259" width="10" style="155" customWidth="1"/>
    <col min="1260" max="1260" width="8.7109375" style="155" customWidth="1"/>
    <col min="1261" max="1262" width="9.85546875" style="155" customWidth="1"/>
    <col min="1263" max="1263" width="8.42578125" style="155" customWidth="1"/>
    <col min="1264" max="1265" width="9.85546875" style="155" customWidth="1"/>
    <col min="1266" max="1266" width="8.7109375" style="155" customWidth="1"/>
    <col min="1267" max="1267" width="9.5703125" style="155" customWidth="1"/>
    <col min="1268" max="1269" width="9" style="155" customWidth="1"/>
    <col min="1270" max="1270" width="5.5703125" style="155" customWidth="1"/>
    <col min="1271" max="1271" width="10.85546875" style="155" customWidth="1"/>
    <col min="1272" max="1512" width="9.140625" style="155"/>
    <col min="1513" max="1513" width="21.7109375" style="155" customWidth="1"/>
    <col min="1514" max="1514" width="11.85546875" style="155" customWidth="1"/>
    <col min="1515" max="1515" width="10" style="155" customWidth="1"/>
    <col min="1516" max="1516" width="8.7109375" style="155" customWidth="1"/>
    <col min="1517" max="1518" width="9.85546875" style="155" customWidth="1"/>
    <col min="1519" max="1519" width="8.42578125" style="155" customWidth="1"/>
    <col min="1520" max="1521" width="9.85546875" style="155" customWidth="1"/>
    <col min="1522" max="1522" width="8.7109375" style="155" customWidth="1"/>
    <col min="1523" max="1523" width="9.5703125" style="155" customWidth="1"/>
    <col min="1524" max="1525" width="9" style="155" customWidth="1"/>
    <col min="1526" max="1526" width="5.5703125" style="155" customWidth="1"/>
    <col min="1527" max="1527" width="10.85546875" style="155" customWidth="1"/>
    <col min="1528" max="1768" width="9.140625" style="155"/>
    <col min="1769" max="1769" width="21.7109375" style="155" customWidth="1"/>
    <col min="1770" max="1770" width="11.85546875" style="155" customWidth="1"/>
    <col min="1771" max="1771" width="10" style="155" customWidth="1"/>
    <col min="1772" max="1772" width="8.7109375" style="155" customWidth="1"/>
    <col min="1773" max="1774" width="9.85546875" style="155" customWidth="1"/>
    <col min="1775" max="1775" width="8.42578125" style="155" customWidth="1"/>
    <col min="1776" max="1777" width="9.85546875" style="155" customWidth="1"/>
    <col min="1778" max="1778" width="8.7109375" style="155" customWidth="1"/>
    <col min="1779" max="1779" width="9.5703125" style="155" customWidth="1"/>
    <col min="1780" max="1781" width="9" style="155" customWidth="1"/>
    <col min="1782" max="1782" width="5.5703125" style="155" customWidth="1"/>
    <col min="1783" max="1783" width="10.85546875" style="155" customWidth="1"/>
    <col min="1784" max="2024" width="9.140625" style="155"/>
    <col min="2025" max="2025" width="21.7109375" style="155" customWidth="1"/>
    <col min="2026" max="2026" width="11.85546875" style="155" customWidth="1"/>
    <col min="2027" max="2027" width="10" style="155" customWidth="1"/>
    <col min="2028" max="2028" width="8.7109375" style="155" customWidth="1"/>
    <col min="2029" max="2030" width="9.85546875" style="155" customWidth="1"/>
    <col min="2031" max="2031" width="8.42578125" style="155" customWidth="1"/>
    <col min="2032" max="2033" width="9.85546875" style="155" customWidth="1"/>
    <col min="2034" max="2034" width="8.7109375" style="155" customWidth="1"/>
    <col min="2035" max="2035" width="9.5703125" style="155" customWidth="1"/>
    <col min="2036" max="2037" width="9" style="155" customWidth="1"/>
    <col min="2038" max="2038" width="5.5703125" style="155" customWidth="1"/>
    <col min="2039" max="2039" width="10.85546875" style="155" customWidth="1"/>
    <col min="2040" max="2280" width="9.140625" style="155"/>
    <col min="2281" max="2281" width="21.7109375" style="155" customWidth="1"/>
    <col min="2282" max="2282" width="11.85546875" style="155" customWidth="1"/>
    <col min="2283" max="2283" width="10" style="155" customWidth="1"/>
    <col min="2284" max="2284" width="8.7109375" style="155" customWidth="1"/>
    <col min="2285" max="2286" width="9.85546875" style="155" customWidth="1"/>
    <col min="2287" max="2287" width="8.42578125" style="155" customWidth="1"/>
    <col min="2288" max="2289" width="9.85546875" style="155" customWidth="1"/>
    <col min="2290" max="2290" width="8.7109375" style="155" customWidth="1"/>
    <col min="2291" max="2291" width="9.5703125" style="155" customWidth="1"/>
    <col min="2292" max="2293" width="9" style="155" customWidth="1"/>
    <col min="2294" max="2294" width="5.5703125" style="155" customWidth="1"/>
    <col min="2295" max="2295" width="10.85546875" style="155" customWidth="1"/>
    <col min="2296" max="2536" width="9.140625" style="155"/>
    <col min="2537" max="2537" width="21.7109375" style="155" customWidth="1"/>
    <col min="2538" max="2538" width="11.85546875" style="155" customWidth="1"/>
    <col min="2539" max="2539" width="10" style="155" customWidth="1"/>
    <col min="2540" max="2540" width="8.7109375" style="155" customWidth="1"/>
    <col min="2541" max="2542" width="9.85546875" style="155" customWidth="1"/>
    <col min="2543" max="2543" width="8.42578125" style="155" customWidth="1"/>
    <col min="2544" max="2545" width="9.85546875" style="155" customWidth="1"/>
    <col min="2546" max="2546" width="8.7109375" style="155" customWidth="1"/>
    <col min="2547" max="2547" width="9.5703125" style="155" customWidth="1"/>
    <col min="2548" max="2549" width="9" style="155" customWidth="1"/>
    <col min="2550" max="2550" width="5.5703125" style="155" customWidth="1"/>
    <col min="2551" max="2551" width="10.85546875" style="155" customWidth="1"/>
    <col min="2552" max="2792" width="9.140625" style="155"/>
    <col min="2793" max="2793" width="21.7109375" style="155" customWidth="1"/>
    <col min="2794" max="2794" width="11.85546875" style="155" customWidth="1"/>
    <col min="2795" max="2795" width="10" style="155" customWidth="1"/>
    <col min="2796" max="2796" width="8.7109375" style="155" customWidth="1"/>
    <col min="2797" max="2798" width="9.85546875" style="155" customWidth="1"/>
    <col min="2799" max="2799" width="8.42578125" style="155" customWidth="1"/>
    <col min="2800" max="2801" width="9.85546875" style="155" customWidth="1"/>
    <col min="2802" max="2802" width="8.7109375" style="155" customWidth="1"/>
    <col min="2803" max="2803" width="9.5703125" style="155" customWidth="1"/>
    <col min="2804" max="2805" width="9" style="155" customWidth="1"/>
    <col min="2806" max="2806" width="5.5703125" style="155" customWidth="1"/>
    <col min="2807" max="2807" width="10.85546875" style="155" customWidth="1"/>
    <col min="2808" max="3048" width="9.140625" style="155"/>
    <col min="3049" max="3049" width="21.7109375" style="155" customWidth="1"/>
    <col min="3050" max="3050" width="11.85546875" style="155" customWidth="1"/>
    <col min="3051" max="3051" width="10" style="155" customWidth="1"/>
    <col min="3052" max="3052" width="8.7109375" style="155" customWidth="1"/>
    <col min="3053" max="3054" width="9.85546875" style="155" customWidth="1"/>
    <col min="3055" max="3055" width="8.42578125" style="155" customWidth="1"/>
    <col min="3056" max="3057" width="9.85546875" style="155" customWidth="1"/>
    <col min="3058" max="3058" width="8.7109375" style="155" customWidth="1"/>
    <col min="3059" max="3059" width="9.5703125" style="155" customWidth="1"/>
    <col min="3060" max="3061" width="9" style="155" customWidth="1"/>
    <col min="3062" max="3062" width="5.5703125" style="155" customWidth="1"/>
    <col min="3063" max="3063" width="10.85546875" style="155" customWidth="1"/>
    <col min="3064" max="3304" width="9.140625" style="155"/>
    <col min="3305" max="3305" width="21.7109375" style="155" customWidth="1"/>
    <col min="3306" max="3306" width="11.85546875" style="155" customWidth="1"/>
    <col min="3307" max="3307" width="10" style="155" customWidth="1"/>
    <col min="3308" max="3308" width="8.7109375" style="155" customWidth="1"/>
    <col min="3309" max="3310" width="9.85546875" style="155" customWidth="1"/>
    <col min="3311" max="3311" width="8.42578125" style="155" customWidth="1"/>
    <col min="3312" max="3313" width="9.85546875" style="155" customWidth="1"/>
    <col min="3314" max="3314" width="8.7109375" style="155" customWidth="1"/>
    <col min="3315" max="3315" width="9.5703125" style="155" customWidth="1"/>
    <col min="3316" max="3317" width="9" style="155" customWidth="1"/>
    <col min="3318" max="3318" width="5.5703125" style="155" customWidth="1"/>
    <col min="3319" max="3319" width="10.85546875" style="155" customWidth="1"/>
    <col min="3320" max="3560" width="9.140625" style="155"/>
    <col min="3561" max="3561" width="21.7109375" style="155" customWidth="1"/>
    <col min="3562" max="3562" width="11.85546875" style="155" customWidth="1"/>
    <col min="3563" max="3563" width="10" style="155" customWidth="1"/>
    <col min="3564" max="3564" width="8.7109375" style="155" customWidth="1"/>
    <col min="3565" max="3566" width="9.85546875" style="155" customWidth="1"/>
    <col min="3567" max="3567" width="8.42578125" style="155" customWidth="1"/>
    <col min="3568" max="3569" width="9.85546875" style="155" customWidth="1"/>
    <col min="3570" max="3570" width="8.7109375" style="155" customWidth="1"/>
    <col min="3571" max="3571" width="9.5703125" style="155" customWidth="1"/>
    <col min="3572" max="3573" width="9" style="155" customWidth="1"/>
    <col min="3574" max="3574" width="5.5703125" style="155" customWidth="1"/>
    <col min="3575" max="3575" width="10.85546875" style="155" customWidth="1"/>
    <col min="3576" max="3816" width="9.140625" style="155"/>
    <col min="3817" max="3817" width="21.7109375" style="155" customWidth="1"/>
    <col min="3818" max="3818" width="11.85546875" style="155" customWidth="1"/>
    <col min="3819" max="3819" width="10" style="155" customWidth="1"/>
    <col min="3820" max="3820" width="8.7109375" style="155" customWidth="1"/>
    <col min="3821" max="3822" width="9.85546875" style="155" customWidth="1"/>
    <col min="3823" max="3823" width="8.42578125" style="155" customWidth="1"/>
    <col min="3824" max="3825" width="9.85546875" style="155" customWidth="1"/>
    <col min="3826" max="3826" width="8.7109375" style="155" customWidth="1"/>
    <col min="3827" max="3827" width="9.5703125" style="155" customWidth="1"/>
    <col min="3828" max="3829" width="9" style="155" customWidth="1"/>
    <col min="3830" max="3830" width="5.5703125" style="155" customWidth="1"/>
    <col min="3831" max="3831" width="10.85546875" style="155" customWidth="1"/>
    <col min="3832" max="4072" width="9.140625" style="155"/>
    <col min="4073" max="4073" width="21.7109375" style="155" customWidth="1"/>
    <col min="4074" max="4074" width="11.85546875" style="155" customWidth="1"/>
    <col min="4075" max="4075" width="10" style="155" customWidth="1"/>
    <col min="4076" max="4076" width="8.7109375" style="155" customWidth="1"/>
    <col min="4077" max="4078" width="9.85546875" style="155" customWidth="1"/>
    <col min="4079" max="4079" width="8.42578125" style="155" customWidth="1"/>
    <col min="4080" max="4081" width="9.85546875" style="155" customWidth="1"/>
    <col min="4082" max="4082" width="8.7109375" style="155" customWidth="1"/>
    <col min="4083" max="4083" width="9.5703125" style="155" customWidth="1"/>
    <col min="4084" max="4085" width="9" style="155" customWidth="1"/>
    <col min="4086" max="4086" width="5.5703125" style="155" customWidth="1"/>
    <col min="4087" max="4087" width="10.85546875" style="155" customWidth="1"/>
    <col min="4088" max="4328" width="9.140625" style="155"/>
    <col min="4329" max="4329" width="21.7109375" style="155" customWidth="1"/>
    <col min="4330" max="4330" width="11.85546875" style="155" customWidth="1"/>
    <col min="4331" max="4331" width="10" style="155" customWidth="1"/>
    <col min="4332" max="4332" width="8.7109375" style="155" customWidth="1"/>
    <col min="4333" max="4334" width="9.85546875" style="155" customWidth="1"/>
    <col min="4335" max="4335" width="8.42578125" style="155" customWidth="1"/>
    <col min="4336" max="4337" width="9.85546875" style="155" customWidth="1"/>
    <col min="4338" max="4338" width="8.7109375" style="155" customWidth="1"/>
    <col min="4339" max="4339" width="9.5703125" style="155" customWidth="1"/>
    <col min="4340" max="4341" width="9" style="155" customWidth="1"/>
    <col min="4342" max="4342" width="5.5703125" style="155" customWidth="1"/>
    <col min="4343" max="4343" width="10.85546875" style="155" customWidth="1"/>
    <col min="4344" max="4584" width="9.140625" style="155"/>
    <col min="4585" max="4585" width="21.7109375" style="155" customWidth="1"/>
    <col min="4586" max="4586" width="11.85546875" style="155" customWidth="1"/>
    <col min="4587" max="4587" width="10" style="155" customWidth="1"/>
    <col min="4588" max="4588" width="8.7109375" style="155" customWidth="1"/>
    <col min="4589" max="4590" width="9.85546875" style="155" customWidth="1"/>
    <col min="4591" max="4591" width="8.42578125" style="155" customWidth="1"/>
    <col min="4592" max="4593" width="9.85546875" style="155" customWidth="1"/>
    <col min="4594" max="4594" width="8.7109375" style="155" customWidth="1"/>
    <col min="4595" max="4595" width="9.5703125" style="155" customWidth="1"/>
    <col min="4596" max="4597" width="9" style="155" customWidth="1"/>
    <col min="4598" max="4598" width="5.5703125" style="155" customWidth="1"/>
    <col min="4599" max="4599" width="10.85546875" style="155" customWidth="1"/>
    <col min="4600" max="4840" width="9.140625" style="155"/>
    <col min="4841" max="4841" width="21.7109375" style="155" customWidth="1"/>
    <col min="4842" max="4842" width="11.85546875" style="155" customWidth="1"/>
    <col min="4843" max="4843" width="10" style="155" customWidth="1"/>
    <col min="4844" max="4844" width="8.7109375" style="155" customWidth="1"/>
    <col min="4845" max="4846" width="9.85546875" style="155" customWidth="1"/>
    <col min="4847" max="4847" width="8.42578125" style="155" customWidth="1"/>
    <col min="4848" max="4849" width="9.85546875" style="155" customWidth="1"/>
    <col min="4850" max="4850" width="8.7109375" style="155" customWidth="1"/>
    <col min="4851" max="4851" width="9.5703125" style="155" customWidth="1"/>
    <col min="4852" max="4853" width="9" style="155" customWidth="1"/>
    <col min="4854" max="4854" width="5.5703125" style="155" customWidth="1"/>
    <col min="4855" max="4855" width="10.85546875" style="155" customWidth="1"/>
    <col min="4856" max="5096" width="9.140625" style="155"/>
    <col min="5097" max="5097" width="21.7109375" style="155" customWidth="1"/>
    <col min="5098" max="5098" width="11.85546875" style="155" customWidth="1"/>
    <col min="5099" max="5099" width="10" style="155" customWidth="1"/>
    <col min="5100" max="5100" width="8.7109375" style="155" customWidth="1"/>
    <col min="5101" max="5102" width="9.85546875" style="155" customWidth="1"/>
    <col min="5103" max="5103" width="8.42578125" style="155" customWidth="1"/>
    <col min="5104" max="5105" width="9.85546875" style="155" customWidth="1"/>
    <col min="5106" max="5106" width="8.7109375" style="155" customWidth="1"/>
    <col min="5107" max="5107" width="9.5703125" style="155" customWidth="1"/>
    <col min="5108" max="5109" width="9" style="155" customWidth="1"/>
    <col min="5110" max="5110" width="5.5703125" style="155" customWidth="1"/>
    <col min="5111" max="5111" width="10.85546875" style="155" customWidth="1"/>
    <col min="5112" max="5352" width="9.140625" style="155"/>
    <col min="5353" max="5353" width="21.7109375" style="155" customWidth="1"/>
    <col min="5354" max="5354" width="11.85546875" style="155" customWidth="1"/>
    <col min="5355" max="5355" width="10" style="155" customWidth="1"/>
    <col min="5356" max="5356" width="8.7109375" style="155" customWidth="1"/>
    <col min="5357" max="5358" width="9.85546875" style="155" customWidth="1"/>
    <col min="5359" max="5359" width="8.42578125" style="155" customWidth="1"/>
    <col min="5360" max="5361" width="9.85546875" style="155" customWidth="1"/>
    <col min="5362" max="5362" width="8.7109375" style="155" customWidth="1"/>
    <col min="5363" max="5363" width="9.5703125" style="155" customWidth="1"/>
    <col min="5364" max="5365" width="9" style="155" customWidth="1"/>
    <col min="5366" max="5366" width="5.5703125" style="155" customWidth="1"/>
    <col min="5367" max="5367" width="10.85546875" style="155" customWidth="1"/>
    <col min="5368" max="5608" width="9.140625" style="155"/>
    <col min="5609" max="5609" width="21.7109375" style="155" customWidth="1"/>
    <col min="5610" max="5610" width="11.85546875" style="155" customWidth="1"/>
    <col min="5611" max="5611" width="10" style="155" customWidth="1"/>
    <col min="5612" max="5612" width="8.7109375" style="155" customWidth="1"/>
    <col min="5613" max="5614" width="9.85546875" style="155" customWidth="1"/>
    <col min="5615" max="5615" width="8.42578125" style="155" customWidth="1"/>
    <col min="5616" max="5617" width="9.85546875" style="155" customWidth="1"/>
    <col min="5618" max="5618" width="8.7109375" style="155" customWidth="1"/>
    <col min="5619" max="5619" width="9.5703125" style="155" customWidth="1"/>
    <col min="5620" max="5621" width="9" style="155" customWidth="1"/>
    <col min="5622" max="5622" width="5.5703125" style="155" customWidth="1"/>
    <col min="5623" max="5623" width="10.85546875" style="155" customWidth="1"/>
    <col min="5624" max="5864" width="9.140625" style="155"/>
    <col min="5865" max="5865" width="21.7109375" style="155" customWidth="1"/>
    <col min="5866" max="5866" width="11.85546875" style="155" customWidth="1"/>
    <col min="5867" max="5867" width="10" style="155" customWidth="1"/>
    <col min="5868" max="5868" width="8.7109375" style="155" customWidth="1"/>
    <col min="5869" max="5870" width="9.85546875" style="155" customWidth="1"/>
    <col min="5871" max="5871" width="8.42578125" style="155" customWidth="1"/>
    <col min="5872" max="5873" width="9.85546875" style="155" customWidth="1"/>
    <col min="5874" max="5874" width="8.7109375" style="155" customWidth="1"/>
    <col min="5875" max="5875" width="9.5703125" style="155" customWidth="1"/>
    <col min="5876" max="5877" width="9" style="155" customWidth="1"/>
    <col min="5878" max="5878" width="5.5703125" style="155" customWidth="1"/>
    <col min="5879" max="5879" width="10.85546875" style="155" customWidth="1"/>
    <col min="5880" max="6120" width="9.140625" style="155"/>
    <col min="6121" max="6121" width="21.7109375" style="155" customWidth="1"/>
    <col min="6122" max="6122" width="11.85546875" style="155" customWidth="1"/>
    <col min="6123" max="6123" width="10" style="155" customWidth="1"/>
    <col min="6124" max="6124" width="8.7109375" style="155" customWidth="1"/>
    <col min="6125" max="6126" width="9.85546875" style="155" customWidth="1"/>
    <col min="6127" max="6127" width="8.42578125" style="155" customWidth="1"/>
    <col min="6128" max="6129" width="9.85546875" style="155" customWidth="1"/>
    <col min="6130" max="6130" width="8.7109375" style="155" customWidth="1"/>
    <col min="6131" max="6131" width="9.5703125" style="155" customWidth="1"/>
    <col min="6132" max="6133" width="9" style="155" customWidth="1"/>
    <col min="6134" max="6134" width="5.5703125" style="155" customWidth="1"/>
    <col min="6135" max="6135" width="10.85546875" style="155" customWidth="1"/>
    <col min="6136" max="6376" width="9.140625" style="155"/>
    <col min="6377" max="6377" width="21.7109375" style="155" customWidth="1"/>
    <col min="6378" max="6378" width="11.85546875" style="155" customWidth="1"/>
    <col min="6379" max="6379" width="10" style="155" customWidth="1"/>
    <col min="6380" max="6380" width="8.7109375" style="155" customWidth="1"/>
    <col min="6381" max="6382" width="9.85546875" style="155" customWidth="1"/>
    <col min="6383" max="6383" width="8.42578125" style="155" customWidth="1"/>
    <col min="6384" max="6385" width="9.85546875" style="155" customWidth="1"/>
    <col min="6386" max="6386" width="8.7109375" style="155" customWidth="1"/>
    <col min="6387" max="6387" width="9.5703125" style="155" customWidth="1"/>
    <col min="6388" max="6389" width="9" style="155" customWidth="1"/>
    <col min="6390" max="6390" width="5.5703125" style="155" customWidth="1"/>
    <col min="6391" max="6391" width="10.85546875" style="155" customWidth="1"/>
    <col min="6392" max="6632" width="9.140625" style="155"/>
    <col min="6633" max="6633" width="21.7109375" style="155" customWidth="1"/>
    <col min="6634" max="6634" width="11.85546875" style="155" customWidth="1"/>
    <col min="6635" max="6635" width="10" style="155" customWidth="1"/>
    <col min="6636" max="6636" width="8.7109375" style="155" customWidth="1"/>
    <col min="6637" max="6638" width="9.85546875" style="155" customWidth="1"/>
    <col min="6639" max="6639" width="8.42578125" style="155" customWidth="1"/>
    <col min="6640" max="6641" width="9.85546875" style="155" customWidth="1"/>
    <col min="6642" max="6642" width="8.7109375" style="155" customWidth="1"/>
    <col min="6643" max="6643" width="9.5703125" style="155" customWidth="1"/>
    <col min="6644" max="6645" width="9" style="155" customWidth="1"/>
    <col min="6646" max="6646" width="5.5703125" style="155" customWidth="1"/>
    <col min="6647" max="6647" width="10.85546875" style="155" customWidth="1"/>
    <col min="6648" max="6888" width="9.140625" style="155"/>
    <col min="6889" max="6889" width="21.7109375" style="155" customWidth="1"/>
    <col min="6890" max="6890" width="11.85546875" style="155" customWidth="1"/>
    <col min="6891" max="6891" width="10" style="155" customWidth="1"/>
    <col min="6892" max="6892" width="8.7109375" style="155" customWidth="1"/>
    <col min="6893" max="6894" width="9.85546875" style="155" customWidth="1"/>
    <col min="6895" max="6895" width="8.42578125" style="155" customWidth="1"/>
    <col min="6896" max="6897" width="9.85546875" style="155" customWidth="1"/>
    <col min="6898" max="6898" width="8.7109375" style="155" customWidth="1"/>
    <col min="6899" max="6899" width="9.5703125" style="155" customWidth="1"/>
    <col min="6900" max="6901" width="9" style="155" customWidth="1"/>
    <col min="6902" max="6902" width="5.5703125" style="155" customWidth="1"/>
    <col min="6903" max="6903" width="10.85546875" style="155" customWidth="1"/>
    <col min="6904" max="7144" width="9.140625" style="155"/>
    <col min="7145" max="7145" width="21.7109375" style="155" customWidth="1"/>
    <col min="7146" max="7146" width="11.85546875" style="155" customWidth="1"/>
    <col min="7147" max="7147" width="10" style="155" customWidth="1"/>
    <col min="7148" max="7148" width="8.7109375" style="155" customWidth="1"/>
    <col min="7149" max="7150" width="9.85546875" style="155" customWidth="1"/>
    <col min="7151" max="7151" width="8.42578125" style="155" customWidth="1"/>
    <col min="7152" max="7153" width="9.85546875" style="155" customWidth="1"/>
    <col min="7154" max="7154" width="8.7109375" style="155" customWidth="1"/>
    <col min="7155" max="7155" width="9.5703125" style="155" customWidth="1"/>
    <col min="7156" max="7157" width="9" style="155" customWidth="1"/>
    <col min="7158" max="7158" width="5.5703125" style="155" customWidth="1"/>
    <col min="7159" max="7159" width="10.85546875" style="155" customWidth="1"/>
    <col min="7160" max="7400" width="9.140625" style="155"/>
    <col min="7401" max="7401" width="21.7109375" style="155" customWidth="1"/>
    <col min="7402" max="7402" width="11.85546875" style="155" customWidth="1"/>
    <col min="7403" max="7403" width="10" style="155" customWidth="1"/>
    <col min="7404" max="7404" width="8.7109375" style="155" customWidth="1"/>
    <col min="7405" max="7406" width="9.85546875" style="155" customWidth="1"/>
    <col min="7407" max="7407" width="8.42578125" style="155" customWidth="1"/>
    <col min="7408" max="7409" width="9.85546875" style="155" customWidth="1"/>
    <col min="7410" max="7410" width="8.7109375" style="155" customWidth="1"/>
    <col min="7411" max="7411" width="9.5703125" style="155" customWidth="1"/>
    <col min="7412" max="7413" width="9" style="155" customWidth="1"/>
    <col min="7414" max="7414" width="5.5703125" style="155" customWidth="1"/>
    <col min="7415" max="7415" width="10.85546875" style="155" customWidth="1"/>
    <col min="7416" max="7656" width="9.140625" style="155"/>
    <col min="7657" max="7657" width="21.7109375" style="155" customWidth="1"/>
    <col min="7658" max="7658" width="11.85546875" style="155" customWidth="1"/>
    <col min="7659" max="7659" width="10" style="155" customWidth="1"/>
    <col min="7660" max="7660" width="8.7109375" style="155" customWidth="1"/>
    <col min="7661" max="7662" width="9.85546875" style="155" customWidth="1"/>
    <col min="7663" max="7663" width="8.42578125" style="155" customWidth="1"/>
    <col min="7664" max="7665" width="9.85546875" style="155" customWidth="1"/>
    <col min="7666" max="7666" width="8.7109375" style="155" customWidth="1"/>
    <col min="7667" max="7667" width="9.5703125" style="155" customWidth="1"/>
    <col min="7668" max="7669" width="9" style="155" customWidth="1"/>
    <col min="7670" max="7670" width="5.5703125" style="155" customWidth="1"/>
    <col min="7671" max="7671" width="10.85546875" style="155" customWidth="1"/>
    <col min="7672" max="7912" width="9.140625" style="155"/>
    <col min="7913" max="7913" width="21.7109375" style="155" customWidth="1"/>
    <col min="7914" max="7914" width="11.85546875" style="155" customWidth="1"/>
    <col min="7915" max="7915" width="10" style="155" customWidth="1"/>
    <col min="7916" max="7916" width="8.7109375" style="155" customWidth="1"/>
    <col min="7917" max="7918" width="9.85546875" style="155" customWidth="1"/>
    <col min="7919" max="7919" width="8.42578125" style="155" customWidth="1"/>
    <col min="7920" max="7921" width="9.85546875" style="155" customWidth="1"/>
    <col min="7922" max="7922" width="8.7109375" style="155" customWidth="1"/>
    <col min="7923" max="7923" width="9.5703125" style="155" customWidth="1"/>
    <col min="7924" max="7925" width="9" style="155" customWidth="1"/>
    <col min="7926" max="7926" width="5.5703125" style="155" customWidth="1"/>
    <col min="7927" max="7927" width="10.85546875" style="155" customWidth="1"/>
    <col min="7928" max="8168" width="9.140625" style="155"/>
    <col min="8169" max="8169" width="21.7109375" style="155" customWidth="1"/>
    <col min="8170" max="8170" width="11.85546875" style="155" customWidth="1"/>
    <col min="8171" max="8171" width="10" style="155" customWidth="1"/>
    <col min="8172" max="8172" width="8.7109375" style="155" customWidth="1"/>
    <col min="8173" max="8174" width="9.85546875" style="155" customWidth="1"/>
    <col min="8175" max="8175" width="8.42578125" style="155" customWidth="1"/>
    <col min="8176" max="8177" width="9.85546875" style="155" customWidth="1"/>
    <col min="8178" max="8178" width="8.7109375" style="155" customWidth="1"/>
    <col min="8179" max="8179" width="9.5703125" style="155" customWidth="1"/>
    <col min="8180" max="8181" width="9" style="155" customWidth="1"/>
    <col min="8182" max="8182" width="5.5703125" style="155" customWidth="1"/>
    <col min="8183" max="8183" width="10.85546875" style="155" customWidth="1"/>
    <col min="8184" max="8424" width="9.140625" style="155"/>
    <col min="8425" max="8425" width="21.7109375" style="155" customWidth="1"/>
    <col min="8426" max="8426" width="11.85546875" style="155" customWidth="1"/>
    <col min="8427" max="8427" width="10" style="155" customWidth="1"/>
    <col min="8428" max="8428" width="8.7109375" style="155" customWidth="1"/>
    <col min="8429" max="8430" width="9.85546875" style="155" customWidth="1"/>
    <col min="8431" max="8431" width="8.42578125" style="155" customWidth="1"/>
    <col min="8432" max="8433" width="9.85546875" style="155" customWidth="1"/>
    <col min="8434" max="8434" width="8.7109375" style="155" customWidth="1"/>
    <col min="8435" max="8435" width="9.5703125" style="155" customWidth="1"/>
    <col min="8436" max="8437" width="9" style="155" customWidth="1"/>
    <col min="8438" max="8438" width="5.5703125" style="155" customWidth="1"/>
    <col min="8439" max="8439" width="10.85546875" style="155" customWidth="1"/>
    <col min="8440" max="8680" width="9.140625" style="155"/>
    <col min="8681" max="8681" width="21.7109375" style="155" customWidth="1"/>
    <col min="8682" max="8682" width="11.85546875" style="155" customWidth="1"/>
    <col min="8683" max="8683" width="10" style="155" customWidth="1"/>
    <col min="8684" max="8684" width="8.7109375" style="155" customWidth="1"/>
    <col min="8685" max="8686" width="9.85546875" style="155" customWidth="1"/>
    <col min="8687" max="8687" width="8.42578125" style="155" customWidth="1"/>
    <col min="8688" max="8689" width="9.85546875" style="155" customWidth="1"/>
    <col min="8690" max="8690" width="8.7109375" style="155" customWidth="1"/>
    <col min="8691" max="8691" width="9.5703125" style="155" customWidth="1"/>
    <col min="8692" max="8693" width="9" style="155" customWidth="1"/>
    <col min="8694" max="8694" width="5.5703125" style="155" customWidth="1"/>
    <col min="8695" max="8695" width="10.85546875" style="155" customWidth="1"/>
    <col min="8696" max="8936" width="9.140625" style="155"/>
    <col min="8937" max="8937" width="21.7109375" style="155" customWidth="1"/>
    <col min="8938" max="8938" width="11.85546875" style="155" customWidth="1"/>
    <col min="8939" max="8939" width="10" style="155" customWidth="1"/>
    <col min="8940" max="8940" width="8.7109375" style="155" customWidth="1"/>
    <col min="8941" max="8942" width="9.85546875" style="155" customWidth="1"/>
    <col min="8943" max="8943" width="8.42578125" style="155" customWidth="1"/>
    <col min="8944" max="8945" width="9.85546875" style="155" customWidth="1"/>
    <col min="8946" max="8946" width="8.7109375" style="155" customWidth="1"/>
    <col min="8947" max="8947" width="9.5703125" style="155" customWidth="1"/>
    <col min="8948" max="8949" width="9" style="155" customWidth="1"/>
    <col min="8950" max="8950" width="5.5703125" style="155" customWidth="1"/>
    <col min="8951" max="8951" width="10.85546875" style="155" customWidth="1"/>
    <col min="8952" max="9192" width="9.140625" style="155"/>
    <col min="9193" max="9193" width="21.7109375" style="155" customWidth="1"/>
    <col min="9194" max="9194" width="11.85546875" style="155" customWidth="1"/>
    <col min="9195" max="9195" width="10" style="155" customWidth="1"/>
    <col min="9196" max="9196" width="8.7109375" style="155" customWidth="1"/>
    <col min="9197" max="9198" width="9.85546875" style="155" customWidth="1"/>
    <col min="9199" max="9199" width="8.42578125" style="155" customWidth="1"/>
    <col min="9200" max="9201" width="9.85546875" style="155" customWidth="1"/>
    <col min="9202" max="9202" width="8.7109375" style="155" customWidth="1"/>
    <col min="9203" max="9203" width="9.5703125" style="155" customWidth="1"/>
    <col min="9204" max="9205" width="9" style="155" customWidth="1"/>
    <col min="9206" max="9206" width="5.5703125" style="155" customWidth="1"/>
    <col min="9207" max="9207" width="10.85546875" style="155" customWidth="1"/>
    <col min="9208" max="9448" width="9.140625" style="155"/>
    <col min="9449" max="9449" width="21.7109375" style="155" customWidth="1"/>
    <col min="9450" max="9450" width="11.85546875" style="155" customWidth="1"/>
    <col min="9451" max="9451" width="10" style="155" customWidth="1"/>
    <col min="9452" max="9452" width="8.7109375" style="155" customWidth="1"/>
    <col min="9453" max="9454" width="9.85546875" style="155" customWidth="1"/>
    <col min="9455" max="9455" width="8.42578125" style="155" customWidth="1"/>
    <col min="9456" max="9457" width="9.85546875" style="155" customWidth="1"/>
    <col min="9458" max="9458" width="8.7109375" style="155" customWidth="1"/>
    <col min="9459" max="9459" width="9.5703125" style="155" customWidth="1"/>
    <col min="9460" max="9461" width="9" style="155" customWidth="1"/>
    <col min="9462" max="9462" width="5.5703125" style="155" customWidth="1"/>
    <col min="9463" max="9463" width="10.85546875" style="155" customWidth="1"/>
    <col min="9464" max="9704" width="9.140625" style="155"/>
    <col min="9705" max="9705" width="21.7109375" style="155" customWidth="1"/>
    <col min="9706" max="9706" width="11.85546875" style="155" customWidth="1"/>
    <col min="9707" max="9707" width="10" style="155" customWidth="1"/>
    <col min="9708" max="9708" width="8.7109375" style="155" customWidth="1"/>
    <col min="9709" max="9710" width="9.85546875" style="155" customWidth="1"/>
    <col min="9711" max="9711" width="8.42578125" style="155" customWidth="1"/>
    <col min="9712" max="9713" width="9.85546875" style="155" customWidth="1"/>
    <col min="9714" max="9714" width="8.7109375" style="155" customWidth="1"/>
    <col min="9715" max="9715" width="9.5703125" style="155" customWidth="1"/>
    <col min="9716" max="9717" width="9" style="155" customWidth="1"/>
    <col min="9718" max="9718" width="5.5703125" style="155" customWidth="1"/>
    <col min="9719" max="9719" width="10.85546875" style="155" customWidth="1"/>
    <col min="9720" max="9960" width="9.140625" style="155"/>
    <col min="9961" max="9961" width="21.7109375" style="155" customWidth="1"/>
    <col min="9962" max="9962" width="11.85546875" style="155" customWidth="1"/>
    <col min="9963" max="9963" width="10" style="155" customWidth="1"/>
    <col min="9964" max="9964" width="8.7109375" style="155" customWidth="1"/>
    <col min="9965" max="9966" width="9.85546875" style="155" customWidth="1"/>
    <col min="9967" max="9967" width="8.42578125" style="155" customWidth="1"/>
    <col min="9968" max="9969" width="9.85546875" style="155" customWidth="1"/>
    <col min="9970" max="9970" width="8.7109375" style="155" customWidth="1"/>
    <col min="9971" max="9971" width="9.5703125" style="155" customWidth="1"/>
    <col min="9972" max="9973" width="9" style="155" customWidth="1"/>
    <col min="9974" max="9974" width="5.5703125" style="155" customWidth="1"/>
    <col min="9975" max="9975" width="10.85546875" style="155" customWidth="1"/>
    <col min="9976" max="10216" width="9.140625" style="155"/>
    <col min="10217" max="10217" width="21.7109375" style="155" customWidth="1"/>
    <col min="10218" max="10218" width="11.85546875" style="155" customWidth="1"/>
    <col min="10219" max="10219" width="10" style="155" customWidth="1"/>
    <col min="10220" max="10220" width="8.7109375" style="155" customWidth="1"/>
    <col min="10221" max="10222" width="9.85546875" style="155" customWidth="1"/>
    <col min="10223" max="10223" width="8.42578125" style="155" customWidth="1"/>
    <col min="10224" max="10225" width="9.85546875" style="155" customWidth="1"/>
    <col min="10226" max="10226" width="8.7109375" style="155" customWidth="1"/>
    <col min="10227" max="10227" width="9.5703125" style="155" customWidth="1"/>
    <col min="10228" max="10229" width="9" style="155" customWidth="1"/>
    <col min="10230" max="10230" width="5.5703125" style="155" customWidth="1"/>
    <col min="10231" max="10231" width="10.85546875" style="155" customWidth="1"/>
    <col min="10232" max="10472" width="9.140625" style="155"/>
    <col min="10473" max="10473" width="21.7109375" style="155" customWidth="1"/>
    <col min="10474" max="10474" width="11.85546875" style="155" customWidth="1"/>
    <col min="10475" max="10475" width="10" style="155" customWidth="1"/>
    <col min="10476" max="10476" width="8.7109375" style="155" customWidth="1"/>
    <col min="10477" max="10478" width="9.85546875" style="155" customWidth="1"/>
    <col min="10479" max="10479" width="8.42578125" style="155" customWidth="1"/>
    <col min="10480" max="10481" width="9.85546875" style="155" customWidth="1"/>
    <col min="10482" max="10482" width="8.7109375" style="155" customWidth="1"/>
    <col min="10483" max="10483" width="9.5703125" style="155" customWidth="1"/>
    <col min="10484" max="10485" width="9" style="155" customWidth="1"/>
    <col min="10486" max="10486" width="5.5703125" style="155" customWidth="1"/>
    <col min="10487" max="10487" width="10.85546875" style="155" customWidth="1"/>
    <col min="10488" max="10728" width="9.140625" style="155"/>
    <col min="10729" max="10729" width="21.7109375" style="155" customWidth="1"/>
    <col min="10730" max="10730" width="11.85546875" style="155" customWidth="1"/>
    <col min="10731" max="10731" width="10" style="155" customWidth="1"/>
    <col min="10732" max="10732" width="8.7109375" style="155" customWidth="1"/>
    <col min="10733" max="10734" width="9.85546875" style="155" customWidth="1"/>
    <col min="10735" max="10735" width="8.42578125" style="155" customWidth="1"/>
    <col min="10736" max="10737" width="9.85546875" style="155" customWidth="1"/>
    <col min="10738" max="10738" width="8.7109375" style="155" customWidth="1"/>
    <col min="10739" max="10739" width="9.5703125" style="155" customWidth="1"/>
    <col min="10740" max="10741" width="9" style="155" customWidth="1"/>
    <col min="10742" max="10742" width="5.5703125" style="155" customWidth="1"/>
    <col min="10743" max="10743" width="10.85546875" style="155" customWidth="1"/>
    <col min="10744" max="10984" width="9.140625" style="155"/>
    <col min="10985" max="10985" width="21.7109375" style="155" customWidth="1"/>
    <col min="10986" max="10986" width="11.85546875" style="155" customWidth="1"/>
    <col min="10987" max="10987" width="10" style="155" customWidth="1"/>
    <col min="10988" max="10988" width="8.7109375" style="155" customWidth="1"/>
    <col min="10989" max="10990" width="9.85546875" style="155" customWidth="1"/>
    <col min="10991" max="10991" width="8.42578125" style="155" customWidth="1"/>
    <col min="10992" max="10993" width="9.85546875" style="155" customWidth="1"/>
    <col min="10994" max="10994" width="8.7109375" style="155" customWidth="1"/>
    <col min="10995" max="10995" width="9.5703125" style="155" customWidth="1"/>
    <col min="10996" max="10997" width="9" style="155" customWidth="1"/>
    <col min="10998" max="10998" width="5.5703125" style="155" customWidth="1"/>
    <col min="10999" max="10999" width="10.85546875" style="155" customWidth="1"/>
    <col min="11000" max="11240" width="9.140625" style="155"/>
    <col min="11241" max="11241" width="21.7109375" style="155" customWidth="1"/>
    <col min="11242" max="11242" width="11.85546875" style="155" customWidth="1"/>
    <col min="11243" max="11243" width="10" style="155" customWidth="1"/>
    <col min="11244" max="11244" width="8.7109375" style="155" customWidth="1"/>
    <col min="11245" max="11246" width="9.85546875" style="155" customWidth="1"/>
    <col min="11247" max="11247" width="8.42578125" style="155" customWidth="1"/>
    <col min="11248" max="11249" width="9.85546875" style="155" customWidth="1"/>
    <col min="11250" max="11250" width="8.7109375" style="155" customWidth="1"/>
    <col min="11251" max="11251" width="9.5703125" style="155" customWidth="1"/>
    <col min="11252" max="11253" width="9" style="155" customWidth="1"/>
    <col min="11254" max="11254" width="5.5703125" style="155" customWidth="1"/>
    <col min="11255" max="11255" width="10.85546875" style="155" customWidth="1"/>
    <col min="11256" max="11496" width="9.140625" style="155"/>
    <col min="11497" max="11497" width="21.7109375" style="155" customWidth="1"/>
    <col min="11498" max="11498" width="11.85546875" style="155" customWidth="1"/>
    <col min="11499" max="11499" width="10" style="155" customWidth="1"/>
    <col min="11500" max="11500" width="8.7109375" style="155" customWidth="1"/>
    <col min="11501" max="11502" width="9.85546875" style="155" customWidth="1"/>
    <col min="11503" max="11503" width="8.42578125" style="155" customWidth="1"/>
    <col min="11504" max="11505" width="9.85546875" style="155" customWidth="1"/>
    <col min="11506" max="11506" width="8.7109375" style="155" customWidth="1"/>
    <col min="11507" max="11507" width="9.5703125" style="155" customWidth="1"/>
    <col min="11508" max="11509" width="9" style="155" customWidth="1"/>
    <col min="11510" max="11510" width="5.5703125" style="155" customWidth="1"/>
    <col min="11511" max="11511" width="10.85546875" style="155" customWidth="1"/>
    <col min="11512" max="11752" width="9.140625" style="155"/>
    <col min="11753" max="11753" width="21.7109375" style="155" customWidth="1"/>
    <col min="11754" max="11754" width="11.85546875" style="155" customWidth="1"/>
    <col min="11755" max="11755" width="10" style="155" customWidth="1"/>
    <col min="11756" max="11756" width="8.7109375" style="155" customWidth="1"/>
    <col min="11757" max="11758" width="9.85546875" style="155" customWidth="1"/>
    <col min="11759" max="11759" width="8.42578125" style="155" customWidth="1"/>
    <col min="11760" max="11761" width="9.85546875" style="155" customWidth="1"/>
    <col min="11762" max="11762" width="8.7109375" style="155" customWidth="1"/>
    <col min="11763" max="11763" width="9.5703125" style="155" customWidth="1"/>
    <col min="11764" max="11765" width="9" style="155" customWidth="1"/>
    <col min="11766" max="11766" width="5.5703125" style="155" customWidth="1"/>
    <col min="11767" max="11767" width="10.85546875" style="155" customWidth="1"/>
    <col min="11768" max="12008" width="9.140625" style="155"/>
    <col min="12009" max="12009" width="21.7109375" style="155" customWidth="1"/>
    <col min="12010" max="12010" width="11.85546875" style="155" customWidth="1"/>
    <col min="12011" max="12011" width="10" style="155" customWidth="1"/>
    <col min="12012" max="12012" width="8.7109375" style="155" customWidth="1"/>
    <col min="12013" max="12014" width="9.85546875" style="155" customWidth="1"/>
    <col min="12015" max="12015" width="8.42578125" style="155" customWidth="1"/>
    <col min="12016" max="12017" width="9.85546875" style="155" customWidth="1"/>
    <col min="12018" max="12018" width="8.7109375" style="155" customWidth="1"/>
    <col min="12019" max="12019" width="9.5703125" style="155" customWidth="1"/>
    <col min="12020" max="12021" width="9" style="155" customWidth="1"/>
    <col min="12022" max="12022" width="5.5703125" style="155" customWidth="1"/>
    <col min="12023" max="12023" width="10.85546875" style="155" customWidth="1"/>
    <col min="12024" max="12264" width="9.140625" style="155"/>
    <col min="12265" max="12265" width="21.7109375" style="155" customWidth="1"/>
    <col min="12266" max="12266" width="11.85546875" style="155" customWidth="1"/>
    <col min="12267" max="12267" width="10" style="155" customWidth="1"/>
    <col min="12268" max="12268" width="8.7109375" style="155" customWidth="1"/>
    <col min="12269" max="12270" width="9.85546875" style="155" customWidth="1"/>
    <col min="12271" max="12271" width="8.42578125" style="155" customWidth="1"/>
    <col min="12272" max="12273" width="9.85546875" style="155" customWidth="1"/>
    <col min="12274" max="12274" width="8.7109375" style="155" customWidth="1"/>
    <col min="12275" max="12275" width="9.5703125" style="155" customWidth="1"/>
    <col min="12276" max="12277" width="9" style="155" customWidth="1"/>
    <col min="12278" max="12278" width="5.5703125" style="155" customWidth="1"/>
    <col min="12279" max="12279" width="10.85546875" style="155" customWidth="1"/>
    <col min="12280" max="12520" width="9.140625" style="155"/>
    <col min="12521" max="12521" width="21.7109375" style="155" customWidth="1"/>
    <col min="12522" max="12522" width="11.85546875" style="155" customWidth="1"/>
    <col min="12523" max="12523" width="10" style="155" customWidth="1"/>
    <col min="12524" max="12524" width="8.7109375" style="155" customWidth="1"/>
    <col min="12525" max="12526" width="9.85546875" style="155" customWidth="1"/>
    <col min="12527" max="12527" width="8.42578125" style="155" customWidth="1"/>
    <col min="12528" max="12529" width="9.85546875" style="155" customWidth="1"/>
    <col min="12530" max="12530" width="8.7109375" style="155" customWidth="1"/>
    <col min="12531" max="12531" width="9.5703125" style="155" customWidth="1"/>
    <col min="12532" max="12533" width="9" style="155" customWidth="1"/>
    <col min="12534" max="12534" width="5.5703125" style="155" customWidth="1"/>
    <col min="12535" max="12535" width="10.85546875" style="155" customWidth="1"/>
    <col min="12536" max="12776" width="9.140625" style="155"/>
    <col min="12777" max="12777" width="21.7109375" style="155" customWidth="1"/>
    <col min="12778" max="12778" width="11.85546875" style="155" customWidth="1"/>
    <col min="12779" max="12779" width="10" style="155" customWidth="1"/>
    <col min="12780" max="12780" width="8.7109375" style="155" customWidth="1"/>
    <col min="12781" max="12782" width="9.85546875" style="155" customWidth="1"/>
    <col min="12783" max="12783" width="8.42578125" style="155" customWidth="1"/>
    <col min="12784" max="12785" width="9.85546875" style="155" customWidth="1"/>
    <col min="12786" max="12786" width="8.7109375" style="155" customWidth="1"/>
    <col min="12787" max="12787" width="9.5703125" style="155" customWidth="1"/>
    <col min="12788" max="12789" width="9" style="155" customWidth="1"/>
    <col min="12790" max="12790" width="5.5703125" style="155" customWidth="1"/>
    <col min="12791" max="12791" width="10.85546875" style="155" customWidth="1"/>
    <col min="12792" max="13032" width="9.140625" style="155"/>
    <col min="13033" max="13033" width="21.7109375" style="155" customWidth="1"/>
    <col min="13034" max="13034" width="11.85546875" style="155" customWidth="1"/>
    <col min="13035" max="13035" width="10" style="155" customWidth="1"/>
    <col min="13036" max="13036" width="8.7109375" style="155" customWidth="1"/>
    <col min="13037" max="13038" width="9.85546875" style="155" customWidth="1"/>
    <col min="13039" max="13039" width="8.42578125" style="155" customWidth="1"/>
    <col min="13040" max="13041" width="9.85546875" style="155" customWidth="1"/>
    <col min="13042" max="13042" width="8.7109375" style="155" customWidth="1"/>
    <col min="13043" max="13043" width="9.5703125" style="155" customWidth="1"/>
    <col min="13044" max="13045" width="9" style="155" customWidth="1"/>
    <col min="13046" max="13046" width="5.5703125" style="155" customWidth="1"/>
    <col min="13047" max="13047" width="10.85546875" style="155" customWidth="1"/>
    <col min="13048" max="13288" width="9.140625" style="155"/>
    <col min="13289" max="13289" width="21.7109375" style="155" customWidth="1"/>
    <col min="13290" max="13290" width="11.85546875" style="155" customWidth="1"/>
    <col min="13291" max="13291" width="10" style="155" customWidth="1"/>
    <col min="13292" max="13292" width="8.7109375" style="155" customWidth="1"/>
    <col min="13293" max="13294" width="9.85546875" style="155" customWidth="1"/>
    <col min="13295" max="13295" width="8.42578125" style="155" customWidth="1"/>
    <col min="13296" max="13297" width="9.85546875" style="155" customWidth="1"/>
    <col min="13298" max="13298" width="8.7109375" style="155" customWidth="1"/>
    <col min="13299" max="13299" width="9.5703125" style="155" customWidth="1"/>
    <col min="13300" max="13301" width="9" style="155" customWidth="1"/>
    <col min="13302" max="13302" width="5.5703125" style="155" customWidth="1"/>
    <col min="13303" max="13303" width="10.85546875" style="155" customWidth="1"/>
    <col min="13304" max="13544" width="9.140625" style="155"/>
    <col min="13545" max="13545" width="21.7109375" style="155" customWidth="1"/>
    <col min="13546" max="13546" width="11.85546875" style="155" customWidth="1"/>
    <col min="13547" max="13547" width="10" style="155" customWidth="1"/>
    <col min="13548" max="13548" width="8.7109375" style="155" customWidth="1"/>
    <col min="13549" max="13550" width="9.85546875" style="155" customWidth="1"/>
    <col min="13551" max="13551" width="8.42578125" style="155" customWidth="1"/>
    <col min="13552" max="13553" width="9.85546875" style="155" customWidth="1"/>
    <col min="13554" max="13554" width="8.7109375" style="155" customWidth="1"/>
    <col min="13555" max="13555" width="9.5703125" style="155" customWidth="1"/>
    <col min="13556" max="13557" width="9" style="155" customWidth="1"/>
    <col min="13558" max="13558" width="5.5703125" style="155" customWidth="1"/>
    <col min="13559" max="13559" width="10.85546875" style="155" customWidth="1"/>
    <col min="13560" max="13800" width="9.140625" style="155"/>
    <col min="13801" max="13801" width="21.7109375" style="155" customWidth="1"/>
    <col min="13802" max="13802" width="11.85546875" style="155" customWidth="1"/>
    <col min="13803" max="13803" width="10" style="155" customWidth="1"/>
    <col min="13804" max="13804" width="8.7109375" style="155" customWidth="1"/>
    <col min="13805" max="13806" width="9.85546875" style="155" customWidth="1"/>
    <col min="13807" max="13807" width="8.42578125" style="155" customWidth="1"/>
    <col min="13808" max="13809" width="9.85546875" style="155" customWidth="1"/>
    <col min="13810" max="13810" width="8.7109375" style="155" customWidth="1"/>
    <col min="13811" max="13811" width="9.5703125" style="155" customWidth="1"/>
    <col min="13812" max="13813" width="9" style="155" customWidth="1"/>
    <col min="13814" max="13814" width="5.5703125" style="155" customWidth="1"/>
    <col min="13815" max="13815" width="10.85546875" style="155" customWidth="1"/>
    <col min="13816" max="14056" width="9.140625" style="155"/>
    <col min="14057" max="14057" width="21.7109375" style="155" customWidth="1"/>
    <col min="14058" max="14058" width="11.85546875" style="155" customWidth="1"/>
    <col min="14059" max="14059" width="10" style="155" customWidth="1"/>
    <col min="14060" max="14060" width="8.7109375" style="155" customWidth="1"/>
    <col min="14061" max="14062" width="9.85546875" style="155" customWidth="1"/>
    <col min="14063" max="14063" width="8.42578125" style="155" customWidth="1"/>
    <col min="14064" max="14065" width="9.85546875" style="155" customWidth="1"/>
    <col min="14066" max="14066" width="8.7109375" style="155" customWidth="1"/>
    <col min="14067" max="14067" width="9.5703125" style="155" customWidth="1"/>
    <col min="14068" max="14069" width="9" style="155" customWidth="1"/>
    <col min="14070" max="14070" width="5.5703125" style="155" customWidth="1"/>
    <col min="14071" max="14071" width="10.85546875" style="155" customWidth="1"/>
    <col min="14072" max="14312" width="9.140625" style="155"/>
    <col min="14313" max="14313" width="21.7109375" style="155" customWidth="1"/>
    <col min="14314" max="14314" width="11.85546875" style="155" customWidth="1"/>
    <col min="14315" max="14315" width="10" style="155" customWidth="1"/>
    <col min="14316" max="14316" width="8.7109375" style="155" customWidth="1"/>
    <col min="14317" max="14318" width="9.85546875" style="155" customWidth="1"/>
    <col min="14319" max="14319" width="8.42578125" style="155" customWidth="1"/>
    <col min="14320" max="14321" width="9.85546875" style="155" customWidth="1"/>
    <col min="14322" max="14322" width="8.7109375" style="155" customWidth="1"/>
    <col min="14323" max="14323" width="9.5703125" style="155" customWidth="1"/>
    <col min="14324" max="14325" width="9" style="155" customWidth="1"/>
    <col min="14326" max="14326" width="5.5703125" style="155" customWidth="1"/>
    <col min="14327" max="14327" width="10.85546875" style="155" customWidth="1"/>
    <col min="14328" max="14568" width="9.140625" style="155"/>
    <col min="14569" max="14569" width="21.7109375" style="155" customWidth="1"/>
    <col min="14570" max="14570" width="11.85546875" style="155" customWidth="1"/>
    <col min="14571" max="14571" width="10" style="155" customWidth="1"/>
    <col min="14572" max="14572" width="8.7109375" style="155" customWidth="1"/>
    <col min="14573" max="14574" width="9.85546875" style="155" customWidth="1"/>
    <col min="14575" max="14575" width="8.42578125" style="155" customWidth="1"/>
    <col min="14576" max="14577" width="9.85546875" style="155" customWidth="1"/>
    <col min="14578" max="14578" width="8.7109375" style="155" customWidth="1"/>
    <col min="14579" max="14579" width="9.5703125" style="155" customWidth="1"/>
    <col min="14580" max="14581" width="9" style="155" customWidth="1"/>
    <col min="14582" max="14582" width="5.5703125" style="155" customWidth="1"/>
    <col min="14583" max="14583" width="10.85546875" style="155" customWidth="1"/>
    <col min="14584" max="14824" width="9.140625" style="155"/>
    <col min="14825" max="14825" width="21.7109375" style="155" customWidth="1"/>
    <col min="14826" max="14826" width="11.85546875" style="155" customWidth="1"/>
    <col min="14827" max="14827" width="10" style="155" customWidth="1"/>
    <col min="14828" max="14828" width="8.7109375" style="155" customWidth="1"/>
    <col min="14829" max="14830" width="9.85546875" style="155" customWidth="1"/>
    <col min="14831" max="14831" width="8.42578125" style="155" customWidth="1"/>
    <col min="14832" max="14833" width="9.85546875" style="155" customWidth="1"/>
    <col min="14834" max="14834" width="8.7109375" style="155" customWidth="1"/>
    <col min="14835" max="14835" width="9.5703125" style="155" customWidth="1"/>
    <col min="14836" max="14837" width="9" style="155" customWidth="1"/>
    <col min="14838" max="14838" width="5.5703125" style="155" customWidth="1"/>
    <col min="14839" max="14839" width="10.85546875" style="155" customWidth="1"/>
    <col min="14840" max="15080" width="9.140625" style="155"/>
    <col min="15081" max="15081" width="21.7109375" style="155" customWidth="1"/>
    <col min="15082" max="15082" width="11.85546875" style="155" customWidth="1"/>
    <col min="15083" max="15083" width="10" style="155" customWidth="1"/>
    <col min="15084" max="15084" width="8.7109375" style="155" customWidth="1"/>
    <col min="15085" max="15086" width="9.85546875" style="155" customWidth="1"/>
    <col min="15087" max="15087" width="8.42578125" style="155" customWidth="1"/>
    <col min="15088" max="15089" width="9.85546875" style="155" customWidth="1"/>
    <col min="15090" max="15090" width="8.7109375" style="155" customWidth="1"/>
    <col min="15091" max="15091" width="9.5703125" style="155" customWidth="1"/>
    <col min="15092" max="15093" width="9" style="155" customWidth="1"/>
    <col min="15094" max="15094" width="5.5703125" style="155" customWidth="1"/>
    <col min="15095" max="15095" width="10.85546875" style="155" customWidth="1"/>
    <col min="15096" max="15336" width="9.140625" style="155"/>
    <col min="15337" max="15337" width="21.7109375" style="155" customWidth="1"/>
    <col min="15338" max="15338" width="11.85546875" style="155" customWidth="1"/>
    <col min="15339" max="15339" width="10" style="155" customWidth="1"/>
    <col min="15340" max="15340" width="8.7109375" style="155" customWidth="1"/>
    <col min="15341" max="15342" width="9.85546875" style="155" customWidth="1"/>
    <col min="15343" max="15343" width="8.42578125" style="155" customWidth="1"/>
    <col min="15344" max="15345" width="9.85546875" style="155" customWidth="1"/>
    <col min="15346" max="15346" width="8.7109375" style="155" customWidth="1"/>
    <col min="15347" max="15347" width="9.5703125" style="155" customWidth="1"/>
    <col min="15348" max="15349" width="9" style="155" customWidth="1"/>
    <col min="15350" max="15350" width="5.5703125" style="155" customWidth="1"/>
    <col min="15351" max="15351" width="10.85546875" style="155" customWidth="1"/>
    <col min="15352" max="15592" width="9.140625" style="155"/>
    <col min="15593" max="15593" width="21.7109375" style="155" customWidth="1"/>
    <col min="15594" max="15594" width="11.85546875" style="155" customWidth="1"/>
    <col min="15595" max="15595" width="10" style="155" customWidth="1"/>
    <col min="15596" max="15596" width="8.7109375" style="155" customWidth="1"/>
    <col min="15597" max="15598" width="9.85546875" style="155" customWidth="1"/>
    <col min="15599" max="15599" width="8.42578125" style="155" customWidth="1"/>
    <col min="15600" max="15601" width="9.85546875" style="155" customWidth="1"/>
    <col min="15602" max="15602" width="8.7109375" style="155" customWidth="1"/>
    <col min="15603" max="15603" width="9.5703125" style="155" customWidth="1"/>
    <col min="15604" max="15605" width="9" style="155" customWidth="1"/>
    <col min="15606" max="15606" width="5.5703125" style="155" customWidth="1"/>
    <col min="15607" max="15607" width="10.85546875" style="155" customWidth="1"/>
    <col min="15608" max="15848" width="9.140625" style="155"/>
    <col min="15849" max="15849" width="21.7109375" style="155" customWidth="1"/>
    <col min="15850" max="15850" width="11.85546875" style="155" customWidth="1"/>
    <col min="15851" max="15851" width="10" style="155" customWidth="1"/>
    <col min="15852" max="15852" width="8.7109375" style="155" customWidth="1"/>
    <col min="15853" max="15854" width="9.85546875" style="155" customWidth="1"/>
    <col min="15855" max="15855" width="8.42578125" style="155" customWidth="1"/>
    <col min="15856" max="15857" width="9.85546875" style="155" customWidth="1"/>
    <col min="15858" max="15858" width="8.7109375" style="155" customWidth="1"/>
    <col min="15859" max="15859" width="9.5703125" style="155" customWidth="1"/>
    <col min="15860" max="15861" width="9" style="155" customWidth="1"/>
    <col min="15862" max="15862" width="5.5703125" style="155" customWidth="1"/>
    <col min="15863" max="15863" width="10.85546875" style="155" customWidth="1"/>
    <col min="15864" max="16104" width="9.140625" style="155"/>
    <col min="16105" max="16105" width="21.7109375" style="155" customWidth="1"/>
    <col min="16106" max="16106" width="11.85546875" style="155" customWidth="1"/>
    <col min="16107" max="16107" width="10" style="155" customWidth="1"/>
    <col min="16108" max="16108" width="8.7109375" style="155" customWidth="1"/>
    <col min="16109" max="16110" width="9.85546875" style="155" customWidth="1"/>
    <col min="16111" max="16111" width="8.42578125" style="155" customWidth="1"/>
    <col min="16112" max="16113" width="9.85546875" style="155" customWidth="1"/>
    <col min="16114" max="16114" width="8.7109375" style="155" customWidth="1"/>
    <col min="16115" max="16115" width="9.5703125" style="155" customWidth="1"/>
    <col min="16116" max="16117" width="9" style="155" customWidth="1"/>
    <col min="16118" max="16118" width="5.5703125" style="155" customWidth="1"/>
    <col min="16119" max="16119" width="10.85546875" style="155" customWidth="1"/>
    <col min="16120" max="16384" width="9.140625" style="155"/>
  </cols>
  <sheetData>
    <row r="1" spans="1:18" ht="23.25" customHeight="1">
      <c r="A1" s="413" t="s">
        <v>87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56</v>
      </c>
    </row>
    <row r="3" spans="1:18" ht="12.75" customHeight="1">
      <c r="A3" s="427"/>
      <c r="B3" s="410" t="s">
        <v>102</v>
      </c>
      <c r="C3" s="410"/>
      <c r="D3" s="410"/>
      <c r="E3" s="411" t="s">
        <v>52</v>
      </c>
      <c r="F3" s="412"/>
      <c r="G3" s="412"/>
      <c r="H3" s="412"/>
      <c r="I3" s="412"/>
      <c r="J3" s="412"/>
      <c r="K3" s="414" t="s">
        <v>107</v>
      </c>
      <c r="L3" s="415"/>
      <c r="M3" s="416"/>
      <c r="N3" s="410" t="s">
        <v>53</v>
      </c>
      <c r="O3" s="410"/>
      <c r="P3" s="411"/>
      <c r="Q3" s="6"/>
    </row>
    <row r="4" spans="1:18" ht="38.25" customHeight="1">
      <c r="A4" s="427"/>
      <c r="B4" s="410"/>
      <c r="C4" s="410"/>
      <c r="D4" s="410"/>
      <c r="E4" s="410" t="s">
        <v>51</v>
      </c>
      <c r="F4" s="410"/>
      <c r="G4" s="410"/>
      <c r="H4" s="410" t="s">
        <v>50</v>
      </c>
      <c r="I4" s="410"/>
      <c r="J4" s="410"/>
      <c r="K4" s="417"/>
      <c r="L4" s="418"/>
      <c r="M4" s="419"/>
      <c r="N4" s="410"/>
      <c r="O4" s="410"/>
      <c r="P4" s="411"/>
      <c r="Q4" s="6"/>
    </row>
    <row r="5" spans="1:18" ht="33.75">
      <c r="A5" s="427"/>
      <c r="B5" s="210" t="s">
        <v>128</v>
      </c>
      <c r="C5" s="210" t="s">
        <v>120</v>
      </c>
      <c r="D5" s="210" t="s">
        <v>130</v>
      </c>
      <c r="E5" s="210" t="s">
        <v>128</v>
      </c>
      <c r="F5" s="210" t="s">
        <v>120</v>
      </c>
      <c r="G5" s="210" t="s">
        <v>130</v>
      </c>
      <c r="H5" s="210" t="s">
        <v>128</v>
      </c>
      <c r="I5" s="210" t="s">
        <v>120</v>
      </c>
      <c r="J5" s="210" t="s">
        <v>130</v>
      </c>
      <c r="K5" s="210" t="s">
        <v>128</v>
      </c>
      <c r="L5" s="210" t="s">
        <v>120</v>
      </c>
      <c r="M5" s="210" t="s">
        <v>130</v>
      </c>
      <c r="N5" s="210" t="s">
        <v>128</v>
      </c>
      <c r="O5" s="210" t="s">
        <v>120</v>
      </c>
      <c r="P5" s="211" t="s">
        <v>130</v>
      </c>
      <c r="Q5" s="6"/>
    </row>
    <row r="6" spans="1:18">
      <c r="A6" s="126" t="s">
        <v>57</v>
      </c>
      <c r="B6" s="38">
        <f>SUM(B7:B26)</f>
        <v>351407.2699999999</v>
      </c>
      <c r="C6" s="38">
        <f>SUM(C7:C26)</f>
        <v>326862.65000000002</v>
      </c>
      <c r="D6" s="38">
        <f>B6/C6*100</f>
        <v>107.50915407434893</v>
      </c>
      <c r="E6" s="38">
        <f>SUM(E7:E26)</f>
        <v>259564.37000000002</v>
      </c>
      <c r="F6" s="38">
        <f>SUM(F7:F26)</f>
        <v>237005.65000000002</v>
      </c>
      <c r="G6" s="38">
        <f>E6/F6%</f>
        <v>109.51822034622381</v>
      </c>
      <c r="H6" s="38">
        <f>SUM(H7:H26)</f>
        <v>91842.900000000009</v>
      </c>
      <c r="I6" s="38">
        <f>SUM(I7:I26)</f>
        <v>89856.999999999985</v>
      </c>
      <c r="J6" s="38">
        <f>H6/I6%</f>
        <v>102.210067106625</v>
      </c>
      <c r="K6" s="38">
        <f>SUM(K7:K26)</f>
        <v>207706.79999999996</v>
      </c>
      <c r="L6" s="38">
        <f>SUM(L7:L26)</f>
        <v>203090.40000000002</v>
      </c>
      <c r="M6" s="314">
        <f>K6/L6%</f>
        <v>102.27307642311007</v>
      </c>
      <c r="N6" s="38">
        <f>SUM(N7:N26)</f>
        <v>559114.06999999995</v>
      </c>
      <c r="O6" s="38">
        <f>SUM(O7:O26)</f>
        <v>529953.04999999993</v>
      </c>
      <c r="P6" s="38">
        <f>N6/O6*100</f>
        <v>105.50256668963411</v>
      </c>
      <c r="R6" s="262"/>
    </row>
    <row r="7" spans="1:18">
      <c r="A7" s="114" t="s">
        <v>58</v>
      </c>
      <c r="B7" s="38">
        <f>E7+H7</f>
        <v>25992.65</v>
      </c>
      <c r="C7" s="38">
        <f>F7+I7</f>
        <v>24555.71</v>
      </c>
      <c r="D7" s="38">
        <f>B7/C7*100</f>
        <v>105.85175505004743</v>
      </c>
      <c r="E7" s="138">
        <v>10489.25</v>
      </c>
      <c r="F7" s="138">
        <v>9269.2099999999991</v>
      </c>
      <c r="G7" s="38">
        <f>E7/F7*100</f>
        <v>113.16228675367157</v>
      </c>
      <c r="H7" s="138">
        <v>15503.4</v>
      </c>
      <c r="I7" s="138">
        <v>15286.5</v>
      </c>
      <c r="J7" s="38">
        <f>H7/I7*100</f>
        <v>101.41889902855461</v>
      </c>
      <c r="K7" s="138">
        <v>10316</v>
      </c>
      <c r="L7" s="138">
        <v>9787.9</v>
      </c>
      <c r="M7" s="38">
        <f t="shared" ref="M7:M26" si="0">K7/L7*100</f>
        <v>105.39543722351065</v>
      </c>
      <c r="N7" s="38">
        <f>B7+K7</f>
        <v>36308.65</v>
      </c>
      <c r="O7" s="38">
        <f>C7+L7</f>
        <v>34343.61</v>
      </c>
      <c r="P7" s="38">
        <f t="shared" ref="P7:P26" si="1">N7/O7*100</f>
        <v>105.72170485280958</v>
      </c>
      <c r="R7" s="262"/>
    </row>
    <row r="8" spans="1:18">
      <c r="A8" s="114" t="s">
        <v>59</v>
      </c>
      <c r="B8" s="98">
        <f>E8+H8</f>
        <v>62667.62</v>
      </c>
      <c r="C8" s="98">
        <f>F8+I8</f>
        <v>58973.18</v>
      </c>
      <c r="D8" s="38">
        <f t="shared" ref="D8:D26" si="2">B8/C8*100</f>
        <v>106.26461045512553</v>
      </c>
      <c r="E8" s="138">
        <v>60617.62</v>
      </c>
      <c r="F8" s="138">
        <v>56954.38</v>
      </c>
      <c r="G8" s="38">
        <f t="shared" ref="G8:G26" si="3">E8/F8*100</f>
        <v>106.43188460659216</v>
      </c>
      <c r="H8" s="138">
        <v>2050</v>
      </c>
      <c r="I8" s="138">
        <v>2018.8</v>
      </c>
      <c r="J8" s="38">
        <f t="shared" ref="J8:J26" si="4">H8/I8*100</f>
        <v>101.54547255795524</v>
      </c>
      <c r="K8" s="138">
        <v>14325.2</v>
      </c>
      <c r="L8" s="138">
        <v>13991.7</v>
      </c>
      <c r="M8" s="38">
        <f>K8/L8*100</f>
        <v>102.38355596532229</v>
      </c>
      <c r="N8" s="38">
        <f t="shared" ref="N8:N26" si="5">B8+K8</f>
        <v>76992.820000000007</v>
      </c>
      <c r="O8" s="38">
        <f t="shared" ref="O8:O26" si="6">C8+L8</f>
        <v>72964.88</v>
      </c>
      <c r="P8" s="38">
        <f>N8/O8*100</f>
        <v>105.52038186042381</v>
      </c>
      <c r="R8" s="262"/>
    </row>
    <row r="9" spans="1:18">
      <c r="A9" s="114" t="s">
        <v>60</v>
      </c>
      <c r="B9" s="98">
        <f t="shared" ref="B9:C26" si="7">E9+H9</f>
        <v>10554.83</v>
      </c>
      <c r="C9" s="98">
        <f t="shared" si="7"/>
        <v>10163.27</v>
      </c>
      <c r="D9" s="38">
        <f t="shared" si="2"/>
        <v>103.85269701582264</v>
      </c>
      <c r="E9" s="138">
        <v>4778.63</v>
      </c>
      <c r="F9" s="138">
        <v>4556.87</v>
      </c>
      <c r="G9" s="38">
        <f t="shared" si="3"/>
        <v>104.86649827622909</v>
      </c>
      <c r="H9" s="138">
        <v>5776.2</v>
      </c>
      <c r="I9" s="138">
        <v>5606.4</v>
      </c>
      <c r="J9" s="38">
        <f t="shared" si="4"/>
        <v>103.02868150684932</v>
      </c>
      <c r="K9" s="138">
        <v>18096</v>
      </c>
      <c r="L9" s="138">
        <v>17683.5</v>
      </c>
      <c r="M9" s="38">
        <f t="shared" si="0"/>
        <v>102.3326830095852</v>
      </c>
      <c r="N9" s="38">
        <f t="shared" si="5"/>
        <v>28650.83</v>
      </c>
      <c r="O9" s="38">
        <f t="shared" si="6"/>
        <v>27846.77</v>
      </c>
      <c r="P9" s="38">
        <f t="shared" si="1"/>
        <v>102.88744439660327</v>
      </c>
      <c r="R9" s="262"/>
    </row>
    <row r="10" spans="1:18">
      <c r="A10" s="114" t="s">
        <v>61</v>
      </c>
      <c r="B10" s="98">
        <f t="shared" si="7"/>
        <v>65443.45</v>
      </c>
      <c r="C10" s="98">
        <f t="shared" si="7"/>
        <v>67497.91</v>
      </c>
      <c r="D10" s="38">
        <f t="shared" si="2"/>
        <v>96.956261312387298</v>
      </c>
      <c r="E10" s="138">
        <v>55600.45</v>
      </c>
      <c r="F10" s="138">
        <v>58177.71</v>
      </c>
      <c r="G10" s="38">
        <f t="shared" si="3"/>
        <v>95.570021576992275</v>
      </c>
      <c r="H10" s="138">
        <v>9843</v>
      </c>
      <c r="I10" s="138">
        <v>9320.2000000000007</v>
      </c>
      <c r="J10" s="38">
        <f t="shared" si="4"/>
        <v>105.60932168837579</v>
      </c>
      <c r="K10" s="138">
        <v>19113.099999999999</v>
      </c>
      <c r="L10" s="138">
        <v>18219.2</v>
      </c>
      <c r="M10" s="38">
        <f t="shared" si="0"/>
        <v>104.90636251866161</v>
      </c>
      <c r="N10" s="38">
        <f t="shared" si="5"/>
        <v>84556.549999999988</v>
      </c>
      <c r="O10" s="38">
        <f t="shared" si="6"/>
        <v>85717.11</v>
      </c>
      <c r="P10" s="38">
        <f t="shared" si="1"/>
        <v>98.64605794572401</v>
      </c>
      <c r="R10" s="262"/>
    </row>
    <row r="11" spans="1:18">
      <c r="A11" s="114" t="s">
        <v>62</v>
      </c>
      <c r="B11" s="98">
        <f t="shared" si="7"/>
        <v>4097.16</v>
      </c>
      <c r="C11" s="98">
        <f t="shared" si="7"/>
        <v>4151.3900000000003</v>
      </c>
      <c r="D11" s="38">
        <f t="shared" si="2"/>
        <v>98.693690547021589</v>
      </c>
      <c r="E11" s="138">
        <v>35.26</v>
      </c>
      <c r="F11" s="138">
        <v>167.59</v>
      </c>
      <c r="G11" s="38">
        <f t="shared" si="3"/>
        <v>21.03944149412256</v>
      </c>
      <c r="H11" s="138">
        <v>4061.9</v>
      </c>
      <c r="I11" s="138">
        <v>3983.8</v>
      </c>
      <c r="J11" s="38">
        <f t="shared" si="4"/>
        <v>101.96043978111351</v>
      </c>
      <c r="K11" s="138">
        <v>8775.5</v>
      </c>
      <c r="L11" s="138">
        <v>8437.2000000000007</v>
      </c>
      <c r="M11" s="38">
        <f t="shared" si="0"/>
        <v>104.009624045892</v>
      </c>
      <c r="N11" s="38">
        <f t="shared" si="5"/>
        <v>12872.66</v>
      </c>
      <c r="O11" s="38">
        <f t="shared" si="6"/>
        <v>12588.59</v>
      </c>
      <c r="P11" s="38">
        <f t="shared" si="1"/>
        <v>102.25656725653944</v>
      </c>
      <c r="R11" s="262"/>
    </row>
    <row r="12" spans="1:18">
      <c r="A12" s="114" t="s">
        <v>63</v>
      </c>
      <c r="B12" s="98">
        <f t="shared" si="7"/>
        <v>15963.119999999999</v>
      </c>
      <c r="C12" s="98">
        <f t="shared" si="7"/>
        <v>15617.59</v>
      </c>
      <c r="D12" s="38">
        <f t="shared" si="2"/>
        <v>102.21244122812803</v>
      </c>
      <c r="E12" s="138">
        <v>6274.82</v>
      </c>
      <c r="F12" s="138">
        <v>6339.29</v>
      </c>
      <c r="G12" s="38">
        <f t="shared" si="3"/>
        <v>98.98300913824734</v>
      </c>
      <c r="H12" s="138">
        <v>9688.2999999999993</v>
      </c>
      <c r="I12" s="138">
        <v>9278.2999999999993</v>
      </c>
      <c r="J12" s="38">
        <f t="shared" si="4"/>
        <v>104.41891294741494</v>
      </c>
      <c r="K12" s="138">
        <v>10949.2</v>
      </c>
      <c r="L12" s="138">
        <v>10421.799999999999</v>
      </c>
      <c r="M12" s="38">
        <f t="shared" si="0"/>
        <v>105.06054616285097</v>
      </c>
      <c r="N12" s="38">
        <f t="shared" si="5"/>
        <v>26912.32</v>
      </c>
      <c r="O12" s="38">
        <f t="shared" si="6"/>
        <v>26039.39</v>
      </c>
      <c r="P12" s="38">
        <f t="shared" si="1"/>
        <v>103.35234427534591</v>
      </c>
      <c r="R12" s="262"/>
    </row>
    <row r="13" spans="1:18">
      <c r="A13" s="114" t="s">
        <v>64</v>
      </c>
      <c r="B13" s="98">
        <f t="shared" si="7"/>
        <v>17416.62</v>
      </c>
      <c r="C13" s="98">
        <f t="shared" si="7"/>
        <v>17221.990000000002</v>
      </c>
      <c r="D13" s="38">
        <f t="shared" si="2"/>
        <v>101.13012491587787</v>
      </c>
      <c r="E13" s="138">
        <v>10578.32</v>
      </c>
      <c r="F13" s="138">
        <v>10453.69</v>
      </c>
      <c r="G13" s="38">
        <f t="shared" si="3"/>
        <v>101.19221059740626</v>
      </c>
      <c r="H13" s="138">
        <v>6838.3</v>
      </c>
      <c r="I13" s="138">
        <v>6768.3</v>
      </c>
      <c r="J13" s="38">
        <f t="shared" si="4"/>
        <v>101.03423311614439</v>
      </c>
      <c r="K13" s="138">
        <v>16229.9</v>
      </c>
      <c r="L13" s="138">
        <v>15896.9</v>
      </c>
      <c r="M13" s="38">
        <f t="shared" si="0"/>
        <v>102.09474803263529</v>
      </c>
      <c r="N13" s="38">
        <f t="shared" si="5"/>
        <v>33646.519999999997</v>
      </c>
      <c r="O13" s="38">
        <f t="shared" si="6"/>
        <v>33118.89</v>
      </c>
      <c r="P13" s="38">
        <f t="shared" si="1"/>
        <v>101.59313914204249</v>
      </c>
      <c r="R13" s="262"/>
    </row>
    <row r="14" spans="1:18">
      <c r="A14" s="114" t="s">
        <v>65</v>
      </c>
      <c r="B14" s="98">
        <f t="shared" si="7"/>
        <v>9571.23</v>
      </c>
      <c r="C14" s="98">
        <f t="shared" si="7"/>
        <v>9381</v>
      </c>
      <c r="D14" s="38">
        <f t="shared" si="2"/>
        <v>102.02782219379596</v>
      </c>
      <c r="E14" s="138">
        <v>2105.23</v>
      </c>
      <c r="F14" s="138">
        <v>2162.9</v>
      </c>
      <c r="G14" s="38">
        <f t="shared" si="3"/>
        <v>97.33367238429885</v>
      </c>
      <c r="H14" s="138">
        <v>7466</v>
      </c>
      <c r="I14" s="138">
        <v>7218.1</v>
      </c>
      <c r="J14" s="38">
        <f t="shared" si="4"/>
        <v>103.43442180075088</v>
      </c>
      <c r="K14" s="138">
        <v>14566.5</v>
      </c>
      <c r="L14" s="138">
        <v>14120.6</v>
      </c>
      <c r="M14" s="38">
        <f t="shared" si="0"/>
        <v>103.15779782728779</v>
      </c>
      <c r="N14" s="38">
        <f t="shared" si="5"/>
        <v>24137.73</v>
      </c>
      <c r="O14" s="38">
        <f t="shared" si="6"/>
        <v>23501.599999999999</v>
      </c>
      <c r="P14" s="38">
        <f t="shared" si="1"/>
        <v>102.70675188072302</v>
      </c>
      <c r="R14" s="262"/>
    </row>
    <row r="15" spans="1:18">
      <c r="A15" s="114" t="s">
        <v>66</v>
      </c>
      <c r="B15" s="98">
        <f t="shared" si="7"/>
        <v>16009.59</v>
      </c>
      <c r="C15" s="98">
        <f t="shared" si="7"/>
        <v>15555.05</v>
      </c>
      <c r="D15" s="38">
        <f t="shared" si="2"/>
        <v>102.92213782662223</v>
      </c>
      <c r="E15" s="138">
        <v>9323.89</v>
      </c>
      <c r="F15" s="138">
        <v>8926.15</v>
      </c>
      <c r="G15" s="38">
        <f t="shared" si="3"/>
        <v>104.45589643911428</v>
      </c>
      <c r="H15" s="138">
        <v>6685.7</v>
      </c>
      <c r="I15" s="138">
        <v>6628.9</v>
      </c>
      <c r="J15" s="38">
        <f t="shared" si="4"/>
        <v>100.85685407835388</v>
      </c>
      <c r="K15" s="138">
        <v>10392.9</v>
      </c>
      <c r="L15" s="138">
        <v>10218.6</v>
      </c>
      <c r="M15" s="38">
        <f t="shared" si="0"/>
        <v>101.70571311138512</v>
      </c>
      <c r="N15" s="38">
        <f t="shared" si="5"/>
        <v>26402.489999999998</v>
      </c>
      <c r="O15" s="38">
        <f t="shared" si="6"/>
        <v>25773.65</v>
      </c>
      <c r="P15" s="38">
        <f t="shared" si="1"/>
        <v>102.43985620973358</v>
      </c>
      <c r="R15" s="262"/>
    </row>
    <row r="16" spans="1:18">
      <c r="A16" s="114" t="s">
        <v>67</v>
      </c>
      <c r="B16" s="98">
        <f t="shared" si="7"/>
        <v>12963.13</v>
      </c>
      <c r="C16" s="98">
        <f t="shared" si="7"/>
        <v>10430.84</v>
      </c>
      <c r="D16" s="38">
        <f t="shared" si="2"/>
        <v>124.27695180829154</v>
      </c>
      <c r="E16" s="138">
        <v>12391.13</v>
      </c>
      <c r="F16" s="138">
        <v>9872.0400000000009</v>
      </c>
      <c r="G16" s="38">
        <f t="shared" si="3"/>
        <v>125.51742091806757</v>
      </c>
      <c r="H16" s="138">
        <v>572</v>
      </c>
      <c r="I16" s="138">
        <v>558.79999999999995</v>
      </c>
      <c r="J16" s="38">
        <f t="shared" si="4"/>
        <v>102.36220472440947</v>
      </c>
      <c r="K16" s="138">
        <v>10379.6</v>
      </c>
      <c r="L16" s="138">
        <v>10921.8</v>
      </c>
      <c r="M16" s="38">
        <f t="shared" si="0"/>
        <v>95.035616839715075</v>
      </c>
      <c r="N16" s="38">
        <f t="shared" si="5"/>
        <v>23342.73</v>
      </c>
      <c r="O16" s="38">
        <f t="shared" si="6"/>
        <v>21352.639999999999</v>
      </c>
      <c r="P16" s="38">
        <f t="shared" si="1"/>
        <v>109.32011217348301</v>
      </c>
      <c r="R16" s="262"/>
    </row>
    <row r="17" spans="1:18">
      <c r="A17" s="114" t="s">
        <v>68</v>
      </c>
      <c r="B17" s="98">
        <f t="shared" si="7"/>
        <v>1944.73</v>
      </c>
      <c r="C17" s="98">
        <f t="shared" si="7"/>
        <v>1861.69</v>
      </c>
      <c r="D17" s="38">
        <f t="shared" si="2"/>
        <v>104.46046334244691</v>
      </c>
      <c r="E17" s="138">
        <v>521.23</v>
      </c>
      <c r="F17" s="138">
        <v>437.39</v>
      </c>
      <c r="G17" s="38">
        <f t="shared" si="3"/>
        <v>119.16824801664418</v>
      </c>
      <c r="H17" s="138">
        <v>1423.5</v>
      </c>
      <c r="I17" s="138">
        <v>1424.3</v>
      </c>
      <c r="J17" s="38">
        <f t="shared" si="4"/>
        <v>99.943832057852987</v>
      </c>
      <c r="K17" s="138">
        <v>7463.4</v>
      </c>
      <c r="L17" s="138">
        <v>7204.9</v>
      </c>
      <c r="M17" s="38">
        <f t="shared" si="0"/>
        <v>103.58783605601742</v>
      </c>
      <c r="N17" s="38">
        <f t="shared" si="5"/>
        <v>9408.1299999999992</v>
      </c>
      <c r="O17" s="38">
        <f t="shared" si="6"/>
        <v>9066.59</v>
      </c>
      <c r="P17" s="38">
        <f t="shared" si="1"/>
        <v>103.76701714757147</v>
      </c>
      <c r="R17" s="262"/>
    </row>
    <row r="18" spans="1:18">
      <c r="A18" s="114" t="s">
        <v>69</v>
      </c>
      <c r="B18" s="98">
        <f t="shared" si="7"/>
        <v>4934.68</v>
      </c>
      <c r="C18" s="98">
        <f t="shared" si="7"/>
        <v>4183.2</v>
      </c>
      <c r="D18" s="38">
        <f t="shared" si="2"/>
        <v>117.96423790399695</v>
      </c>
      <c r="E18" s="138">
        <v>4293.38</v>
      </c>
      <c r="F18" s="138">
        <v>3573.2</v>
      </c>
      <c r="G18" s="38">
        <f t="shared" si="3"/>
        <v>120.15504309862308</v>
      </c>
      <c r="H18" s="138">
        <v>641.29999999999995</v>
      </c>
      <c r="I18" s="138">
        <v>610</v>
      </c>
      <c r="J18" s="38">
        <f t="shared" si="4"/>
        <v>105.1311475409836</v>
      </c>
      <c r="K18" s="138">
        <v>1123.0999999999999</v>
      </c>
      <c r="L18" s="138">
        <v>1248.4000000000001</v>
      </c>
      <c r="M18" s="38">
        <f t="shared" si="0"/>
        <v>89.963152835629586</v>
      </c>
      <c r="N18" s="38">
        <f t="shared" si="5"/>
        <v>6057.7800000000007</v>
      </c>
      <c r="O18" s="38">
        <f t="shared" si="6"/>
        <v>5431.6</v>
      </c>
      <c r="P18" s="38">
        <f t="shared" si="1"/>
        <v>111.52846306797261</v>
      </c>
      <c r="R18" s="262"/>
    </row>
    <row r="19" spans="1:18">
      <c r="A19" s="114" t="s">
        <v>70</v>
      </c>
      <c r="B19" s="98">
        <f t="shared" si="7"/>
        <v>20627.41</v>
      </c>
      <c r="C19" s="98">
        <f t="shared" si="7"/>
        <v>17589.34</v>
      </c>
      <c r="D19" s="38">
        <f t="shared" si="2"/>
        <v>117.27222283496708</v>
      </c>
      <c r="E19" s="138">
        <v>14994.31</v>
      </c>
      <c r="F19" s="138">
        <v>11966.44</v>
      </c>
      <c r="G19" s="38">
        <f t="shared" si="3"/>
        <v>125.30301409608873</v>
      </c>
      <c r="H19" s="138">
        <v>5633.1</v>
      </c>
      <c r="I19" s="138">
        <v>5622.9</v>
      </c>
      <c r="J19" s="38">
        <f t="shared" si="4"/>
        <v>100.18140105639439</v>
      </c>
      <c r="K19" s="138">
        <v>8105.2</v>
      </c>
      <c r="L19" s="138">
        <v>7975.9</v>
      </c>
      <c r="M19" s="38">
        <f t="shared" si="0"/>
        <v>101.62113366516633</v>
      </c>
      <c r="N19" s="38">
        <f t="shared" si="5"/>
        <v>28732.61</v>
      </c>
      <c r="O19" s="38">
        <f t="shared" si="6"/>
        <v>25565.239999999998</v>
      </c>
      <c r="P19" s="38">
        <f t="shared" si="1"/>
        <v>112.38936149240142</v>
      </c>
      <c r="R19" s="262"/>
    </row>
    <row r="20" spans="1:18">
      <c r="A20" s="114" t="s">
        <v>71</v>
      </c>
      <c r="B20" s="98">
        <f t="shared" si="7"/>
        <v>12795.24</v>
      </c>
      <c r="C20" s="98">
        <f t="shared" si="7"/>
        <v>12642.539999999999</v>
      </c>
      <c r="D20" s="38">
        <f t="shared" si="2"/>
        <v>101.2078269082004</v>
      </c>
      <c r="E20" s="138">
        <v>10459.14</v>
      </c>
      <c r="F20" s="138">
        <v>10403.14</v>
      </c>
      <c r="G20" s="38">
        <f t="shared" si="3"/>
        <v>100.53829901356706</v>
      </c>
      <c r="H20" s="138">
        <v>2336.1</v>
      </c>
      <c r="I20" s="138">
        <v>2239.4</v>
      </c>
      <c r="J20" s="38">
        <f t="shared" si="4"/>
        <v>104.31812092524784</v>
      </c>
      <c r="K20" s="138">
        <v>7435.7</v>
      </c>
      <c r="L20" s="138">
        <v>7326.1</v>
      </c>
      <c r="M20" s="38">
        <f t="shared" si="0"/>
        <v>101.4960210753334</v>
      </c>
      <c r="N20" s="38">
        <f t="shared" si="5"/>
        <v>20230.939999999999</v>
      </c>
      <c r="O20" s="38">
        <f t="shared" si="6"/>
        <v>19968.64</v>
      </c>
      <c r="P20" s="38">
        <f t="shared" si="1"/>
        <v>101.31355966154931</v>
      </c>
      <c r="R20" s="262"/>
    </row>
    <row r="21" spans="1:18">
      <c r="A21" s="114" t="s">
        <v>72</v>
      </c>
      <c r="B21" s="98">
        <f t="shared" si="7"/>
        <v>27277.350000000002</v>
      </c>
      <c r="C21" s="98">
        <f t="shared" si="7"/>
        <v>14812.57</v>
      </c>
      <c r="D21" s="38">
        <f t="shared" si="2"/>
        <v>184.15001583114883</v>
      </c>
      <c r="E21" s="138">
        <v>24106.65</v>
      </c>
      <c r="F21" s="138">
        <v>11401.67</v>
      </c>
      <c r="G21" s="38">
        <f t="shared" si="3"/>
        <v>211.43086933756194</v>
      </c>
      <c r="H21" s="138">
        <v>3170.7</v>
      </c>
      <c r="I21" s="138">
        <v>3410.9</v>
      </c>
      <c r="J21" s="38">
        <f t="shared" si="4"/>
        <v>92.957870356797329</v>
      </c>
      <c r="K21" s="138">
        <v>35659.800000000003</v>
      </c>
      <c r="L21" s="138">
        <v>35000.699999999997</v>
      </c>
      <c r="M21" s="38">
        <f t="shared" si="0"/>
        <v>101.88310519503898</v>
      </c>
      <c r="N21" s="38">
        <f t="shared" si="5"/>
        <v>62937.150000000009</v>
      </c>
      <c r="O21" s="38">
        <f t="shared" si="6"/>
        <v>49813.27</v>
      </c>
      <c r="P21" s="38">
        <f t="shared" si="1"/>
        <v>126.34615234053098</v>
      </c>
      <c r="R21" s="262"/>
    </row>
    <row r="22" spans="1:18">
      <c r="A22" s="114" t="s">
        <v>73</v>
      </c>
      <c r="B22" s="98">
        <f>H22+E22</f>
        <v>2673.4300000000003</v>
      </c>
      <c r="C22" s="98">
        <f t="shared" si="7"/>
        <v>2686.82</v>
      </c>
      <c r="D22" s="38">
        <f t="shared" si="2"/>
        <v>99.501641345531155</v>
      </c>
      <c r="E22" s="138">
        <v>0.13</v>
      </c>
      <c r="F22" s="138">
        <v>7.82</v>
      </c>
      <c r="G22" s="38">
        <f t="shared" si="3"/>
        <v>1.6624040920716114</v>
      </c>
      <c r="H22" s="138">
        <v>2673.3</v>
      </c>
      <c r="I22" s="138">
        <v>2679</v>
      </c>
      <c r="J22" s="38">
        <f t="shared" si="4"/>
        <v>99.787234042553195</v>
      </c>
      <c r="K22" s="138">
        <v>3741.6</v>
      </c>
      <c r="L22" s="138">
        <v>3731.4</v>
      </c>
      <c r="M22" s="38">
        <f t="shared" si="0"/>
        <v>100.27335584499116</v>
      </c>
      <c r="N22" s="38">
        <f>B22+K22</f>
        <v>6415.0300000000007</v>
      </c>
      <c r="O22" s="38">
        <f t="shared" si="6"/>
        <v>6418.22</v>
      </c>
      <c r="P22" s="38">
        <f t="shared" si="1"/>
        <v>99.95029774610407</v>
      </c>
      <c r="R22" s="262"/>
    </row>
    <row r="23" spans="1:18">
      <c r="A23" s="114" t="s">
        <v>74</v>
      </c>
      <c r="B23" s="98">
        <f t="shared" si="7"/>
        <v>39945.599999999999</v>
      </c>
      <c r="C23" s="98">
        <f t="shared" si="7"/>
        <v>38998.25</v>
      </c>
      <c r="D23" s="38">
        <f t="shared" si="2"/>
        <v>102.42921156718569</v>
      </c>
      <c r="E23" s="138">
        <v>32871.9</v>
      </c>
      <c r="F23" s="138">
        <v>32197.25</v>
      </c>
      <c r="G23" s="38">
        <f t="shared" si="3"/>
        <v>102.09536528740809</v>
      </c>
      <c r="H23" s="138">
        <v>7073.7</v>
      </c>
      <c r="I23" s="138">
        <v>6801</v>
      </c>
      <c r="J23" s="38">
        <f t="shared" si="4"/>
        <v>104.00970445522717</v>
      </c>
      <c r="K23" s="138">
        <v>9498.4</v>
      </c>
      <c r="L23" s="138">
        <v>9325.5</v>
      </c>
      <c r="M23" s="38">
        <f t="shared" si="0"/>
        <v>101.85405608278376</v>
      </c>
      <c r="N23" s="38">
        <f t="shared" si="5"/>
        <v>49444</v>
      </c>
      <c r="O23" s="38">
        <f t="shared" si="6"/>
        <v>48323.75</v>
      </c>
      <c r="P23" s="38">
        <f t="shared" si="1"/>
        <v>102.31821826741509</v>
      </c>
      <c r="R23" s="262"/>
    </row>
    <row r="24" spans="1:18">
      <c r="A24" s="114" t="s">
        <v>75</v>
      </c>
      <c r="B24" s="98">
        <f>E24</f>
        <v>1.35</v>
      </c>
      <c r="C24" s="98">
        <f>F24</f>
        <v>1.2</v>
      </c>
      <c r="D24" s="38">
        <f t="shared" si="2"/>
        <v>112.50000000000003</v>
      </c>
      <c r="E24" s="138">
        <v>1.35</v>
      </c>
      <c r="F24" s="138">
        <v>1.2</v>
      </c>
      <c r="G24" s="38">
        <f t="shared" si="3"/>
        <v>112.50000000000003</v>
      </c>
      <c r="H24" s="138" t="s">
        <v>126</v>
      </c>
      <c r="I24" s="138" t="s">
        <v>126</v>
      </c>
      <c r="J24" s="38" t="s">
        <v>126</v>
      </c>
      <c r="K24" s="138">
        <v>16.600000000000001</v>
      </c>
      <c r="L24" s="138">
        <v>16.899999999999999</v>
      </c>
      <c r="M24" s="38">
        <f t="shared" si="0"/>
        <v>98.224852071005927</v>
      </c>
      <c r="N24" s="38">
        <f>K24+B24</f>
        <v>17.950000000000003</v>
      </c>
      <c r="O24" s="38">
        <f>C24+L24</f>
        <v>18.099999999999998</v>
      </c>
      <c r="P24" s="38">
        <f t="shared" si="1"/>
        <v>99.17127071823208</v>
      </c>
      <c r="R24" s="262"/>
    </row>
    <row r="25" spans="1:18">
      <c r="A25" s="114" t="s">
        <v>76</v>
      </c>
      <c r="B25" s="98" t="str">
        <f>E25</f>
        <v>-</v>
      </c>
      <c r="C25" s="98" t="str">
        <f>F25</f>
        <v>-</v>
      </c>
      <c r="D25" s="38" t="s">
        <v>126</v>
      </c>
      <c r="E25" s="138" t="s">
        <v>126</v>
      </c>
      <c r="F25" s="138" t="s">
        <v>126</v>
      </c>
      <c r="G25" s="38" t="s">
        <v>126</v>
      </c>
      <c r="H25" s="138" t="s">
        <v>126</v>
      </c>
      <c r="I25" s="138" t="s">
        <v>126</v>
      </c>
      <c r="J25" s="38" t="s">
        <v>126</v>
      </c>
      <c r="K25" s="138">
        <v>21.8</v>
      </c>
      <c r="L25" s="138">
        <v>29.7</v>
      </c>
      <c r="M25" s="38">
        <f t="shared" si="0"/>
        <v>73.400673400673398</v>
      </c>
      <c r="N25" s="38">
        <f>K25</f>
        <v>21.8</v>
      </c>
      <c r="O25" s="38">
        <f>L25</f>
        <v>29.7</v>
      </c>
      <c r="P25" s="38">
        <f t="shared" si="1"/>
        <v>73.400673400673398</v>
      </c>
      <c r="R25" s="262"/>
    </row>
    <row r="26" spans="1:18">
      <c r="A26" s="115" t="s">
        <v>77</v>
      </c>
      <c r="B26" s="315">
        <f t="shared" si="7"/>
        <v>528.07999999999993</v>
      </c>
      <c r="C26" s="315">
        <f t="shared" si="7"/>
        <v>539.11</v>
      </c>
      <c r="D26" s="315">
        <f t="shared" si="2"/>
        <v>97.954035354565832</v>
      </c>
      <c r="E26" s="316">
        <v>121.68</v>
      </c>
      <c r="F26" s="316">
        <v>137.71</v>
      </c>
      <c r="G26" s="315">
        <f t="shared" si="3"/>
        <v>88.359596252995416</v>
      </c>
      <c r="H26" s="316">
        <v>406.4</v>
      </c>
      <c r="I26" s="316">
        <v>401.4</v>
      </c>
      <c r="J26" s="315">
        <f t="shared" si="4"/>
        <v>101.24564025909318</v>
      </c>
      <c r="K26" s="316">
        <v>1497.3</v>
      </c>
      <c r="L26" s="316">
        <v>1531.7</v>
      </c>
      <c r="M26" s="315">
        <f t="shared" si="0"/>
        <v>97.754129398707306</v>
      </c>
      <c r="N26" s="315">
        <f t="shared" si="5"/>
        <v>2025.3799999999999</v>
      </c>
      <c r="O26" s="315">
        <f t="shared" si="6"/>
        <v>2070.81</v>
      </c>
      <c r="P26" s="315">
        <f t="shared" si="1"/>
        <v>97.80617246391509</v>
      </c>
      <c r="R26" s="262"/>
    </row>
    <row r="27" spans="1:18">
      <c r="B27" s="156"/>
      <c r="C27" s="156"/>
      <c r="D27" s="3"/>
      <c r="E27" s="156"/>
      <c r="F27" s="156"/>
      <c r="G27" s="3"/>
      <c r="H27" s="156"/>
      <c r="I27" s="156"/>
      <c r="J27" s="3"/>
      <c r="K27" s="156"/>
      <c r="L27" s="156"/>
      <c r="M27" s="3"/>
      <c r="N27" s="38"/>
      <c r="O27" s="38"/>
      <c r="P27" s="38"/>
    </row>
    <row r="28" spans="1:18">
      <c r="A28" s="104"/>
      <c r="B28" s="156"/>
      <c r="C28" s="156"/>
      <c r="D28" s="3"/>
      <c r="E28" s="156"/>
      <c r="F28" s="156"/>
      <c r="G28" s="3"/>
      <c r="H28" s="156"/>
      <c r="I28" s="156"/>
      <c r="J28" s="3"/>
      <c r="K28" s="156"/>
      <c r="L28" s="156"/>
      <c r="M28" s="3"/>
    </row>
    <row r="29" spans="1:18">
      <c r="B29" s="156"/>
      <c r="C29" s="156"/>
      <c r="D29" s="3"/>
      <c r="E29" s="156"/>
      <c r="F29" s="156"/>
      <c r="G29" s="3"/>
      <c r="H29" s="156"/>
      <c r="I29" s="156"/>
      <c r="J29" s="3"/>
      <c r="K29" s="156"/>
      <c r="L29" s="156"/>
      <c r="M29" s="3"/>
    </row>
    <row r="30" spans="1:18">
      <c r="B30" s="156"/>
      <c r="C30" s="156"/>
      <c r="D30" s="3"/>
      <c r="E30" s="156"/>
      <c r="F30" s="156"/>
      <c r="G30" s="3"/>
      <c r="H30" s="156"/>
      <c r="I30" s="156"/>
      <c r="J30" s="3"/>
      <c r="K30" s="156"/>
      <c r="L30" s="156"/>
      <c r="M30" s="3"/>
    </row>
    <row r="31" spans="1:18">
      <c r="B31" s="156"/>
      <c r="C31" s="156"/>
      <c r="D31" s="3"/>
      <c r="E31" s="156"/>
      <c r="F31" s="156"/>
      <c r="G31" s="3"/>
      <c r="H31" s="156"/>
      <c r="I31" s="156"/>
      <c r="J31" s="3"/>
      <c r="K31" s="156"/>
      <c r="L31" s="156"/>
      <c r="M31" s="3"/>
    </row>
    <row r="32" spans="1:18">
      <c r="B32" s="114"/>
      <c r="C32" s="156"/>
      <c r="D32" s="3"/>
      <c r="E32" s="156"/>
      <c r="F32" s="156"/>
      <c r="G32" s="3"/>
      <c r="H32" s="156"/>
      <c r="I32" s="156"/>
      <c r="J32" s="3"/>
      <c r="K32" s="156"/>
      <c r="L32" s="156"/>
      <c r="M32" s="3"/>
    </row>
    <row r="33" spans="2:13">
      <c r="B33" s="156"/>
      <c r="C33" s="156"/>
      <c r="D33" s="3"/>
      <c r="E33" s="156"/>
      <c r="F33" s="156"/>
      <c r="G33" s="3"/>
      <c r="H33" s="156"/>
      <c r="I33" s="156"/>
      <c r="J33" s="3"/>
      <c r="K33" s="156"/>
      <c r="L33" s="156"/>
      <c r="M33" s="3"/>
    </row>
    <row r="34" spans="2:13">
      <c r="B34" s="156"/>
      <c r="C34" s="156"/>
      <c r="D34" s="3"/>
      <c r="E34" s="156"/>
      <c r="F34" s="156"/>
      <c r="G34" s="3"/>
      <c r="H34" s="156"/>
      <c r="I34" s="156"/>
      <c r="J34" s="3"/>
      <c r="K34" s="156"/>
      <c r="L34" s="156"/>
      <c r="M34" s="3"/>
    </row>
    <row r="35" spans="2:13">
      <c r="B35" s="156"/>
      <c r="C35" s="156"/>
      <c r="D35" s="3"/>
      <c r="E35" s="156"/>
      <c r="F35" s="156"/>
      <c r="G35" s="3"/>
      <c r="H35" s="156"/>
      <c r="I35" s="156"/>
      <c r="J35" s="3"/>
      <c r="K35" s="156"/>
      <c r="L35" s="156"/>
      <c r="M35" s="3"/>
    </row>
    <row r="36" spans="2:13">
      <c r="B36" s="156"/>
      <c r="C36" s="156"/>
      <c r="D36" s="3"/>
      <c r="E36" s="156"/>
      <c r="F36" s="156"/>
      <c r="G36" s="3"/>
      <c r="H36" s="156"/>
      <c r="I36" s="156"/>
      <c r="J36" s="3"/>
      <c r="K36" s="156"/>
      <c r="L36" s="156"/>
      <c r="M36" s="3"/>
    </row>
    <row r="37" spans="2:13">
      <c r="B37" s="156"/>
      <c r="C37" s="156"/>
      <c r="D37" s="3"/>
      <c r="E37" s="156"/>
      <c r="F37" s="156"/>
      <c r="G37" s="3"/>
      <c r="H37" s="156"/>
      <c r="I37" s="156"/>
      <c r="J37" s="3"/>
      <c r="K37" s="156"/>
      <c r="L37" s="156"/>
      <c r="M37" s="3"/>
    </row>
    <row r="38" spans="2:13">
      <c r="B38" s="156"/>
      <c r="C38" s="156"/>
      <c r="D38" s="3"/>
      <c r="E38" s="156"/>
      <c r="F38" s="156"/>
      <c r="G38" s="3"/>
      <c r="H38" s="156"/>
      <c r="I38" s="156"/>
      <c r="J38" s="3"/>
      <c r="K38" s="156"/>
      <c r="L38" s="156"/>
      <c r="M38" s="3"/>
    </row>
    <row r="39" spans="2:13">
      <c r="B39" s="156"/>
      <c r="C39" s="156"/>
      <c r="D39" s="3"/>
      <c r="E39" s="156"/>
      <c r="F39" s="156"/>
      <c r="G39" s="3"/>
      <c r="H39" s="156"/>
      <c r="I39" s="156"/>
      <c r="J39" s="3"/>
      <c r="K39" s="156"/>
      <c r="L39" s="156"/>
      <c r="M39" s="3"/>
    </row>
    <row r="40" spans="2:13">
      <c r="B40" s="156"/>
      <c r="C40" s="156"/>
      <c r="D40" s="3"/>
      <c r="E40" s="156"/>
      <c r="F40" s="156"/>
      <c r="G40" s="3"/>
      <c r="H40" s="156"/>
      <c r="I40" s="156"/>
      <c r="J40" s="3"/>
      <c r="K40" s="156"/>
      <c r="L40" s="156"/>
      <c r="M40" s="3"/>
    </row>
    <row r="41" spans="2:13">
      <c r="B41" s="156"/>
      <c r="C41" s="156"/>
      <c r="D41" s="3"/>
      <c r="E41" s="157"/>
      <c r="F41" s="156"/>
      <c r="G41" s="157"/>
      <c r="H41" s="157"/>
      <c r="I41" s="156"/>
      <c r="J41" s="157"/>
      <c r="K41" s="156"/>
      <c r="L41" s="156"/>
      <c r="M41" s="3"/>
    </row>
    <row r="42" spans="2:13">
      <c r="B42" s="156"/>
      <c r="C42" s="156"/>
      <c r="D42" s="3"/>
      <c r="E42" s="157"/>
      <c r="F42" s="157"/>
      <c r="G42" s="157"/>
      <c r="H42" s="157"/>
      <c r="I42" s="157"/>
      <c r="J42" s="157"/>
      <c r="K42" s="156"/>
      <c r="L42" s="156"/>
      <c r="M42" s="3"/>
    </row>
    <row r="43" spans="2:13">
      <c r="B43" s="156"/>
      <c r="C43" s="156"/>
      <c r="D43" s="3"/>
      <c r="E43" s="156"/>
      <c r="F43" s="156"/>
      <c r="G43" s="3"/>
      <c r="H43" s="156"/>
      <c r="I43" s="156"/>
      <c r="J43" s="3"/>
      <c r="K43" s="156"/>
      <c r="L43" s="156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I1"/>
    </sheetView>
  </sheetViews>
  <sheetFormatPr defaultRowHeight="12.75"/>
  <cols>
    <col min="1" max="1" width="22.28515625" style="108" customWidth="1"/>
    <col min="2" max="9" width="14.85546875" style="108" customWidth="1"/>
    <col min="10" max="10" width="9.140625" style="108"/>
    <col min="11" max="11" width="15.42578125" style="103" customWidth="1"/>
    <col min="12" max="254" width="9.140625" style="108"/>
    <col min="255" max="255" width="22.28515625" style="108" customWidth="1"/>
    <col min="256" max="256" width="15.42578125" style="108" customWidth="1"/>
    <col min="257" max="263" width="13.85546875" style="108" customWidth="1"/>
    <col min="264" max="264" width="9.5703125" style="108" bestFit="1" customWidth="1"/>
    <col min="265" max="510" width="9.140625" style="108"/>
    <col min="511" max="511" width="22.28515625" style="108" customWidth="1"/>
    <col min="512" max="512" width="15.42578125" style="108" customWidth="1"/>
    <col min="513" max="519" width="13.85546875" style="108" customWidth="1"/>
    <col min="520" max="520" width="9.5703125" style="108" bestFit="1" customWidth="1"/>
    <col min="521" max="766" width="9.140625" style="108"/>
    <col min="767" max="767" width="22.28515625" style="108" customWidth="1"/>
    <col min="768" max="768" width="15.42578125" style="108" customWidth="1"/>
    <col min="769" max="775" width="13.85546875" style="108" customWidth="1"/>
    <col min="776" max="776" width="9.5703125" style="108" bestFit="1" customWidth="1"/>
    <col min="777" max="1022" width="9.140625" style="108"/>
    <col min="1023" max="1023" width="22.28515625" style="108" customWidth="1"/>
    <col min="1024" max="1024" width="15.42578125" style="108" customWidth="1"/>
    <col min="1025" max="1031" width="13.85546875" style="108" customWidth="1"/>
    <col min="1032" max="1032" width="9.5703125" style="108" bestFit="1" customWidth="1"/>
    <col min="1033" max="1278" width="9.140625" style="108"/>
    <col min="1279" max="1279" width="22.28515625" style="108" customWidth="1"/>
    <col min="1280" max="1280" width="15.42578125" style="108" customWidth="1"/>
    <col min="1281" max="1287" width="13.85546875" style="108" customWidth="1"/>
    <col min="1288" max="1288" width="9.5703125" style="108" bestFit="1" customWidth="1"/>
    <col min="1289" max="1534" width="9.140625" style="108"/>
    <col min="1535" max="1535" width="22.28515625" style="108" customWidth="1"/>
    <col min="1536" max="1536" width="15.42578125" style="108" customWidth="1"/>
    <col min="1537" max="1543" width="13.85546875" style="108" customWidth="1"/>
    <col min="1544" max="1544" width="9.5703125" style="108" bestFit="1" customWidth="1"/>
    <col min="1545" max="1790" width="9.140625" style="108"/>
    <col min="1791" max="1791" width="22.28515625" style="108" customWidth="1"/>
    <col min="1792" max="1792" width="15.42578125" style="108" customWidth="1"/>
    <col min="1793" max="1799" width="13.85546875" style="108" customWidth="1"/>
    <col min="1800" max="1800" width="9.5703125" style="108" bestFit="1" customWidth="1"/>
    <col min="1801" max="2046" width="9.140625" style="108"/>
    <col min="2047" max="2047" width="22.28515625" style="108" customWidth="1"/>
    <col min="2048" max="2048" width="15.42578125" style="108" customWidth="1"/>
    <col min="2049" max="2055" width="13.85546875" style="108" customWidth="1"/>
    <col min="2056" max="2056" width="9.5703125" style="108" bestFit="1" customWidth="1"/>
    <col min="2057" max="2302" width="9.140625" style="108"/>
    <col min="2303" max="2303" width="22.28515625" style="108" customWidth="1"/>
    <col min="2304" max="2304" width="15.42578125" style="108" customWidth="1"/>
    <col min="2305" max="2311" width="13.85546875" style="108" customWidth="1"/>
    <col min="2312" max="2312" width="9.5703125" style="108" bestFit="1" customWidth="1"/>
    <col min="2313" max="2558" width="9.140625" style="108"/>
    <col min="2559" max="2559" width="22.28515625" style="108" customWidth="1"/>
    <col min="2560" max="2560" width="15.42578125" style="108" customWidth="1"/>
    <col min="2561" max="2567" width="13.85546875" style="108" customWidth="1"/>
    <col min="2568" max="2568" width="9.5703125" style="108" bestFit="1" customWidth="1"/>
    <col min="2569" max="2814" width="9.140625" style="108"/>
    <col min="2815" max="2815" width="22.28515625" style="108" customWidth="1"/>
    <col min="2816" max="2816" width="15.42578125" style="108" customWidth="1"/>
    <col min="2817" max="2823" width="13.85546875" style="108" customWidth="1"/>
    <col min="2824" max="2824" width="9.5703125" style="108" bestFit="1" customWidth="1"/>
    <col min="2825" max="3070" width="9.140625" style="108"/>
    <col min="3071" max="3071" width="22.28515625" style="108" customWidth="1"/>
    <col min="3072" max="3072" width="15.42578125" style="108" customWidth="1"/>
    <col min="3073" max="3079" width="13.85546875" style="108" customWidth="1"/>
    <col min="3080" max="3080" width="9.5703125" style="108" bestFit="1" customWidth="1"/>
    <col min="3081" max="3326" width="9.140625" style="108"/>
    <col min="3327" max="3327" width="22.28515625" style="108" customWidth="1"/>
    <col min="3328" max="3328" width="15.42578125" style="108" customWidth="1"/>
    <col min="3329" max="3335" width="13.85546875" style="108" customWidth="1"/>
    <col min="3336" max="3336" width="9.5703125" style="108" bestFit="1" customWidth="1"/>
    <col min="3337" max="3582" width="9.140625" style="108"/>
    <col min="3583" max="3583" width="22.28515625" style="108" customWidth="1"/>
    <col min="3584" max="3584" width="15.42578125" style="108" customWidth="1"/>
    <col min="3585" max="3591" width="13.85546875" style="108" customWidth="1"/>
    <col min="3592" max="3592" width="9.5703125" style="108" bestFit="1" customWidth="1"/>
    <col min="3593" max="3838" width="9.140625" style="108"/>
    <col min="3839" max="3839" width="22.28515625" style="108" customWidth="1"/>
    <col min="3840" max="3840" width="15.42578125" style="108" customWidth="1"/>
    <col min="3841" max="3847" width="13.85546875" style="108" customWidth="1"/>
    <col min="3848" max="3848" width="9.5703125" style="108" bestFit="1" customWidth="1"/>
    <col min="3849" max="4094" width="9.140625" style="108"/>
    <col min="4095" max="4095" width="22.28515625" style="108" customWidth="1"/>
    <col min="4096" max="4096" width="15.42578125" style="108" customWidth="1"/>
    <col min="4097" max="4103" width="13.85546875" style="108" customWidth="1"/>
    <col min="4104" max="4104" width="9.5703125" style="108" bestFit="1" customWidth="1"/>
    <col min="4105" max="4350" width="9.140625" style="108"/>
    <col min="4351" max="4351" width="22.28515625" style="108" customWidth="1"/>
    <col min="4352" max="4352" width="15.42578125" style="108" customWidth="1"/>
    <col min="4353" max="4359" width="13.85546875" style="108" customWidth="1"/>
    <col min="4360" max="4360" width="9.5703125" style="108" bestFit="1" customWidth="1"/>
    <col min="4361" max="4606" width="9.140625" style="108"/>
    <col min="4607" max="4607" width="22.28515625" style="108" customWidth="1"/>
    <col min="4608" max="4608" width="15.42578125" style="108" customWidth="1"/>
    <col min="4609" max="4615" width="13.85546875" style="108" customWidth="1"/>
    <col min="4616" max="4616" width="9.5703125" style="108" bestFit="1" customWidth="1"/>
    <col min="4617" max="4862" width="9.140625" style="108"/>
    <col min="4863" max="4863" width="22.28515625" style="108" customWidth="1"/>
    <col min="4864" max="4864" width="15.42578125" style="108" customWidth="1"/>
    <col min="4865" max="4871" width="13.85546875" style="108" customWidth="1"/>
    <col min="4872" max="4872" width="9.5703125" style="108" bestFit="1" customWidth="1"/>
    <col min="4873" max="5118" width="9.140625" style="108"/>
    <col min="5119" max="5119" width="22.28515625" style="108" customWidth="1"/>
    <col min="5120" max="5120" width="15.42578125" style="108" customWidth="1"/>
    <col min="5121" max="5127" width="13.85546875" style="108" customWidth="1"/>
    <col min="5128" max="5128" width="9.5703125" style="108" bestFit="1" customWidth="1"/>
    <col min="5129" max="5374" width="9.140625" style="108"/>
    <col min="5375" max="5375" width="22.28515625" style="108" customWidth="1"/>
    <col min="5376" max="5376" width="15.42578125" style="108" customWidth="1"/>
    <col min="5377" max="5383" width="13.85546875" style="108" customWidth="1"/>
    <col min="5384" max="5384" width="9.5703125" style="108" bestFit="1" customWidth="1"/>
    <col min="5385" max="5630" width="9.140625" style="108"/>
    <col min="5631" max="5631" width="22.28515625" style="108" customWidth="1"/>
    <col min="5632" max="5632" width="15.42578125" style="108" customWidth="1"/>
    <col min="5633" max="5639" width="13.85546875" style="108" customWidth="1"/>
    <col min="5640" max="5640" width="9.5703125" style="108" bestFit="1" customWidth="1"/>
    <col min="5641" max="5886" width="9.140625" style="108"/>
    <col min="5887" max="5887" width="22.28515625" style="108" customWidth="1"/>
    <col min="5888" max="5888" width="15.42578125" style="108" customWidth="1"/>
    <col min="5889" max="5895" width="13.85546875" style="108" customWidth="1"/>
    <col min="5896" max="5896" width="9.5703125" style="108" bestFit="1" customWidth="1"/>
    <col min="5897" max="6142" width="9.140625" style="108"/>
    <col min="6143" max="6143" width="22.28515625" style="108" customWidth="1"/>
    <col min="6144" max="6144" width="15.42578125" style="108" customWidth="1"/>
    <col min="6145" max="6151" width="13.85546875" style="108" customWidth="1"/>
    <col min="6152" max="6152" width="9.5703125" style="108" bestFit="1" customWidth="1"/>
    <col min="6153" max="6398" width="9.140625" style="108"/>
    <col min="6399" max="6399" width="22.28515625" style="108" customWidth="1"/>
    <col min="6400" max="6400" width="15.42578125" style="108" customWidth="1"/>
    <col min="6401" max="6407" width="13.85546875" style="108" customWidth="1"/>
    <col min="6408" max="6408" width="9.5703125" style="108" bestFit="1" customWidth="1"/>
    <col min="6409" max="6654" width="9.140625" style="108"/>
    <col min="6655" max="6655" width="22.28515625" style="108" customWidth="1"/>
    <col min="6656" max="6656" width="15.42578125" style="108" customWidth="1"/>
    <col min="6657" max="6663" width="13.85546875" style="108" customWidth="1"/>
    <col min="6664" max="6664" width="9.5703125" style="108" bestFit="1" customWidth="1"/>
    <col min="6665" max="6910" width="9.140625" style="108"/>
    <col min="6911" max="6911" width="22.28515625" style="108" customWidth="1"/>
    <col min="6912" max="6912" width="15.42578125" style="108" customWidth="1"/>
    <col min="6913" max="6919" width="13.85546875" style="108" customWidth="1"/>
    <col min="6920" max="6920" width="9.5703125" style="108" bestFit="1" customWidth="1"/>
    <col min="6921" max="7166" width="9.140625" style="108"/>
    <col min="7167" max="7167" width="22.28515625" style="108" customWidth="1"/>
    <col min="7168" max="7168" width="15.42578125" style="108" customWidth="1"/>
    <col min="7169" max="7175" width="13.85546875" style="108" customWidth="1"/>
    <col min="7176" max="7176" width="9.5703125" style="108" bestFit="1" customWidth="1"/>
    <col min="7177" max="7422" width="9.140625" style="108"/>
    <col min="7423" max="7423" width="22.28515625" style="108" customWidth="1"/>
    <col min="7424" max="7424" width="15.42578125" style="108" customWidth="1"/>
    <col min="7425" max="7431" width="13.85546875" style="108" customWidth="1"/>
    <col min="7432" max="7432" width="9.5703125" style="108" bestFit="1" customWidth="1"/>
    <col min="7433" max="7678" width="9.140625" style="108"/>
    <col min="7679" max="7679" width="22.28515625" style="108" customWidth="1"/>
    <col min="7680" max="7680" width="15.42578125" style="108" customWidth="1"/>
    <col min="7681" max="7687" width="13.85546875" style="108" customWidth="1"/>
    <col min="7688" max="7688" width="9.5703125" style="108" bestFit="1" customWidth="1"/>
    <col min="7689" max="7934" width="9.140625" style="108"/>
    <col min="7935" max="7935" width="22.28515625" style="108" customWidth="1"/>
    <col min="7936" max="7936" width="15.42578125" style="108" customWidth="1"/>
    <col min="7937" max="7943" width="13.85546875" style="108" customWidth="1"/>
    <col min="7944" max="7944" width="9.5703125" style="108" bestFit="1" customWidth="1"/>
    <col min="7945" max="8190" width="9.140625" style="108"/>
    <col min="8191" max="8191" width="22.28515625" style="108" customWidth="1"/>
    <col min="8192" max="8192" width="15.42578125" style="108" customWidth="1"/>
    <col min="8193" max="8199" width="13.85546875" style="108" customWidth="1"/>
    <col min="8200" max="8200" width="9.5703125" style="108" bestFit="1" customWidth="1"/>
    <col min="8201" max="8446" width="9.140625" style="108"/>
    <col min="8447" max="8447" width="22.28515625" style="108" customWidth="1"/>
    <col min="8448" max="8448" width="15.42578125" style="108" customWidth="1"/>
    <col min="8449" max="8455" width="13.85546875" style="108" customWidth="1"/>
    <col min="8456" max="8456" width="9.5703125" style="108" bestFit="1" customWidth="1"/>
    <col min="8457" max="8702" width="9.140625" style="108"/>
    <col min="8703" max="8703" width="22.28515625" style="108" customWidth="1"/>
    <col min="8704" max="8704" width="15.42578125" style="108" customWidth="1"/>
    <col min="8705" max="8711" width="13.85546875" style="108" customWidth="1"/>
    <col min="8712" max="8712" width="9.5703125" style="108" bestFit="1" customWidth="1"/>
    <col min="8713" max="8958" width="9.140625" style="108"/>
    <col min="8959" max="8959" width="22.28515625" style="108" customWidth="1"/>
    <col min="8960" max="8960" width="15.42578125" style="108" customWidth="1"/>
    <col min="8961" max="8967" width="13.85546875" style="108" customWidth="1"/>
    <col min="8968" max="8968" width="9.5703125" style="108" bestFit="1" customWidth="1"/>
    <col min="8969" max="9214" width="9.140625" style="108"/>
    <col min="9215" max="9215" width="22.28515625" style="108" customWidth="1"/>
    <col min="9216" max="9216" width="15.42578125" style="108" customWidth="1"/>
    <col min="9217" max="9223" width="13.85546875" style="108" customWidth="1"/>
    <col min="9224" max="9224" width="9.5703125" style="108" bestFit="1" customWidth="1"/>
    <col min="9225" max="9470" width="9.140625" style="108"/>
    <col min="9471" max="9471" width="22.28515625" style="108" customWidth="1"/>
    <col min="9472" max="9472" width="15.42578125" style="108" customWidth="1"/>
    <col min="9473" max="9479" width="13.85546875" style="108" customWidth="1"/>
    <col min="9480" max="9480" width="9.5703125" style="108" bestFit="1" customWidth="1"/>
    <col min="9481" max="9726" width="9.140625" style="108"/>
    <col min="9727" max="9727" width="22.28515625" style="108" customWidth="1"/>
    <col min="9728" max="9728" width="15.42578125" style="108" customWidth="1"/>
    <col min="9729" max="9735" width="13.85546875" style="108" customWidth="1"/>
    <col min="9736" max="9736" width="9.5703125" style="108" bestFit="1" customWidth="1"/>
    <col min="9737" max="9982" width="9.140625" style="108"/>
    <col min="9983" max="9983" width="22.28515625" style="108" customWidth="1"/>
    <col min="9984" max="9984" width="15.42578125" style="108" customWidth="1"/>
    <col min="9985" max="9991" width="13.85546875" style="108" customWidth="1"/>
    <col min="9992" max="9992" width="9.5703125" style="108" bestFit="1" customWidth="1"/>
    <col min="9993" max="10238" width="9.140625" style="108"/>
    <col min="10239" max="10239" width="22.28515625" style="108" customWidth="1"/>
    <col min="10240" max="10240" width="15.42578125" style="108" customWidth="1"/>
    <col min="10241" max="10247" width="13.85546875" style="108" customWidth="1"/>
    <col min="10248" max="10248" width="9.5703125" style="108" bestFit="1" customWidth="1"/>
    <col min="10249" max="10494" width="9.140625" style="108"/>
    <col min="10495" max="10495" width="22.28515625" style="108" customWidth="1"/>
    <col min="10496" max="10496" width="15.42578125" style="108" customWidth="1"/>
    <col min="10497" max="10503" width="13.85546875" style="108" customWidth="1"/>
    <col min="10504" max="10504" width="9.5703125" style="108" bestFit="1" customWidth="1"/>
    <col min="10505" max="10750" width="9.140625" style="108"/>
    <col min="10751" max="10751" width="22.28515625" style="108" customWidth="1"/>
    <col min="10752" max="10752" width="15.42578125" style="108" customWidth="1"/>
    <col min="10753" max="10759" width="13.85546875" style="108" customWidth="1"/>
    <col min="10760" max="10760" width="9.5703125" style="108" bestFit="1" customWidth="1"/>
    <col min="10761" max="11006" width="9.140625" style="108"/>
    <col min="11007" max="11007" width="22.28515625" style="108" customWidth="1"/>
    <col min="11008" max="11008" width="15.42578125" style="108" customWidth="1"/>
    <col min="11009" max="11015" width="13.85546875" style="108" customWidth="1"/>
    <col min="11016" max="11016" width="9.5703125" style="108" bestFit="1" customWidth="1"/>
    <col min="11017" max="11262" width="9.140625" style="108"/>
    <col min="11263" max="11263" width="22.28515625" style="108" customWidth="1"/>
    <col min="11264" max="11264" width="15.42578125" style="108" customWidth="1"/>
    <col min="11265" max="11271" width="13.85546875" style="108" customWidth="1"/>
    <col min="11272" max="11272" width="9.5703125" style="108" bestFit="1" customWidth="1"/>
    <col min="11273" max="11518" width="9.140625" style="108"/>
    <col min="11519" max="11519" width="22.28515625" style="108" customWidth="1"/>
    <col min="11520" max="11520" width="15.42578125" style="108" customWidth="1"/>
    <col min="11521" max="11527" width="13.85546875" style="108" customWidth="1"/>
    <col min="11528" max="11528" width="9.5703125" style="108" bestFit="1" customWidth="1"/>
    <col min="11529" max="11774" width="9.140625" style="108"/>
    <col min="11775" max="11775" width="22.28515625" style="108" customWidth="1"/>
    <col min="11776" max="11776" width="15.42578125" style="108" customWidth="1"/>
    <col min="11777" max="11783" width="13.85546875" style="108" customWidth="1"/>
    <col min="11784" max="11784" width="9.5703125" style="108" bestFit="1" customWidth="1"/>
    <col min="11785" max="12030" width="9.140625" style="108"/>
    <col min="12031" max="12031" width="22.28515625" style="108" customWidth="1"/>
    <col min="12032" max="12032" width="15.42578125" style="108" customWidth="1"/>
    <col min="12033" max="12039" width="13.85546875" style="108" customWidth="1"/>
    <col min="12040" max="12040" width="9.5703125" style="108" bestFit="1" customWidth="1"/>
    <col min="12041" max="12286" width="9.140625" style="108"/>
    <col min="12287" max="12287" width="22.28515625" style="108" customWidth="1"/>
    <col min="12288" max="12288" width="15.42578125" style="108" customWidth="1"/>
    <col min="12289" max="12295" width="13.85546875" style="108" customWidth="1"/>
    <col min="12296" max="12296" width="9.5703125" style="108" bestFit="1" customWidth="1"/>
    <col min="12297" max="12542" width="9.140625" style="108"/>
    <col min="12543" max="12543" width="22.28515625" style="108" customWidth="1"/>
    <col min="12544" max="12544" width="15.42578125" style="108" customWidth="1"/>
    <col min="12545" max="12551" width="13.85546875" style="108" customWidth="1"/>
    <col min="12552" max="12552" width="9.5703125" style="108" bestFit="1" customWidth="1"/>
    <col min="12553" max="12798" width="9.140625" style="108"/>
    <col min="12799" max="12799" width="22.28515625" style="108" customWidth="1"/>
    <col min="12800" max="12800" width="15.42578125" style="108" customWidth="1"/>
    <col min="12801" max="12807" width="13.85546875" style="108" customWidth="1"/>
    <col min="12808" max="12808" width="9.5703125" style="108" bestFit="1" customWidth="1"/>
    <col min="12809" max="13054" width="9.140625" style="108"/>
    <col min="13055" max="13055" width="22.28515625" style="108" customWidth="1"/>
    <col min="13056" max="13056" width="15.42578125" style="108" customWidth="1"/>
    <col min="13057" max="13063" width="13.85546875" style="108" customWidth="1"/>
    <col min="13064" max="13064" width="9.5703125" style="108" bestFit="1" customWidth="1"/>
    <col min="13065" max="13310" width="9.140625" style="108"/>
    <col min="13311" max="13311" width="22.28515625" style="108" customWidth="1"/>
    <col min="13312" max="13312" width="15.42578125" style="108" customWidth="1"/>
    <col min="13313" max="13319" width="13.85546875" style="108" customWidth="1"/>
    <col min="13320" max="13320" width="9.5703125" style="108" bestFit="1" customWidth="1"/>
    <col min="13321" max="13566" width="9.140625" style="108"/>
    <col min="13567" max="13567" width="22.28515625" style="108" customWidth="1"/>
    <col min="13568" max="13568" width="15.42578125" style="108" customWidth="1"/>
    <col min="13569" max="13575" width="13.85546875" style="108" customWidth="1"/>
    <col min="13576" max="13576" width="9.5703125" style="108" bestFit="1" customWidth="1"/>
    <col min="13577" max="13822" width="9.140625" style="108"/>
    <col min="13823" max="13823" width="22.28515625" style="108" customWidth="1"/>
    <col min="13824" max="13824" width="15.42578125" style="108" customWidth="1"/>
    <col min="13825" max="13831" width="13.85546875" style="108" customWidth="1"/>
    <col min="13832" max="13832" width="9.5703125" style="108" bestFit="1" customWidth="1"/>
    <col min="13833" max="14078" width="9.140625" style="108"/>
    <col min="14079" max="14079" width="22.28515625" style="108" customWidth="1"/>
    <col min="14080" max="14080" width="15.42578125" style="108" customWidth="1"/>
    <col min="14081" max="14087" width="13.85546875" style="108" customWidth="1"/>
    <col min="14088" max="14088" width="9.5703125" style="108" bestFit="1" customWidth="1"/>
    <col min="14089" max="14334" width="9.140625" style="108"/>
    <col min="14335" max="14335" width="22.28515625" style="108" customWidth="1"/>
    <col min="14336" max="14336" width="15.42578125" style="108" customWidth="1"/>
    <col min="14337" max="14343" width="13.85546875" style="108" customWidth="1"/>
    <col min="14344" max="14344" width="9.5703125" style="108" bestFit="1" customWidth="1"/>
    <col min="14345" max="14590" width="9.140625" style="108"/>
    <col min="14591" max="14591" width="22.28515625" style="108" customWidth="1"/>
    <col min="14592" max="14592" width="15.42578125" style="108" customWidth="1"/>
    <col min="14593" max="14599" width="13.85546875" style="108" customWidth="1"/>
    <col min="14600" max="14600" width="9.5703125" style="108" bestFit="1" customWidth="1"/>
    <col min="14601" max="14846" width="9.140625" style="108"/>
    <col min="14847" max="14847" width="22.28515625" style="108" customWidth="1"/>
    <col min="14848" max="14848" width="15.42578125" style="108" customWidth="1"/>
    <col min="14849" max="14855" width="13.85546875" style="108" customWidth="1"/>
    <col min="14856" max="14856" width="9.5703125" style="108" bestFit="1" customWidth="1"/>
    <col min="14857" max="15102" width="9.140625" style="108"/>
    <col min="15103" max="15103" width="22.28515625" style="108" customWidth="1"/>
    <col min="15104" max="15104" width="15.42578125" style="108" customWidth="1"/>
    <col min="15105" max="15111" width="13.85546875" style="108" customWidth="1"/>
    <col min="15112" max="15112" width="9.5703125" style="108" bestFit="1" customWidth="1"/>
    <col min="15113" max="15358" width="9.140625" style="108"/>
    <col min="15359" max="15359" width="22.28515625" style="108" customWidth="1"/>
    <col min="15360" max="15360" width="15.42578125" style="108" customWidth="1"/>
    <col min="15361" max="15367" width="13.85546875" style="108" customWidth="1"/>
    <col min="15368" max="15368" width="9.5703125" style="108" bestFit="1" customWidth="1"/>
    <col min="15369" max="15614" width="9.140625" style="108"/>
    <col min="15615" max="15615" width="22.28515625" style="108" customWidth="1"/>
    <col min="15616" max="15616" width="15.42578125" style="108" customWidth="1"/>
    <col min="15617" max="15623" width="13.85546875" style="108" customWidth="1"/>
    <col min="15624" max="15624" width="9.5703125" style="108" bestFit="1" customWidth="1"/>
    <col min="15625" max="15870" width="9.140625" style="108"/>
    <col min="15871" max="15871" width="22.28515625" style="108" customWidth="1"/>
    <col min="15872" max="15872" width="15.42578125" style="108" customWidth="1"/>
    <col min="15873" max="15879" width="13.85546875" style="108" customWidth="1"/>
    <col min="15880" max="15880" width="9.5703125" style="108" bestFit="1" customWidth="1"/>
    <col min="15881" max="16126" width="9.140625" style="108"/>
    <col min="16127" max="16127" width="22.28515625" style="108" customWidth="1"/>
    <col min="16128" max="16128" width="15.42578125" style="108" customWidth="1"/>
    <col min="16129" max="16135" width="13.85546875" style="108" customWidth="1"/>
    <col min="16136" max="16136" width="9.5703125" style="108" bestFit="1" customWidth="1"/>
    <col min="16137" max="16384" width="9.140625" style="108"/>
  </cols>
  <sheetData>
    <row r="1" spans="1:11" ht="22.5" customHeight="1">
      <c r="A1" s="421" t="s">
        <v>207</v>
      </c>
      <c r="B1" s="421"/>
      <c r="C1" s="421"/>
      <c r="D1" s="421"/>
      <c r="E1" s="421"/>
      <c r="F1" s="421"/>
      <c r="G1" s="421"/>
      <c r="H1" s="421"/>
      <c r="I1" s="421"/>
    </row>
    <row r="2" spans="1:11" s="109" customFormat="1" ht="11.25">
      <c r="A2" s="44"/>
      <c r="B2" s="45"/>
      <c r="C2" s="213"/>
      <c r="D2" s="213"/>
      <c r="E2" s="213"/>
      <c r="F2" s="213"/>
      <c r="G2" s="213"/>
      <c r="H2" s="213"/>
      <c r="I2" s="234" t="s">
        <v>56</v>
      </c>
      <c r="K2" s="111"/>
    </row>
    <row r="3" spans="1:11" ht="12.75" customHeight="1">
      <c r="A3" s="424"/>
      <c r="B3" s="425" t="s">
        <v>79</v>
      </c>
      <c r="C3" s="422" t="s">
        <v>52</v>
      </c>
      <c r="D3" s="423"/>
      <c r="E3" s="423"/>
      <c r="F3" s="423"/>
      <c r="G3" s="423"/>
      <c r="H3" s="423"/>
      <c r="I3" s="423"/>
    </row>
    <row r="4" spans="1:11" ht="26.25" customHeight="1">
      <c r="A4" s="424"/>
      <c r="B4" s="426"/>
      <c r="C4" s="223" t="s">
        <v>80</v>
      </c>
      <c r="D4" s="223" t="s">
        <v>81</v>
      </c>
      <c r="E4" s="223" t="s">
        <v>82</v>
      </c>
      <c r="F4" s="223" t="s">
        <v>83</v>
      </c>
      <c r="G4" s="223" t="s">
        <v>84</v>
      </c>
      <c r="H4" s="223" t="s">
        <v>85</v>
      </c>
      <c r="I4" s="224" t="s">
        <v>86</v>
      </c>
    </row>
    <row r="5" spans="1:11" s="47" customFormat="1" ht="12.75" customHeight="1">
      <c r="A5" s="37" t="s">
        <v>57</v>
      </c>
      <c r="B5" s="96">
        <f t="shared" ref="B5:I5" si="0">SUM(B6:B25)</f>
        <v>559114.07000000007</v>
      </c>
      <c r="C5" s="96">
        <f t="shared" si="0"/>
        <v>196857.43000000002</v>
      </c>
      <c r="D5" s="96">
        <f t="shared" si="0"/>
        <v>60119.489999999991</v>
      </c>
      <c r="E5" s="96">
        <f t="shared" si="0"/>
        <v>6188.4299999999994</v>
      </c>
      <c r="F5" s="96">
        <f t="shared" si="0"/>
        <v>26701.980000000007</v>
      </c>
      <c r="G5" s="96">
        <f t="shared" si="0"/>
        <v>73149.37999999999</v>
      </c>
      <c r="H5" s="96">
        <f t="shared" si="0"/>
        <v>3708.2999999999997</v>
      </c>
      <c r="I5" s="96">
        <f t="shared" si="0"/>
        <v>192389.05999999997</v>
      </c>
      <c r="K5" s="152"/>
    </row>
    <row r="6" spans="1:11" s="47" customFormat="1" ht="12.75" customHeight="1">
      <c r="A6" s="109" t="s">
        <v>58</v>
      </c>
      <c r="B6" s="152">
        <f>SUM(C6:I6)</f>
        <v>36308.649999999994</v>
      </c>
      <c r="C6" s="311">
        <v>10790.88</v>
      </c>
      <c r="D6" s="311">
        <v>5388.19</v>
      </c>
      <c r="E6" s="311">
        <v>510.01</v>
      </c>
      <c r="F6" s="311">
        <v>295.89999999999998</v>
      </c>
      <c r="G6" s="311">
        <v>9128.51</v>
      </c>
      <c r="H6" s="311">
        <v>3.36</v>
      </c>
      <c r="I6" s="311">
        <v>10191.799999999999</v>
      </c>
      <c r="K6" s="152"/>
    </row>
    <row r="7" spans="1:11" ht="12.75" customHeight="1">
      <c r="A7" s="114" t="s">
        <v>59</v>
      </c>
      <c r="B7" s="152">
        <f t="shared" ref="B7:B25" si="1">SUM(C7:I7)</f>
        <v>76992.83</v>
      </c>
      <c r="C7" s="311">
        <v>12251.63</v>
      </c>
      <c r="D7" s="311">
        <v>2208.15</v>
      </c>
      <c r="E7" s="311">
        <v>105.6</v>
      </c>
      <c r="F7" s="311">
        <v>1832.43</v>
      </c>
      <c r="G7" s="311">
        <v>4151.6400000000003</v>
      </c>
      <c r="H7" s="311">
        <v>1.23</v>
      </c>
      <c r="I7" s="311">
        <v>56442.15</v>
      </c>
      <c r="K7" s="152"/>
    </row>
    <row r="8" spans="1:11" ht="12.75" customHeight="1">
      <c r="A8" s="114" t="s">
        <v>60</v>
      </c>
      <c r="B8" s="152">
        <f t="shared" si="1"/>
        <v>28650.819999999996</v>
      </c>
      <c r="C8" s="311">
        <v>17735.68</v>
      </c>
      <c r="D8" s="311">
        <v>3970.41</v>
      </c>
      <c r="E8" s="311">
        <v>493.32</v>
      </c>
      <c r="F8" s="311">
        <v>322.10000000000002</v>
      </c>
      <c r="G8" s="311">
        <v>5410.9</v>
      </c>
      <c r="H8" s="311">
        <v>542.61</v>
      </c>
      <c r="I8" s="311">
        <v>175.8</v>
      </c>
      <c r="K8" s="152"/>
    </row>
    <row r="9" spans="1:11" ht="12.75" customHeight="1">
      <c r="A9" s="114" t="s">
        <v>61</v>
      </c>
      <c r="B9" s="152">
        <f t="shared" si="1"/>
        <v>84556.540000000008</v>
      </c>
      <c r="C9" s="311">
        <v>19482.28</v>
      </c>
      <c r="D9" s="311">
        <v>5560.43</v>
      </c>
      <c r="E9" s="311">
        <v>114.7</v>
      </c>
      <c r="F9" s="311">
        <v>827.7</v>
      </c>
      <c r="G9" s="311">
        <v>5170.17</v>
      </c>
      <c r="H9" s="311">
        <v>30</v>
      </c>
      <c r="I9" s="311">
        <v>53371.26</v>
      </c>
      <c r="K9" s="152"/>
    </row>
    <row r="10" spans="1:11" ht="12.75" customHeight="1">
      <c r="A10" s="114" t="s">
        <v>62</v>
      </c>
      <c r="B10" s="152">
        <f t="shared" si="1"/>
        <v>12872.65</v>
      </c>
      <c r="C10" s="311">
        <v>5407.73</v>
      </c>
      <c r="D10" s="311">
        <v>2647.55</v>
      </c>
      <c r="E10" s="311">
        <v>652.79999999999995</v>
      </c>
      <c r="F10" s="311" t="s">
        <v>126</v>
      </c>
      <c r="G10" s="311">
        <v>2828.23</v>
      </c>
      <c r="H10" s="311">
        <v>1336.34</v>
      </c>
      <c r="I10" s="311" t="s">
        <v>126</v>
      </c>
      <c r="K10" s="152"/>
    </row>
    <row r="11" spans="1:11" ht="12.75" customHeight="1">
      <c r="A11" s="114" t="s">
        <v>63</v>
      </c>
      <c r="B11" s="152">
        <f t="shared" si="1"/>
        <v>26912.33</v>
      </c>
      <c r="C11" s="311">
        <v>15362.34</v>
      </c>
      <c r="D11" s="311">
        <v>3069.76</v>
      </c>
      <c r="E11" s="311">
        <v>586.75</v>
      </c>
      <c r="F11" s="311">
        <v>843.65</v>
      </c>
      <c r="G11" s="311">
        <v>3301.48</v>
      </c>
      <c r="H11" s="311">
        <v>48.9</v>
      </c>
      <c r="I11" s="311">
        <v>3699.45</v>
      </c>
      <c r="K11" s="152"/>
    </row>
    <row r="12" spans="1:11" ht="12.75" customHeight="1">
      <c r="A12" s="114" t="s">
        <v>64</v>
      </c>
      <c r="B12" s="152">
        <f t="shared" si="1"/>
        <v>33646.519999999997</v>
      </c>
      <c r="C12" s="311">
        <v>10394.92</v>
      </c>
      <c r="D12" s="311">
        <v>7387.6</v>
      </c>
      <c r="E12" s="311">
        <v>424.1</v>
      </c>
      <c r="F12" s="311">
        <v>159.6</v>
      </c>
      <c r="G12" s="311">
        <v>4670.2700000000004</v>
      </c>
      <c r="H12" s="311">
        <v>139.77000000000001</v>
      </c>
      <c r="I12" s="311">
        <v>10470.26</v>
      </c>
      <c r="K12" s="152"/>
    </row>
    <row r="13" spans="1:11" ht="12.75" customHeight="1">
      <c r="A13" s="114" t="s">
        <v>65</v>
      </c>
      <c r="B13" s="152">
        <f t="shared" si="1"/>
        <v>24137.74</v>
      </c>
      <c r="C13" s="311">
        <v>13860.85</v>
      </c>
      <c r="D13" s="311">
        <v>4626.17</v>
      </c>
      <c r="E13" s="311">
        <v>425.58</v>
      </c>
      <c r="F13" s="311">
        <v>949.61</v>
      </c>
      <c r="G13" s="311">
        <v>3866.52</v>
      </c>
      <c r="H13" s="311">
        <v>15.1</v>
      </c>
      <c r="I13" s="311">
        <v>393.91</v>
      </c>
      <c r="K13" s="152"/>
    </row>
    <row r="14" spans="1:11" ht="12.75" customHeight="1">
      <c r="A14" s="114" t="s">
        <v>66</v>
      </c>
      <c r="B14" s="152">
        <f t="shared" si="1"/>
        <v>26402.5</v>
      </c>
      <c r="C14" s="311">
        <v>9318.77</v>
      </c>
      <c r="D14" s="311">
        <v>2017.95</v>
      </c>
      <c r="E14" s="311">
        <v>686.83</v>
      </c>
      <c r="F14" s="311">
        <v>3535.26</v>
      </c>
      <c r="G14" s="311">
        <v>5566.94</v>
      </c>
      <c r="H14" s="311">
        <v>18.2</v>
      </c>
      <c r="I14" s="311">
        <v>5258.55</v>
      </c>
      <c r="K14" s="152"/>
    </row>
    <row r="15" spans="1:11" ht="12.75" customHeight="1">
      <c r="A15" s="114" t="s">
        <v>67</v>
      </c>
      <c r="B15" s="152">
        <f t="shared" si="1"/>
        <v>23342.730000000003</v>
      </c>
      <c r="C15" s="311">
        <v>11628.53</v>
      </c>
      <c r="D15" s="311">
        <v>1129.72</v>
      </c>
      <c r="E15" s="311">
        <v>33.36</v>
      </c>
      <c r="F15" s="311">
        <v>1389.17</v>
      </c>
      <c r="G15" s="311">
        <v>2347.84</v>
      </c>
      <c r="H15" s="311" t="s">
        <v>126</v>
      </c>
      <c r="I15" s="311">
        <v>6814.11</v>
      </c>
      <c r="K15" s="152"/>
    </row>
    <row r="16" spans="1:11" ht="12.75" customHeight="1">
      <c r="A16" s="114" t="s">
        <v>68</v>
      </c>
      <c r="B16" s="152">
        <f t="shared" si="1"/>
        <v>9408.1200000000008</v>
      </c>
      <c r="C16" s="311">
        <v>4262.5</v>
      </c>
      <c r="D16" s="311">
        <v>1041</v>
      </c>
      <c r="E16" s="311">
        <v>397.47</v>
      </c>
      <c r="F16" s="311">
        <v>69.5</v>
      </c>
      <c r="G16" s="311">
        <v>2894.26</v>
      </c>
      <c r="H16" s="311">
        <v>711.37</v>
      </c>
      <c r="I16" s="311">
        <v>32.020000000000003</v>
      </c>
      <c r="K16" s="152"/>
    </row>
    <row r="17" spans="1:11" ht="12.75" customHeight="1">
      <c r="A17" s="114" t="s">
        <v>69</v>
      </c>
      <c r="B17" s="152">
        <f t="shared" si="1"/>
        <v>6057.78</v>
      </c>
      <c r="C17" s="311">
        <v>467.99</v>
      </c>
      <c r="D17" s="311">
        <v>278.3</v>
      </c>
      <c r="E17" s="311">
        <v>123.98</v>
      </c>
      <c r="F17" s="311" t="s">
        <v>126</v>
      </c>
      <c r="G17" s="311">
        <v>426.24</v>
      </c>
      <c r="H17" s="311">
        <v>591.11</v>
      </c>
      <c r="I17" s="311">
        <v>4170.16</v>
      </c>
      <c r="K17" s="152"/>
    </row>
    <row r="18" spans="1:11" ht="12.75" customHeight="1">
      <c r="A18" s="114" t="s">
        <v>70</v>
      </c>
      <c r="B18" s="152">
        <f t="shared" si="1"/>
        <v>28732.61</v>
      </c>
      <c r="C18" s="138">
        <v>9363.99</v>
      </c>
      <c r="D18" s="138">
        <v>1781.77</v>
      </c>
      <c r="E18" s="138">
        <v>199.39</v>
      </c>
      <c r="F18" s="138">
        <v>8014.52</v>
      </c>
      <c r="G18" s="138">
        <v>5755.63</v>
      </c>
      <c r="H18" s="138" t="s">
        <v>126</v>
      </c>
      <c r="I18" s="138">
        <v>3617.31</v>
      </c>
      <c r="J18" s="48"/>
      <c r="K18" s="152"/>
    </row>
    <row r="19" spans="1:11" ht="12.75" customHeight="1">
      <c r="A19" s="114" t="s">
        <v>71</v>
      </c>
      <c r="B19" s="152">
        <f t="shared" si="1"/>
        <v>20230.939999999999</v>
      </c>
      <c r="C19" s="311">
        <v>6865.38</v>
      </c>
      <c r="D19" s="311">
        <v>877.28</v>
      </c>
      <c r="E19" s="311">
        <v>18.04</v>
      </c>
      <c r="F19" s="311">
        <v>7120.58</v>
      </c>
      <c r="G19" s="311">
        <v>2640.69</v>
      </c>
      <c r="H19" s="311" t="s">
        <v>126</v>
      </c>
      <c r="I19" s="311">
        <v>2708.97</v>
      </c>
      <c r="K19" s="152"/>
    </row>
    <row r="20" spans="1:11" ht="12.75" customHeight="1">
      <c r="A20" s="114" t="s">
        <v>72</v>
      </c>
      <c r="B20" s="152">
        <f t="shared" si="1"/>
        <v>62937.15</v>
      </c>
      <c r="C20" s="138">
        <v>36381.18</v>
      </c>
      <c r="D20" s="311">
        <v>14587.03</v>
      </c>
      <c r="E20" s="311">
        <v>548.20000000000005</v>
      </c>
      <c r="F20" s="311">
        <v>1.4</v>
      </c>
      <c r="G20" s="311">
        <v>8222.6299999999992</v>
      </c>
      <c r="H20" s="311">
        <v>269.91000000000003</v>
      </c>
      <c r="I20" s="311">
        <v>2926.8</v>
      </c>
      <c r="K20" s="152"/>
    </row>
    <row r="21" spans="1:11" ht="12.75" customHeight="1">
      <c r="A21" s="109" t="s">
        <v>73</v>
      </c>
      <c r="B21" s="152">
        <f t="shared" si="1"/>
        <v>6415.0300000000007</v>
      </c>
      <c r="C21" s="311">
        <v>2011.2</v>
      </c>
      <c r="D21" s="311">
        <v>1117.23</v>
      </c>
      <c r="E21" s="311">
        <v>293.39999999999998</v>
      </c>
      <c r="F21" s="311">
        <v>6.7</v>
      </c>
      <c r="G21" s="311">
        <v>2986.5</v>
      </c>
      <c r="H21" s="311" t="s">
        <v>126</v>
      </c>
      <c r="I21" s="311" t="s">
        <v>126</v>
      </c>
      <c r="K21" s="152"/>
    </row>
    <row r="22" spans="1:11" ht="12.75" customHeight="1">
      <c r="A22" s="114" t="s">
        <v>74</v>
      </c>
      <c r="B22" s="152">
        <f t="shared" si="1"/>
        <v>49444</v>
      </c>
      <c r="C22" s="311">
        <v>9709.68</v>
      </c>
      <c r="D22" s="311">
        <v>2229.65</v>
      </c>
      <c r="E22" s="311">
        <v>573.20000000000005</v>
      </c>
      <c r="F22" s="311">
        <v>1332.16</v>
      </c>
      <c r="G22" s="311">
        <v>3599.78</v>
      </c>
      <c r="H22" s="311">
        <v>0.4</v>
      </c>
      <c r="I22" s="311">
        <v>31999.13</v>
      </c>
      <c r="K22" s="152"/>
    </row>
    <row r="23" spans="1:11" ht="12.75" customHeight="1">
      <c r="A23" s="114" t="s">
        <v>75</v>
      </c>
      <c r="B23" s="152">
        <f t="shared" si="1"/>
        <v>17.95</v>
      </c>
      <c r="C23" s="311">
        <v>4.2</v>
      </c>
      <c r="D23" s="311">
        <v>4.5999999999999996</v>
      </c>
      <c r="E23" s="311">
        <v>0.4</v>
      </c>
      <c r="F23" s="311" t="s">
        <v>126</v>
      </c>
      <c r="G23" s="311">
        <v>8.5500000000000007</v>
      </c>
      <c r="H23" s="311" t="s">
        <v>126</v>
      </c>
      <c r="I23" s="311">
        <v>0.2</v>
      </c>
      <c r="K23" s="152"/>
    </row>
    <row r="24" spans="1:11" ht="12.75" customHeight="1">
      <c r="A24" s="114" t="s">
        <v>76</v>
      </c>
      <c r="B24" s="152">
        <f t="shared" si="1"/>
        <v>21.800000000000004</v>
      </c>
      <c r="C24" s="311">
        <v>19.600000000000001</v>
      </c>
      <c r="D24" s="311">
        <v>0.6</v>
      </c>
      <c r="E24" s="311">
        <v>0.3</v>
      </c>
      <c r="F24" s="311">
        <v>0</v>
      </c>
      <c r="G24" s="311">
        <v>0.7</v>
      </c>
      <c r="H24" s="311" t="s">
        <v>126</v>
      </c>
      <c r="I24" s="311">
        <v>0.6</v>
      </c>
      <c r="K24" s="152"/>
    </row>
    <row r="25" spans="1:11" ht="12.75" customHeight="1">
      <c r="A25" s="115" t="s">
        <v>77</v>
      </c>
      <c r="B25" s="312">
        <f t="shared" si="1"/>
        <v>2025.3799999999999</v>
      </c>
      <c r="C25" s="313">
        <v>1538.1</v>
      </c>
      <c r="D25" s="313">
        <v>196.1</v>
      </c>
      <c r="E25" s="313">
        <v>1</v>
      </c>
      <c r="F25" s="313">
        <v>1.7</v>
      </c>
      <c r="G25" s="313">
        <v>171.9</v>
      </c>
      <c r="H25" s="313" t="s">
        <v>126</v>
      </c>
      <c r="I25" s="313">
        <v>116.58</v>
      </c>
      <c r="K25" s="152"/>
    </row>
    <row r="26" spans="1:11">
      <c r="B26" s="48"/>
    </row>
    <row r="27" spans="1:11">
      <c r="A27" s="104"/>
      <c r="C27" s="48"/>
    </row>
    <row r="28" spans="1:11">
      <c r="A28" s="153"/>
      <c r="B28" s="96"/>
      <c r="C28" s="154"/>
      <c r="G28" s="154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/>
  <cols>
    <col min="1" max="1" width="22.140625" style="49" customWidth="1"/>
    <col min="2" max="2" width="10.42578125" style="49" customWidth="1"/>
    <col min="3" max="3" width="10.5703125" style="49" customWidth="1"/>
    <col min="4" max="4" width="8.28515625" style="49" customWidth="1"/>
    <col min="5" max="5" width="10" style="49" customWidth="1"/>
    <col min="6" max="6" width="9.28515625" style="49" customWidth="1"/>
    <col min="7" max="7" width="9" style="49" customWidth="1"/>
    <col min="8" max="8" width="10" style="49" customWidth="1"/>
    <col min="9" max="9" width="10.28515625" style="49" customWidth="1"/>
    <col min="10" max="10" width="8.28515625" style="49" customWidth="1"/>
    <col min="11" max="11" width="11.42578125" style="49" customWidth="1"/>
    <col min="12" max="12" width="10.28515625" style="49" customWidth="1"/>
    <col min="13" max="13" width="8.7109375" style="49" customWidth="1"/>
    <col min="14" max="15" width="9.7109375" style="49" customWidth="1"/>
    <col min="16" max="16" width="9.140625" style="49"/>
    <col min="17" max="17" width="7.42578125" style="49" customWidth="1"/>
    <col min="18" max="18" width="8.7109375" style="49" customWidth="1"/>
    <col min="19" max="20" width="7.42578125" style="49" customWidth="1"/>
    <col min="21" max="21" width="11.42578125" style="49" customWidth="1"/>
    <col min="22" max="22" width="13.140625" style="49" customWidth="1"/>
    <col min="23" max="25" width="7.42578125" style="49" customWidth="1"/>
    <col min="26" max="241" width="9.140625" style="49"/>
    <col min="242" max="242" width="22.140625" style="49" customWidth="1"/>
    <col min="243" max="244" width="11.42578125" style="49" customWidth="1"/>
    <col min="245" max="245" width="8.28515625" style="49" customWidth="1"/>
    <col min="246" max="246" width="10" style="49" customWidth="1"/>
    <col min="247" max="247" width="9.28515625" style="49" customWidth="1"/>
    <col min="248" max="248" width="9" style="49" customWidth="1"/>
    <col min="249" max="249" width="10" style="49" customWidth="1"/>
    <col min="250" max="250" width="10.28515625" style="49" customWidth="1"/>
    <col min="251" max="251" width="8.28515625" style="49" customWidth="1"/>
    <col min="252" max="253" width="11.42578125" style="49" customWidth="1"/>
    <col min="254" max="254" width="8" style="49" customWidth="1"/>
    <col min="255" max="497" width="9.140625" style="49"/>
    <col min="498" max="498" width="22.140625" style="49" customWidth="1"/>
    <col min="499" max="500" width="11.42578125" style="49" customWidth="1"/>
    <col min="501" max="501" width="8.28515625" style="49" customWidth="1"/>
    <col min="502" max="502" width="10" style="49" customWidth="1"/>
    <col min="503" max="503" width="9.28515625" style="49" customWidth="1"/>
    <col min="504" max="504" width="9" style="49" customWidth="1"/>
    <col min="505" max="505" width="10" style="49" customWidth="1"/>
    <col min="506" max="506" width="10.28515625" style="49" customWidth="1"/>
    <col min="507" max="507" width="8.28515625" style="49" customWidth="1"/>
    <col min="508" max="509" width="11.42578125" style="49" customWidth="1"/>
    <col min="510" max="510" width="8" style="49" customWidth="1"/>
    <col min="511" max="753" width="9.140625" style="49"/>
    <col min="754" max="754" width="22.140625" style="49" customWidth="1"/>
    <col min="755" max="756" width="11.42578125" style="49" customWidth="1"/>
    <col min="757" max="757" width="8.28515625" style="49" customWidth="1"/>
    <col min="758" max="758" width="10" style="49" customWidth="1"/>
    <col min="759" max="759" width="9.28515625" style="49" customWidth="1"/>
    <col min="760" max="760" width="9" style="49" customWidth="1"/>
    <col min="761" max="761" width="10" style="49" customWidth="1"/>
    <col min="762" max="762" width="10.28515625" style="49" customWidth="1"/>
    <col min="763" max="763" width="8.28515625" style="49" customWidth="1"/>
    <col min="764" max="765" width="11.42578125" style="49" customWidth="1"/>
    <col min="766" max="766" width="8" style="49" customWidth="1"/>
    <col min="767" max="1009" width="9.140625" style="49"/>
    <col min="1010" max="1010" width="22.140625" style="49" customWidth="1"/>
    <col min="1011" max="1012" width="11.42578125" style="49" customWidth="1"/>
    <col min="1013" max="1013" width="8.28515625" style="49" customWidth="1"/>
    <col min="1014" max="1014" width="10" style="49" customWidth="1"/>
    <col min="1015" max="1015" width="9.28515625" style="49" customWidth="1"/>
    <col min="1016" max="1016" width="9" style="49" customWidth="1"/>
    <col min="1017" max="1017" width="10" style="49" customWidth="1"/>
    <col min="1018" max="1018" width="10.28515625" style="49" customWidth="1"/>
    <col min="1019" max="1019" width="8.28515625" style="49" customWidth="1"/>
    <col min="1020" max="1021" width="11.42578125" style="49" customWidth="1"/>
    <col min="1022" max="1022" width="8" style="49" customWidth="1"/>
    <col min="1023" max="1265" width="9.140625" style="49"/>
    <col min="1266" max="1266" width="22.140625" style="49" customWidth="1"/>
    <col min="1267" max="1268" width="11.42578125" style="49" customWidth="1"/>
    <col min="1269" max="1269" width="8.28515625" style="49" customWidth="1"/>
    <col min="1270" max="1270" width="10" style="49" customWidth="1"/>
    <col min="1271" max="1271" width="9.28515625" style="49" customWidth="1"/>
    <col min="1272" max="1272" width="9" style="49" customWidth="1"/>
    <col min="1273" max="1273" width="10" style="49" customWidth="1"/>
    <col min="1274" max="1274" width="10.28515625" style="49" customWidth="1"/>
    <col min="1275" max="1275" width="8.28515625" style="49" customWidth="1"/>
    <col min="1276" max="1277" width="11.42578125" style="49" customWidth="1"/>
    <col min="1278" max="1278" width="8" style="49" customWidth="1"/>
    <col min="1279" max="1521" width="9.140625" style="49"/>
    <col min="1522" max="1522" width="22.140625" style="49" customWidth="1"/>
    <col min="1523" max="1524" width="11.42578125" style="49" customWidth="1"/>
    <col min="1525" max="1525" width="8.28515625" style="49" customWidth="1"/>
    <col min="1526" max="1526" width="10" style="49" customWidth="1"/>
    <col min="1527" max="1527" width="9.28515625" style="49" customWidth="1"/>
    <col min="1528" max="1528" width="9" style="49" customWidth="1"/>
    <col min="1529" max="1529" width="10" style="49" customWidth="1"/>
    <col min="1530" max="1530" width="10.28515625" style="49" customWidth="1"/>
    <col min="1531" max="1531" width="8.28515625" style="49" customWidth="1"/>
    <col min="1532" max="1533" width="11.42578125" style="49" customWidth="1"/>
    <col min="1534" max="1534" width="8" style="49" customWidth="1"/>
    <col min="1535" max="1777" width="9.140625" style="49"/>
    <col min="1778" max="1778" width="22.140625" style="49" customWidth="1"/>
    <col min="1779" max="1780" width="11.42578125" style="49" customWidth="1"/>
    <col min="1781" max="1781" width="8.28515625" style="49" customWidth="1"/>
    <col min="1782" max="1782" width="10" style="49" customWidth="1"/>
    <col min="1783" max="1783" width="9.28515625" style="49" customWidth="1"/>
    <col min="1784" max="1784" width="9" style="49" customWidth="1"/>
    <col min="1785" max="1785" width="10" style="49" customWidth="1"/>
    <col min="1786" max="1786" width="10.28515625" style="49" customWidth="1"/>
    <col min="1787" max="1787" width="8.28515625" style="49" customWidth="1"/>
    <col min="1788" max="1789" width="11.42578125" style="49" customWidth="1"/>
    <col min="1790" max="1790" width="8" style="49" customWidth="1"/>
    <col min="1791" max="2033" width="9.140625" style="49"/>
    <col min="2034" max="2034" width="22.140625" style="49" customWidth="1"/>
    <col min="2035" max="2036" width="11.42578125" style="49" customWidth="1"/>
    <col min="2037" max="2037" width="8.28515625" style="49" customWidth="1"/>
    <col min="2038" max="2038" width="10" style="49" customWidth="1"/>
    <col min="2039" max="2039" width="9.28515625" style="49" customWidth="1"/>
    <col min="2040" max="2040" width="9" style="49" customWidth="1"/>
    <col min="2041" max="2041" width="10" style="49" customWidth="1"/>
    <col min="2042" max="2042" width="10.28515625" style="49" customWidth="1"/>
    <col min="2043" max="2043" width="8.28515625" style="49" customWidth="1"/>
    <col min="2044" max="2045" width="11.42578125" style="49" customWidth="1"/>
    <col min="2046" max="2046" width="8" style="49" customWidth="1"/>
    <col min="2047" max="2289" width="9.140625" style="49"/>
    <col min="2290" max="2290" width="22.140625" style="49" customWidth="1"/>
    <col min="2291" max="2292" width="11.42578125" style="49" customWidth="1"/>
    <col min="2293" max="2293" width="8.28515625" style="49" customWidth="1"/>
    <col min="2294" max="2294" width="10" style="49" customWidth="1"/>
    <col min="2295" max="2295" width="9.28515625" style="49" customWidth="1"/>
    <col min="2296" max="2296" width="9" style="49" customWidth="1"/>
    <col min="2297" max="2297" width="10" style="49" customWidth="1"/>
    <col min="2298" max="2298" width="10.28515625" style="49" customWidth="1"/>
    <col min="2299" max="2299" width="8.28515625" style="49" customWidth="1"/>
    <col min="2300" max="2301" width="11.42578125" style="49" customWidth="1"/>
    <col min="2302" max="2302" width="8" style="49" customWidth="1"/>
    <col min="2303" max="2545" width="9.140625" style="49"/>
    <col min="2546" max="2546" width="22.140625" style="49" customWidth="1"/>
    <col min="2547" max="2548" width="11.42578125" style="49" customWidth="1"/>
    <col min="2549" max="2549" width="8.28515625" style="49" customWidth="1"/>
    <col min="2550" max="2550" width="10" style="49" customWidth="1"/>
    <col min="2551" max="2551" width="9.28515625" style="49" customWidth="1"/>
    <col min="2552" max="2552" width="9" style="49" customWidth="1"/>
    <col min="2553" max="2553" width="10" style="49" customWidth="1"/>
    <col min="2554" max="2554" width="10.28515625" style="49" customWidth="1"/>
    <col min="2555" max="2555" width="8.28515625" style="49" customWidth="1"/>
    <col min="2556" max="2557" width="11.42578125" style="49" customWidth="1"/>
    <col min="2558" max="2558" width="8" style="49" customWidth="1"/>
    <col min="2559" max="2801" width="9.140625" style="49"/>
    <col min="2802" max="2802" width="22.140625" style="49" customWidth="1"/>
    <col min="2803" max="2804" width="11.42578125" style="49" customWidth="1"/>
    <col min="2805" max="2805" width="8.28515625" style="49" customWidth="1"/>
    <col min="2806" max="2806" width="10" style="49" customWidth="1"/>
    <col min="2807" max="2807" width="9.28515625" style="49" customWidth="1"/>
    <col min="2808" max="2808" width="9" style="49" customWidth="1"/>
    <col min="2809" max="2809" width="10" style="49" customWidth="1"/>
    <col min="2810" max="2810" width="10.28515625" style="49" customWidth="1"/>
    <col min="2811" max="2811" width="8.28515625" style="49" customWidth="1"/>
    <col min="2812" max="2813" width="11.42578125" style="49" customWidth="1"/>
    <col min="2814" max="2814" width="8" style="49" customWidth="1"/>
    <col min="2815" max="3057" width="9.140625" style="49"/>
    <col min="3058" max="3058" width="22.140625" style="49" customWidth="1"/>
    <col min="3059" max="3060" width="11.42578125" style="49" customWidth="1"/>
    <col min="3061" max="3061" width="8.28515625" style="49" customWidth="1"/>
    <col min="3062" max="3062" width="10" style="49" customWidth="1"/>
    <col min="3063" max="3063" width="9.28515625" style="49" customWidth="1"/>
    <col min="3064" max="3064" width="9" style="49" customWidth="1"/>
    <col min="3065" max="3065" width="10" style="49" customWidth="1"/>
    <col min="3066" max="3066" width="10.28515625" style="49" customWidth="1"/>
    <col min="3067" max="3067" width="8.28515625" style="49" customWidth="1"/>
    <col min="3068" max="3069" width="11.42578125" style="49" customWidth="1"/>
    <col min="3070" max="3070" width="8" style="49" customWidth="1"/>
    <col min="3071" max="3313" width="9.140625" style="49"/>
    <col min="3314" max="3314" width="22.140625" style="49" customWidth="1"/>
    <col min="3315" max="3316" width="11.42578125" style="49" customWidth="1"/>
    <col min="3317" max="3317" width="8.28515625" style="49" customWidth="1"/>
    <col min="3318" max="3318" width="10" style="49" customWidth="1"/>
    <col min="3319" max="3319" width="9.28515625" style="49" customWidth="1"/>
    <col min="3320" max="3320" width="9" style="49" customWidth="1"/>
    <col min="3321" max="3321" width="10" style="49" customWidth="1"/>
    <col min="3322" max="3322" width="10.28515625" style="49" customWidth="1"/>
    <col min="3323" max="3323" width="8.28515625" style="49" customWidth="1"/>
    <col min="3324" max="3325" width="11.42578125" style="49" customWidth="1"/>
    <col min="3326" max="3326" width="8" style="49" customWidth="1"/>
    <col min="3327" max="3569" width="9.140625" style="49"/>
    <col min="3570" max="3570" width="22.140625" style="49" customWidth="1"/>
    <col min="3571" max="3572" width="11.42578125" style="49" customWidth="1"/>
    <col min="3573" max="3573" width="8.28515625" style="49" customWidth="1"/>
    <col min="3574" max="3574" width="10" style="49" customWidth="1"/>
    <col min="3575" max="3575" width="9.28515625" style="49" customWidth="1"/>
    <col min="3576" max="3576" width="9" style="49" customWidth="1"/>
    <col min="3577" max="3577" width="10" style="49" customWidth="1"/>
    <col min="3578" max="3578" width="10.28515625" style="49" customWidth="1"/>
    <col min="3579" max="3579" width="8.28515625" style="49" customWidth="1"/>
    <col min="3580" max="3581" width="11.42578125" style="49" customWidth="1"/>
    <col min="3582" max="3582" width="8" style="49" customWidth="1"/>
    <col min="3583" max="3825" width="9.140625" style="49"/>
    <col min="3826" max="3826" width="22.140625" style="49" customWidth="1"/>
    <col min="3827" max="3828" width="11.42578125" style="49" customWidth="1"/>
    <col min="3829" max="3829" width="8.28515625" style="49" customWidth="1"/>
    <col min="3830" max="3830" width="10" style="49" customWidth="1"/>
    <col min="3831" max="3831" width="9.28515625" style="49" customWidth="1"/>
    <col min="3832" max="3832" width="9" style="49" customWidth="1"/>
    <col min="3833" max="3833" width="10" style="49" customWidth="1"/>
    <col min="3834" max="3834" width="10.28515625" style="49" customWidth="1"/>
    <col min="3835" max="3835" width="8.28515625" style="49" customWidth="1"/>
    <col min="3836" max="3837" width="11.42578125" style="49" customWidth="1"/>
    <col min="3838" max="3838" width="8" style="49" customWidth="1"/>
    <col min="3839" max="4081" width="9.140625" style="49"/>
    <col min="4082" max="4082" width="22.140625" style="49" customWidth="1"/>
    <col min="4083" max="4084" width="11.42578125" style="49" customWidth="1"/>
    <col min="4085" max="4085" width="8.28515625" style="49" customWidth="1"/>
    <col min="4086" max="4086" width="10" style="49" customWidth="1"/>
    <col min="4087" max="4087" width="9.28515625" style="49" customWidth="1"/>
    <col min="4088" max="4088" width="9" style="49" customWidth="1"/>
    <col min="4089" max="4089" width="10" style="49" customWidth="1"/>
    <col min="4090" max="4090" width="10.28515625" style="49" customWidth="1"/>
    <col min="4091" max="4091" width="8.28515625" style="49" customWidth="1"/>
    <col min="4092" max="4093" width="11.42578125" style="49" customWidth="1"/>
    <col min="4094" max="4094" width="8" style="49" customWidth="1"/>
    <col min="4095" max="4337" width="9.140625" style="49"/>
    <col min="4338" max="4338" width="22.140625" style="49" customWidth="1"/>
    <col min="4339" max="4340" width="11.42578125" style="49" customWidth="1"/>
    <col min="4341" max="4341" width="8.28515625" style="49" customWidth="1"/>
    <col min="4342" max="4342" width="10" style="49" customWidth="1"/>
    <col min="4343" max="4343" width="9.28515625" style="49" customWidth="1"/>
    <col min="4344" max="4344" width="9" style="49" customWidth="1"/>
    <col min="4345" max="4345" width="10" style="49" customWidth="1"/>
    <col min="4346" max="4346" width="10.28515625" style="49" customWidth="1"/>
    <col min="4347" max="4347" width="8.28515625" style="49" customWidth="1"/>
    <col min="4348" max="4349" width="11.42578125" style="49" customWidth="1"/>
    <col min="4350" max="4350" width="8" style="49" customWidth="1"/>
    <col min="4351" max="4593" width="9.140625" style="49"/>
    <col min="4594" max="4594" width="22.140625" style="49" customWidth="1"/>
    <col min="4595" max="4596" width="11.42578125" style="49" customWidth="1"/>
    <col min="4597" max="4597" width="8.28515625" style="49" customWidth="1"/>
    <col min="4598" max="4598" width="10" style="49" customWidth="1"/>
    <col min="4599" max="4599" width="9.28515625" style="49" customWidth="1"/>
    <col min="4600" max="4600" width="9" style="49" customWidth="1"/>
    <col min="4601" max="4601" width="10" style="49" customWidth="1"/>
    <col min="4602" max="4602" width="10.28515625" style="49" customWidth="1"/>
    <col min="4603" max="4603" width="8.28515625" style="49" customWidth="1"/>
    <col min="4604" max="4605" width="11.42578125" style="49" customWidth="1"/>
    <col min="4606" max="4606" width="8" style="49" customWidth="1"/>
    <col min="4607" max="4849" width="9.140625" style="49"/>
    <col min="4850" max="4850" width="22.140625" style="49" customWidth="1"/>
    <col min="4851" max="4852" width="11.42578125" style="49" customWidth="1"/>
    <col min="4853" max="4853" width="8.28515625" style="49" customWidth="1"/>
    <col min="4854" max="4854" width="10" style="49" customWidth="1"/>
    <col min="4855" max="4855" width="9.28515625" style="49" customWidth="1"/>
    <col min="4856" max="4856" width="9" style="49" customWidth="1"/>
    <col min="4857" max="4857" width="10" style="49" customWidth="1"/>
    <col min="4858" max="4858" width="10.28515625" style="49" customWidth="1"/>
    <col min="4859" max="4859" width="8.28515625" style="49" customWidth="1"/>
    <col min="4860" max="4861" width="11.42578125" style="49" customWidth="1"/>
    <col min="4862" max="4862" width="8" style="49" customWidth="1"/>
    <col min="4863" max="5105" width="9.140625" style="49"/>
    <col min="5106" max="5106" width="22.140625" style="49" customWidth="1"/>
    <col min="5107" max="5108" width="11.42578125" style="49" customWidth="1"/>
    <col min="5109" max="5109" width="8.28515625" style="49" customWidth="1"/>
    <col min="5110" max="5110" width="10" style="49" customWidth="1"/>
    <col min="5111" max="5111" width="9.28515625" style="49" customWidth="1"/>
    <col min="5112" max="5112" width="9" style="49" customWidth="1"/>
    <col min="5113" max="5113" width="10" style="49" customWidth="1"/>
    <col min="5114" max="5114" width="10.28515625" style="49" customWidth="1"/>
    <col min="5115" max="5115" width="8.28515625" style="49" customWidth="1"/>
    <col min="5116" max="5117" width="11.42578125" style="49" customWidth="1"/>
    <col min="5118" max="5118" width="8" style="49" customWidth="1"/>
    <col min="5119" max="5361" width="9.140625" style="49"/>
    <col min="5362" max="5362" width="22.140625" style="49" customWidth="1"/>
    <col min="5363" max="5364" width="11.42578125" style="49" customWidth="1"/>
    <col min="5365" max="5365" width="8.28515625" style="49" customWidth="1"/>
    <col min="5366" max="5366" width="10" style="49" customWidth="1"/>
    <col min="5367" max="5367" width="9.28515625" style="49" customWidth="1"/>
    <col min="5368" max="5368" width="9" style="49" customWidth="1"/>
    <col min="5369" max="5369" width="10" style="49" customWidth="1"/>
    <col min="5370" max="5370" width="10.28515625" style="49" customWidth="1"/>
    <col min="5371" max="5371" width="8.28515625" style="49" customWidth="1"/>
    <col min="5372" max="5373" width="11.42578125" style="49" customWidth="1"/>
    <col min="5374" max="5374" width="8" style="49" customWidth="1"/>
    <col min="5375" max="5617" width="9.140625" style="49"/>
    <col min="5618" max="5618" width="22.140625" style="49" customWidth="1"/>
    <col min="5619" max="5620" width="11.42578125" style="49" customWidth="1"/>
    <col min="5621" max="5621" width="8.28515625" style="49" customWidth="1"/>
    <col min="5622" max="5622" width="10" style="49" customWidth="1"/>
    <col min="5623" max="5623" width="9.28515625" style="49" customWidth="1"/>
    <col min="5624" max="5624" width="9" style="49" customWidth="1"/>
    <col min="5625" max="5625" width="10" style="49" customWidth="1"/>
    <col min="5626" max="5626" width="10.28515625" style="49" customWidth="1"/>
    <col min="5627" max="5627" width="8.28515625" style="49" customWidth="1"/>
    <col min="5628" max="5629" width="11.42578125" style="49" customWidth="1"/>
    <col min="5630" max="5630" width="8" style="49" customWidth="1"/>
    <col min="5631" max="5873" width="9.140625" style="49"/>
    <col min="5874" max="5874" width="22.140625" style="49" customWidth="1"/>
    <col min="5875" max="5876" width="11.42578125" style="49" customWidth="1"/>
    <col min="5877" max="5877" width="8.28515625" style="49" customWidth="1"/>
    <col min="5878" max="5878" width="10" style="49" customWidth="1"/>
    <col min="5879" max="5879" width="9.28515625" style="49" customWidth="1"/>
    <col min="5880" max="5880" width="9" style="49" customWidth="1"/>
    <col min="5881" max="5881" width="10" style="49" customWidth="1"/>
    <col min="5882" max="5882" width="10.28515625" style="49" customWidth="1"/>
    <col min="5883" max="5883" width="8.28515625" style="49" customWidth="1"/>
    <col min="5884" max="5885" width="11.42578125" style="49" customWidth="1"/>
    <col min="5886" max="5886" width="8" style="49" customWidth="1"/>
    <col min="5887" max="6129" width="9.140625" style="49"/>
    <col min="6130" max="6130" width="22.140625" style="49" customWidth="1"/>
    <col min="6131" max="6132" width="11.42578125" style="49" customWidth="1"/>
    <col min="6133" max="6133" width="8.28515625" style="49" customWidth="1"/>
    <col min="6134" max="6134" width="10" style="49" customWidth="1"/>
    <col min="6135" max="6135" width="9.28515625" style="49" customWidth="1"/>
    <col min="6136" max="6136" width="9" style="49" customWidth="1"/>
    <col min="6137" max="6137" width="10" style="49" customWidth="1"/>
    <col min="6138" max="6138" width="10.28515625" style="49" customWidth="1"/>
    <col min="6139" max="6139" width="8.28515625" style="49" customWidth="1"/>
    <col min="6140" max="6141" width="11.42578125" style="49" customWidth="1"/>
    <col min="6142" max="6142" width="8" style="49" customWidth="1"/>
    <col min="6143" max="6385" width="9.140625" style="49"/>
    <col min="6386" max="6386" width="22.140625" style="49" customWidth="1"/>
    <col min="6387" max="6388" width="11.42578125" style="49" customWidth="1"/>
    <col min="6389" max="6389" width="8.28515625" style="49" customWidth="1"/>
    <col min="6390" max="6390" width="10" style="49" customWidth="1"/>
    <col min="6391" max="6391" width="9.28515625" style="49" customWidth="1"/>
    <col min="6392" max="6392" width="9" style="49" customWidth="1"/>
    <col min="6393" max="6393" width="10" style="49" customWidth="1"/>
    <col min="6394" max="6394" width="10.28515625" style="49" customWidth="1"/>
    <col min="6395" max="6395" width="8.28515625" style="49" customWidth="1"/>
    <col min="6396" max="6397" width="11.42578125" style="49" customWidth="1"/>
    <col min="6398" max="6398" width="8" style="49" customWidth="1"/>
    <col min="6399" max="6641" width="9.140625" style="49"/>
    <col min="6642" max="6642" width="22.140625" style="49" customWidth="1"/>
    <col min="6643" max="6644" width="11.42578125" style="49" customWidth="1"/>
    <col min="6645" max="6645" width="8.28515625" style="49" customWidth="1"/>
    <col min="6646" max="6646" width="10" style="49" customWidth="1"/>
    <col min="6647" max="6647" width="9.28515625" style="49" customWidth="1"/>
    <col min="6648" max="6648" width="9" style="49" customWidth="1"/>
    <col min="6649" max="6649" width="10" style="49" customWidth="1"/>
    <col min="6650" max="6650" width="10.28515625" style="49" customWidth="1"/>
    <col min="6651" max="6651" width="8.28515625" style="49" customWidth="1"/>
    <col min="6652" max="6653" width="11.42578125" style="49" customWidth="1"/>
    <col min="6654" max="6654" width="8" style="49" customWidth="1"/>
    <col min="6655" max="6897" width="9.140625" style="49"/>
    <col min="6898" max="6898" width="22.140625" style="49" customWidth="1"/>
    <col min="6899" max="6900" width="11.42578125" style="49" customWidth="1"/>
    <col min="6901" max="6901" width="8.28515625" style="49" customWidth="1"/>
    <col min="6902" max="6902" width="10" style="49" customWidth="1"/>
    <col min="6903" max="6903" width="9.28515625" style="49" customWidth="1"/>
    <col min="6904" max="6904" width="9" style="49" customWidth="1"/>
    <col min="6905" max="6905" width="10" style="49" customWidth="1"/>
    <col min="6906" max="6906" width="10.28515625" style="49" customWidth="1"/>
    <col min="6907" max="6907" width="8.28515625" style="49" customWidth="1"/>
    <col min="6908" max="6909" width="11.42578125" style="49" customWidth="1"/>
    <col min="6910" max="6910" width="8" style="49" customWidth="1"/>
    <col min="6911" max="7153" width="9.140625" style="49"/>
    <col min="7154" max="7154" width="22.140625" style="49" customWidth="1"/>
    <col min="7155" max="7156" width="11.42578125" style="49" customWidth="1"/>
    <col min="7157" max="7157" width="8.28515625" style="49" customWidth="1"/>
    <col min="7158" max="7158" width="10" style="49" customWidth="1"/>
    <col min="7159" max="7159" width="9.28515625" style="49" customWidth="1"/>
    <col min="7160" max="7160" width="9" style="49" customWidth="1"/>
    <col min="7161" max="7161" width="10" style="49" customWidth="1"/>
    <col min="7162" max="7162" width="10.28515625" style="49" customWidth="1"/>
    <col min="7163" max="7163" width="8.28515625" style="49" customWidth="1"/>
    <col min="7164" max="7165" width="11.42578125" style="49" customWidth="1"/>
    <col min="7166" max="7166" width="8" style="49" customWidth="1"/>
    <col min="7167" max="7409" width="9.140625" style="49"/>
    <col min="7410" max="7410" width="22.140625" style="49" customWidth="1"/>
    <col min="7411" max="7412" width="11.42578125" style="49" customWidth="1"/>
    <col min="7413" max="7413" width="8.28515625" style="49" customWidth="1"/>
    <col min="7414" max="7414" width="10" style="49" customWidth="1"/>
    <col min="7415" max="7415" width="9.28515625" style="49" customWidth="1"/>
    <col min="7416" max="7416" width="9" style="49" customWidth="1"/>
    <col min="7417" max="7417" width="10" style="49" customWidth="1"/>
    <col min="7418" max="7418" width="10.28515625" style="49" customWidth="1"/>
    <col min="7419" max="7419" width="8.28515625" style="49" customWidth="1"/>
    <col min="7420" max="7421" width="11.42578125" style="49" customWidth="1"/>
    <col min="7422" max="7422" width="8" style="49" customWidth="1"/>
    <col min="7423" max="7665" width="9.140625" style="49"/>
    <col min="7666" max="7666" width="22.140625" style="49" customWidth="1"/>
    <col min="7667" max="7668" width="11.42578125" style="49" customWidth="1"/>
    <col min="7669" max="7669" width="8.28515625" style="49" customWidth="1"/>
    <col min="7670" max="7670" width="10" style="49" customWidth="1"/>
    <col min="7671" max="7671" width="9.28515625" style="49" customWidth="1"/>
    <col min="7672" max="7672" width="9" style="49" customWidth="1"/>
    <col min="7673" max="7673" width="10" style="49" customWidth="1"/>
    <col min="7674" max="7674" width="10.28515625" style="49" customWidth="1"/>
    <col min="7675" max="7675" width="8.28515625" style="49" customWidth="1"/>
    <col min="7676" max="7677" width="11.42578125" style="49" customWidth="1"/>
    <col min="7678" max="7678" width="8" style="49" customWidth="1"/>
    <col min="7679" max="7921" width="9.140625" style="49"/>
    <col min="7922" max="7922" width="22.140625" style="49" customWidth="1"/>
    <col min="7923" max="7924" width="11.42578125" style="49" customWidth="1"/>
    <col min="7925" max="7925" width="8.28515625" style="49" customWidth="1"/>
    <col min="7926" max="7926" width="10" style="49" customWidth="1"/>
    <col min="7927" max="7927" width="9.28515625" style="49" customWidth="1"/>
    <col min="7928" max="7928" width="9" style="49" customWidth="1"/>
    <col min="7929" max="7929" width="10" style="49" customWidth="1"/>
    <col min="7930" max="7930" width="10.28515625" style="49" customWidth="1"/>
    <col min="7931" max="7931" width="8.28515625" style="49" customWidth="1"/>
    <col min="7932" max="7933" width="11.42578125" style="49" customWidth="1"/>
    <col min="7934" max="7934" width="8" style="49" customWidth="1"/>
    <col min="7935" max="8177" width="9.140625" style="49"/>
    <col min="8178" max="8178" width="22.140625" style="49" customWidth="1"/>
    <col min="8179" max="8180" width="11.42578125" style="49" customWidth="1"/>
    <col min="8181" max="8181" width="8.28515625" style="49" customWidth="1"/>
    <col min="8182" max="8182" width="10" style="49" customWidth="1"/>
    <col min="8183" max="8183" width="9.28515625" style="49" customWidth="1"/>
    <col min="8184" max="8184" width="9" style="49" customWidth="1"/>
    <col min="8185" max="8185" width="10" style="49" customWidth="1"/>
    <col min="8186" max="8186" width="10.28515625" style="49" customWidth="1"/>
    <col min="8187" max="8187" width="8.28515625" style="49" customWidth="1"/>
    <col min="8188" max="8189" width="11.42578125" style="49" customWidth="1"/>
    <col min="8190" max="8190" width="8" style="49" customWidth="1"/>
    <col min="8191" max="8433" width="9.140625" style="49"/>
    <col min="8434" max="8434" width="22.140625" style="49" customWidth="1"/>
    <col min="8435" max="8436" width="11.42578125" style="49" customWidth="1"/>
    <col min="8437" max="8437" width="8.28515625" style="49" customWidth="1"/>
    <col min="8438" max="8438" width="10" style="49" customWidth="1"/>
    <col min="8439" max="8439" width="9.28515625" style="49" customWidth="1"/>
    <col min="8440" max="8440" width="9" style="49" customWidth="1"/>
    <col min="8441" max="8441" width="10" style="49" customWidth="1"/>
    <col min="8442" max="8442" width="10.28515625" style="49" customWidth="1"/>
    <col min="8443" max="8443" width="8.28515625" style="49" customWidth="1"/>
    <col min="8444" max="8445" width="11.42578125" style="49" customWidth="1"/>
    <col min="8446" max="8446" width="8" style="49" customWidth="1"/>
    <col min="8447" max="8689" width="9.140625" style="49"/>
    <col min="8690" max="8690" width="22.140625" style="49" customWidth="1"/>
    <col min="8691" max="8692" width="11.42578125" style="49" customWidth="1"/>
    <col min="8693" max="8693" width="8.28515625" style="49" customWidth="1"/>
    <col min="8694" max="8694" width="10" style="49" customWidth="1"/>
    <col min="8695" max="8695" width="9.28515625" style="49" customWidth="1"/>
    <col min="8696" max="8696" width="9" style="49" customWidth="1"/>
    <col min="8697" max="8697" width="10" style="49" customWidth="1"/>
    <col min="8698" max="8698" width="10.28515625" style="49" customWidth="1"/>
    <col min="8699" max="8699" width="8.28515625" style="49" customWidth="1"/>
    <col min="8700" max="8701" width="11.42578125" style="49" customWidth="1"/>
    <col min="8702" max="8702" width="8" style="49" customWidth="1"/>
    <col min="8703" max="8945" width="9.140625" style="49"/>
    <col min="8946" max="8946" width="22.140625" style="49" customWidth="1"/>
    <col min="8947" max="8948" width="11.42578125" style="49" customWidth="1"/>
    <col min="8949" max="8949" width="8.28515625" style="49" customWidth="1"/>
    <col min="8950" max="8950" width="10" style="49" customWidth="1"/>
    <col min="8951" max="8951" width="9.28515625" style="49" customWidth="1"/>
    <col min="8952" max="8952" width="9" style="49" customWidth="1"/>
    <col min="8953" max="8953" width="10" style="49" customWidth="1"/>
    <col min="8954" max="8954" width="10.28515625" style="49" customWidth="1"/>
    <col min="8955" max="8955" width="8.28515625" style="49" customWidth="1"/>
    <col min="8956" max="8957" width="11.42578125" style="49" customWidth="1"/>
    <col min="8958" max="8958" width="8" style="49" customWidth="1"/>
    <col min="8959" max="9201" width="9.140625" style="49"/>
    <col min="9202" max="9202" width="22.140625" style="49" customWidth="1"/>
    <col min="9203" max="9204" width="11.42578125" style="49" customWidth="1"/>
    <col min="9205" max="9205" width="8.28515625" style="49" customWidth="1"/>
    <col min="9206" max="9206" width="10" style="49" customWidth="1"/>
    <col min="9207" max="9207" width="9.28515625" style="49" customWidth="1"/>
    <col min="9208" max="9208" width="9" style="49" customWidth="1"/>
    <col min="9209" max="9209" width="10" style="49" customWidth="1"/>
    <col min="9210" max="9210" width="10.28515625" style="49" customWidth="1"/>
    <col min="9211" max="9211" width="8.28515625" style="49" customWidth="1"/>
    <col min="9212" max="9213" width="11.42578125" style="49" customWidth="1"/>
    <col min="9214" max="9214" width="8" style="49" customWidth="1"/>
    <col min="9215" max="9457" width="9.140625" style="49"/>
    <col min="9458" max="9458" width="22.140625" style="49" customWidth="1"/>
    <col min="9459" max="9460" width="11.42578125" style="49" customWidth="1"/>
    <col min="9461" max="9461" width="8.28515625" style="49" customWidth="1"/>
    <col min="9462" max="9462" width="10" style="49" customWidth="1"/>
    <col min="9463" max="9463" width="9.28515625" style="49" customWidth="1"/>
    <col min="9464" max="9464" width="9" style="49" customWidth="1"/>
    <col min="9465" max="9465" width="10" style="49" customWidth="1"/>
    <col min="9466" max="9466" width="10.28515625" style="49" customWidth="1"/>
    <col min="9467" max="9467" width="8.28515625" style="49" customWidth="1"/>
    <col min="9468" max="9469" width="11.42578125" style="49" customWidth="1"/>
    <col min="9470" max="9470" width="8" style="49" customWidth="1"/>
    <col min="9471" max="9713" width="9.140625" style="49"/>
    <col min="9714" max="9714" width="22.140625" style="49" customWidth="1"/>
    <col min="9715" max="9716" width="11.42578125" style="49" customWidth="1"/>
    <col min="9717" max="9717" width="8.28515625" style="49" customWidth="1"/>
    <col min="9718" max="9718" width="10" style="49" customWidth="1"/>
    <col min="9719" max="9719" width="9.28515625" style="49" customWidth="1"/>
    <col min="9720" max="9720" width="9" style="49" customWidth="1"/>
    <col min="9721" max="9721" width="10" style="49" customWidth="1"/>
    <col min="9722" max="9722" width="10.28515625" style="49" customWidth="1"/>
    <col min="9723" max="9723" width="8.28515625" style="49" customWidth="1"/>
    <col min="9724" max="9725" width="11.42578125" style="49" customWidth="1"/>
    <col min="9726" max="9726" width="8" style="49" customWidth="1"/>
    <col min="9727" max="9969" width="9.140625" style="49"/>
    <col min="9970" max="9970" width="22.140625" style="49" customWidth="1"/>
    <col min="9971" max="9972" width="11.42578125" style="49" customWidth="1"/>
    <col min="9973" max="9973" width="8.28515625" style="49" customWidth="1"/>
    <col min="9974" max="9974" width="10" style="49" customWidth="1"/>
    <col min="9975" max="9975" width="9.28515625" style="49" customWidth="1"/>
    <col min="9976" max="9976" width="9" style="49" customWidth="1"/>
    <col min="9977" max="9977" width="10" style="49" customWidth="1"/>
    <col min="9978" max="9978" width="10.28515625" style="49" customWidth="1"/>
    <col min="9979" max="9979" width="8.28515625" style="49" customWidth="1"/>
    <col min="9980" max="9981" width="11.42578125" style="49" customWidth="1"/>
    <col min="9982" max="9982" width="8" style="49" customWidth="1"/>
    <col min="9983" max="10225" width="9.140625" style="49"/>
    <col min="10226" max="10226" width="22.140625" style="49" customWidth="1"/>
    <col min="10227" max="10228" width="11.42578125" style="49" customWidth="1"/>
    <col min="10229" max="10229" width="8.28515625" style="49" customWidth="1"/>
    <col min="10230" max="10230" width="10" style="49" customWidth="1"/>
    <col min="10231" max="10231" width="9.28515625" style="49" customWidth="1"/>
    <col min="10232" max="10232" width="9" style="49" customWidth="1"/>
    <col min="10233" max="10233" width="10" style="49" customWidth="1"/>
    <col min="10234" max="10234" width="10.28515625" style="49" customWidth="1"/>
    <col min="10235" max="10235" width="8.28515625" style="49" customWidth="1"/>
    <col min="10236" max="10237" width="11.42578125" style="49" customWidth="1"/>
    <col min="10238" max="10238" width="8" style="49" customWidth="1"/>
    <col min="10239" max="10481" width="9.140625" style="49"/>
    <col min="10482" max="10482" width="22.140625" style="49" customWidth="1"/>
    <col min="10483" max="10484" width="11.42578125" style="49" customWidth="1"/>
    <col min="10485" max="10485" width="8.28515625" style="49" customWidth="1"/>
    <col min="10486" max="10486" width="10" style="49" customWidth="1"/>
    <col min="10487" max="10487" width="9.28515625" style="49" customWidth="1"/>
    <col min="10488" max="10488" width="9" style="49" customWidth="1"/>
    <col min="10489" max="10489" width="10" style="49" customWidth="1"/>
    <col min="10490" max="10490" width="10.28515625" style="49" customWidth="1"/>
    <col min="10491" max="10491" width="8.28515625" style="49" customWidth="1"/>
    <col min="10492" max="10493" width="11.42578125" style="49" customWidth="1"/>
    <col min="10494" max="10494" width="8" style="49" customWidth="1"/>
    <col min="10495" max="10737" width="9.140625" style="49"/>
    <col min="10738" max="10738" width="22.140625" style="49" customWidth="1"/>
    <col min="10739" max="10740" width="11.42578125" style="49" customWidth="1"/>
    <col min="10741" max="10741" width="8.28515625" style="49" customWidth="1"/>
    <col min="10742" max="10742" width="10" style="49" customWidth="1"/>
    <col min="10743" max="10743" width="9.28515625" style="49" customWidth="1"/>
    <col min="10744" max="10744" width="9" style="49" customWidth="1"/>
    <col min="10745" max="10745" width="10" style="49" customWidth="1"/>
    <col min="10746" max="10746" width="10.28515625" style="49" customWidth="1"/>
    <col min="10747" max="10747" width="8.28515625" style="49" customWidth="1"/>
    <col min="10748" max="10749" width="11.42578125" style="49" customWidth="1"/>
    <col min="10750" max="10750" width="8" style="49" customWidth="1"/>
    <col min="10751" max="10993" width="9.140625" style="49"/>
    <col min="10994" max="10994" width="22.140625" style="49" customWidth="1"/>
    <col min="10995" max="10996" width="11.42578125" style="49" customWidth="1"/>
    <col min="10997" max="10997" width="8.28515625" style="49" customWidth="1"/>
    <col min="10998" max="10998" width="10" style="49" customWidth="1"/>
    <col min="10999" max="10999" width="9.28515625" style="49" customWidth="1"/>
    <col min="11000" max="11000" width="9" style="49" customWidth="1"/>
    <col min="11001" max="11001" width="10" style="49" customWidth="1"/>
    <col min="11002" max="11002" width="10.28515625" style="49" customWidth="1"/>
    <col min="11003" max="11003" width="8.28515625" style="49" customWidth="1"/>
    <col min="11004" max="11005" width="11.42578125" style="49" customWidth="1"/>
    <col min="11006" max="11006" width="8" style="49" customWidth="1"/>
    <col min="11007" max="11249" width="9.140625" style="49"/>
    <col min="11250" max="11250" width="22.140625" style="49" customWidth="1"/>
    <col min="11251" max="11252" width="11.42578125" style="49" customWidth="1"/>
    <col min="11253" max="11253" width="8.28515625" style="49" customWidth="1"/>
    <col min="11254" max="11254" width="10" style="49" customWidth="1"/>
    <col min="11255" max="11255" width="9.28515625" style="49" customWidth="1"/>
    <col min="11256" max="11256" width="9" style="49" customWidth="1"/>
    <col min="11257" max="11257" width="10" style="49" customWidth="1"/>
    <col min="11258" max="11258" width="10.28515625" style="49" customWidth="1"/>
    <col min="11259" max="11259" width="8.28515625" style="49" customWidth="1"/>
    <col min="11260" max="11261" width="11.42578125" style="49" customWidth="1"/>
    <col min="11262" max="11262" width="8" style="49" customWidth="1"/>
    <col min="11263" max="11505" width="9.140625" style="49"/>
    <col min="11506" max="11506" width="22.140625" style="49" customWidth="1"/>
    <col min="11507" max="11508" width="11.42578125" style="49" customWidth="1"/>
    <col min="11509" max="11509" width="8.28515625" style="49" customWidth="1"/>
    <col min="11510" max="11510" width="10" style="49" customWidth="1"/>
    <col min="11511" max="11511" width="9.28515625" style="49" customWidth="1"/>
    <col min="11512" max="11512" width="9" style="49" customWidth="1"/>
    <col min="11513" max="11513" width="10" style="49" customWidth="1"/>
    <col min="11514" max="11514" width="10.28515625" style="49" customWidth="1"/>
    <col min="11515" max="11515" width="8.28515625" style="49" customWidth="1"/>
    <col min="11516" max="11517" width="11.42578125" style="49" customWidth="1"/>
    <col min="11518" max="11518" width="8" style="49" customWidth="1"/>
    <col min="11519" max="11761" width="9.140625" style="49"/>
    <col min="11762" max="11762" width="22.140625" style="49" customWidth="1"/>
    <col min="11763" max="11764" width="11.42578125" style="49" customWidth="1"/>
    <col min="11765" max="11765" width="8.28515625" style="49" customWidth="1"/>
    <col min="11766" max="11766" width="10" style="49" customWidth="1"/>
    <col min="11767" max="11767" width="9.28515625" style="49" customWidth="1"/>
    <col min="11768" max="11768" width="9" style="49" customWidth="1"/>
    <col min="11769" max="11769" width="10" style="49" customWidth="1"/>
    <col min="11770" max="11770" width="10.28515625" style="49" customWidth="1"/>
    <col min="11771" max="11771" width="8.28515625" style="49" customWidth="1"/>
    <col min="11772" max="11773" width="11.42578125" style="49" customWidth="1"/>
    <col min="11774" max="11774" width="8" style="49" customWidth="1"/>
    <col min="11775" max="12017" width="9.140625" style="49"/>
    <col min="12018" max="12018" width="22.140625" style="49" customWidth="1"/>
    <col min="12019" max="12020" width="11.42578125" style="49" customWidth="1"/>
    <col min="12021" max="12021" width="8.28515625" style="49" customWidth="1"/>
    <col min="12022" max="12022" width="10" style="49" customWidth="1"/>
    <col min="12023" max="12023" width="9.28515625" style="49" customWidth="1"/>
    <col min="12024" max="12024" width="9" style="49" customWidth="1"/>
    <col min="12025" max="12025" width="10" style="49" customWidth="1"/>
    <col min="12026" max="12026" width="10.28515625" style="49" customWidth="1"/>
    <col min="12027" max="12027" width="8.28515625" style="49" customWidth="1"/>
    <col min="12028" max="12029" width="11.42578125" style="49" customWidth="1"/>
    <col min="12030" max="12030" width="8" style="49" customWidth="1"/>
    <col min="12031" max="12273" width="9.140625" style="49"/>
    <col min="12274" max="12274" width="22.140625" style="49" customWidth="1"/>
    <col min="12275" max="12276" width="11.42578125" style="49" customWidth="1"/>
    <col min="12277" max="12277" width="8.28515625" style="49" customWidth="1"/>
    <col min="12278" max="12278" width="10" style="49" customWidth="1"/>
    <col min="12279" max="12279" width="9.28515625" style="49" customWidth="1"/>
    <col min="12280" max="12280" width="9" style="49" customWidth="1"/>
    <col min="12281" max="12281" width="10" style="49" customWidth="1"/>
    <col min="12282" max="12282" width="10.28515625" style="49" customWidth="1"/>
    <col min="12283" max="12283" width="8.28515625" style="49" customWidth="1"/>
    <col min="12284" max="12285" width="11.42578125" style="49" customWidth="1"/>
    <col min="12286" max="12286" width="8" style="49" customWidth="1"/>
    <col min="12287" max="12529" width="9.140625" style="49"/>
    <col min="12530" max="12530" width="22.140625" style="49" customWidth="1"/>
    <col min="12531" max="12532" width="11.42578125" style="49" customWidth="1"/>
    <col min="12533" max="12533" width="8.28515625" style="49" customWidth="1"/>
    <col min="12534" max="12534" width="10" style="49" customWidth="1"/>
    <col min="12535" max="12535" width="9.28515625" style="49" customWidth="1"/>
    <col min="12536" max="12536" width="9" style="49" customWidth="1"/>
    <col min="12537" max="12537" width="10" style="49" customWidth="1"/>
    <col min="12538" max="12538" width="10.28515625" style="49" customWidth="1"/>
    <col min="12539" max="12539" width="8.28515625" style="49" customWidth="1"/>
    <col min="12540" max="12541" width="11.42578125" style="49" customWidth="1"/>
    <col min="12542" max="12542" width="8" style="49" customWidth="1"/>
    <col min="12543" max="12785" width="9.140625" style="49"/>
    <col min="12786" max="12786" width="22.140625" style="49" customWidth="1"/>
    <col min="12787" max="12788" width="11.42578125" style="49" customWidth="1"/>
    <col min="12789" max="12789" width="8.28515625" style="49" customWidth="1"/>
    <col min="12790" max="12790" width="10" style="49" customWidth="1"/>
    <col min="12791" max="12791" width="9.28515625" style="49" customWidth="1"/>
    <col min="12792" max="12792" width="9" style="49" customWidth="1"/>
    <col min="12793" max="12793" width="10" style="49" customWidth="1"/>
    <col min="12794" max="12794" width="10.28515625" style="49" customWidth="1"/>
    <col min="12795" max="12795" width="8.28515625" style="49" customWidth="1"/>
    <col min="12796" max="12797" width="11.42578125" style="49" customWidth="1"/>
    <col min="12798" max="12798" width="8" style="49" customWidth="1"/>
    <col min="12799" max="13041" width="9.140625" style="49"/>
    <col min="13042" max="13042" width="22.140625" style="49" customWidth="1"/>
    <col min="13043" max="13044" width="11.42578125" style="49" customWidth="1"/>
    <col min="13045" max="13045" width="8.28515625" style="49" customWidth="1"/>
    <col min="13046" max="13046" width="10" style="49" customWidth="1"/>
    <col min="13047" max="13047" width="9.28515625" style="49" customWidth="1"/>
    <col min="13048" max="13048" width="9" style="49" customWidth="1"/>
    <col min="13049" max="13049" width="10" style="49" customWidth="1"/>
    <col min="13050" max="13050" width="10.28515625" style="49" customWidth="1"/>
    <col min="13051" max="13051" width="8.28515625" style="49" customWidth="1"/>
    <col min="13052" max="13053" width="11.42578125" style="49" customWidth="1"/>
    <col min="13054" max="13054" width="8" style="49" customWidth="1"/>
    <col min="13055" max="13297" width="9.140625" style="49"/>
    <col min="13298" max="13298" width="22.140625" style="49" customWidth="1"/>
    <col min="13299" max="13300" width="11.42578125" style="49" customWidth="1"/>
    <col min="13301" max="13301" width="8.28515625" style="49" customWidth="1"/>
    <col min="13302" max="13302" width="10" style="49" customWidth="1"/>
    <col min="13303" max="13303" width="9.28515625" style="49" customWidth="1"/>
    <col min="13304" max="13304" width="9" style="49" customWidth="1"/>
    <col min="13305" max="13305" width="10" style="49" customWidth="1"/>
    <col min="13306" max="13306" width="10.28515625" style="49" customWidth="1"/>
    <col min="13307" max="13307" width="8.28515625" style="49" customWidth="1"/>
    <col min="13308" max="13309" width="11.42578125" style="49" customWidth="1"/>
    <col min="13310" max="13310" width="8" style="49" customWidth="1"/>
    <col min="13311" max="13553" width="9.140625" style="49"/>
    <col min="13554" max="13554" width="22.140625" style="49" customWidth="1"/>
    <col min="13555" max="13556" width="11.42578125" style="49" customWidth="1"/>
    <col min="13557" max="13557" width="8.28515625" style="49" customWidth="1"/>
    <col min="13558" max="13558" width="10" style="49" customWidth="1"/>
    <col min="13559" max="13559" width="9.28515625" style="49" customWidth="1"/>
    <col min="13560" max="13560" width="9" style="49" customWidth="1"/>
    <col min="13561" max="13561" width="10" style="49" customWidth="1"/>
    <col min="13562" max="13562" width="10.28515625" style="49" customWidth="1"/>
    <col min="13563" max="13563" width="8.28515625" style="49" customWidth="1"/>
    <col min="13564" max="13565" width="11.42578125" style="49" customWidth="1"/>
    <col min="13566" max="13566" width="8" style="49" customWidth="1"/>
    <col min="13567" max="13809" width="9.140625" style="49"/>
    <col min="13810" max="13810" width="22.140625" style="49" customWidth="1"/>
    <col min="13811" max="13812" width="11.42578125" style="49" customWidth="1"/>
    <col min="13813" max="13813" width="8.28515625" style="49" customWidth="1"/>
    <col min="13814" max="13814" width="10" style="49" customWidth="1"/>
    <col min="13815" max="13815" width="9.28515625" style="49" customWidth="1"/>
    <col min="13816" max="13816" width="9" style="49" customWidth="1"/>
    <col min="13817" max="13817" width="10" style="49" customWidth="1"/>
    <col min="13818" max="13818" width="10.28515625" style="49" customWidth="1"/>
    <col min="13819" max="13819" width="8.28515625" style="49" customWidth="1"/>
    <col min="13820" max="13821" width="11.42578125" style="49" customWidth="1"/>
    <col min="13822" max="13822" width="8" style="49" customWidth="1"/>
    <col min="13823" max="14065" width="9.140625" style="49"/>
    <col min="14066" max="14066" width="22.140625" style="49" customWidth="1"/>
    <col min="14067" max="14068" width="11.42578125" style="49" customWidth="1"/>
    <col min="14069" max="14069" width="8.28515625" style="49" customWidth="1"/>
    <col min="14070" max="14070" width="10" style="49" customWidth="1"/>
    <col min="14071" max="14071" width="9.28515625" style="49" customWidth="1"/>
    <col min="14072" max="14072" width="9" style="49" customWidth="1"/>
    <col min="14073" max="14073" width="10" style="49" customWidth="1"/>
    <col min="14074" max="14074" width="10.28515625" style="49" customWidth="1"/>
    <col min="14075" max="14075" width="8.28515625" style="49" customWidth="1"/>
    <col min="14076" max="14077" width="11.42578125" style="49" customWidth="1"/>
    <col min="14078" max="14078" width="8" style="49" customWidth="1"/>
    <col min="14079" max="14321" width="9.140625" style="49"/>
    <col min="14322" max="14322" width="22.140625" style="49" customWidth="1"/>
    <col min="14323" max="14324" width="11.42578125" style="49" customWidth="1"/>
    <col min="14325" max="14325" width="8.28515625" style="49" customWidth="1"/>
    <col min="14326" max="14326" width="10" style="49" customWidth="1"/>
    <col min="14327" max="14327" width="9.28515625" style="49" customWidth="1"/>
    <col min="14328" max="14328" width="9" style="49" customWidth="1"/>
    <col min="14329" max="14329" width="10" style="49" customWidth="1"/>
    <col min="14330" max="14330" width="10.28515625" style="49" customWidth="1"/>
    <col min="14331" max="14331" width="8.28515625" style="49" customWidth="1"/>
    <col min="14332" max="14333" width="11.42578125" style="49" customWidth="1"/>
    <col min="14334" max="14334" width="8" style="49" customWidth="1"/>
    <col min="14335" max="14577" width="9.140625" style="49"/>
    <col min="14578" max="14578" width="22.140625" style="49" customWidth="1"/>
    <col min="14579" max="14580" width="11.42578125" style="49" customWidth="1"/>
    <col min="14581" max="14581" width="8.28515625" style="49" customWidth="1"/>
    <col min="14582" max="14582" width="10" style="49" customWidth="1"/>
    <col min="14583" max="14583" width="9.28515625" style="49" customWidth="1"/>
    <col min="14584" max="14584" width="9" style="49" customWidth="1"/>
    <col min="14585" max="14585" width="10" style="49" customWidth="1"/>
    <col min="14586" max="14586" width="10.28515625" style="49" customWidth="1"/>
    <col min="14587" max="14587" width="8.28515625" style="49" customWidth="1"/>
    <col min="14588" max="14589" width="11.42578125" style="49" customWidth="1"/>
    <col min="14590" max="14590" width="8" style="49" customWidth="1"/>
    <col min="14591" max="14833" width="9.140625" style="49"/>
    <col min="14834" max="14834" width="22.140625" style="49" customWidth="1"/>
    <col min="14835" max="14836" width="11.42578125" style="49" customWidth="1"/>
    <col min="14837" max="14837" width="8.28515625" style="49" customWidth="1"/>
    <col min="14838" max="14838" width="10" style="49" customWidth="1"/>
    <col min="14839" max="14839" width="9.28515625" style="49" customWidth="1"/>
    <col min="14840" max="14840" width="9" style="49" customWidth="1"/>
    <col min="14841" max="14841" width="10" style="49" customWidth="1"/>
    <col min="14842" max="14842" width="10.28515625" style="49" customWidth="1"/>
    <col min="14843" max="14843" width="8.28515625" style="49" customWidth="1"/>
    <col min="14844" max="14845" width="11.42578125" style="49" customWidth="1"/>
    <col min="14846" max="14846" width="8" style="49" customWidth="1"/>
    <col min="14847" max="15089" width="9.140625" style="49"/>
    <col min="15090" max="15090" width="22.140625" style="49" customWidth="1"/>
    <col min="15091" max="15092" width="11.42578125" style="49" customWidth="1"/>
    <col min="15093" max="15093" width="8.28515625" style="49" customWidth="1"/>
    <col min="15094" max="15094" width="10" style="49" customWidth="1"/>
    <col min="15095" max="15095" width="9.28515625" style="49" customWidth="1"/>
    <col min="15096" max="15096" width="9" style="49" customWidth="1"/>
    <col min="15097" max="15097" width="10" style="49" customWidth="1"/>
    <col min="15098" max="15098" width="10.28515625" style="49" customWidth="1"/>
    <col min="15099" max="15099" width="8.28515625" style="49" customWidth="1"/>
    <col min="15100" max="15101" width="11.42578125" style="49" customWidth="1"/>
    <col min="15102" max="15102" width="8" style="49" customWidth="1"/>
    <col min="15103" max="15345" width="9.140625" style="49"/>
    <col min="15346" max="15346" width="22.140625" style="49" customWidth="1"/>
    <col min="15347" max="15348" width="11.42578125" style="49" customWidth="1"/>
    <col min="15349" max="15349" width="8.28515625" style="49" customWidth="1"/>
    <col min="15350" max="15350" width="10" style="49" customWidth="1"/>
    <col min="15351" max="15351" width="9.28515625" style="49" customWidth="1"/>
    <col min="15352" max="15352" width="9" style="49" customWidth="1"/>
    <col min="15353" max="15353" width="10" style="49" customWidth="1"/>
    <col min="15354" max="15354" width="10.28515625" style="49" customWidth="1"/>
    <col min="15355" max="15355" width="8.28515625" style="49" customWidth="1"/>
    <col min="15356" max="15357" width="11.42578125" style="49" customWidth="1"/>
    <col min="15358" max="15358" width="8" style="49" customWidth="1"/>
    <col min="15359" max="15601" width="9.140625" style="49"/>
    <col min="15602" max="15602" width="22.140625" style="49" customWidth="1"/>
    <col min="15603" max="15604" width="11.42578125" style="49" customWidth="1"/>
    <col min="15605" max="15605" width="8.28515625" style="49" customWidth="1"/>
    <col min="15606" max="15606" width="10" style="49" customWidth="1"/>
    <col min="15607" max="15607" width="9.28515625" style="49" customWidth="1"/>
    <col min="15608" max="15608" width="9" style="49" customWidth="1"/>
    <col min="15609" max="15609" width="10" style="49" customWidth="1"/>
    <col min="15610" max="15610" width="10.28515625" style="49" customWidth="1"/>
    <col min="15611" max="15611" width="8.28515625" style="49" customWidth="1"/>
    <col min="15612" max="15613" width="11.42578125" style="49" customWidth="1"/>
    <col min="15614" max="15614" width="8" style="49" customWidth="1"/>
    <col min="15615" max="15857" width="9.140625" style="49"/>
    <col min="15858" max="15858" width="22.140625" style="49" customWidth="1"/>
    <col min="15859" max="15860" width="11.42578125" style="49" customWidth="1"/>
    <col min="15861" max="15861" width="8.28515625" style="49" customWidth="1"/>
    <col min="15862" max="15862" width="10" style="49" customWidth="1"/>
    <col min="15863" max="15863" width="9.28515625" style="49" customWidth="1"/>
    <col min="15864" max="15864" width="9" style="49" customWidth="1"/>
    <col min="15865" max="15865" width="10" style="49" customWidth="1"/>
    <col min="15866" max="15866" width="10.28515625" style="49" customWidth="1"/>
    <col min="15867" max="15867" width="8.28515625" style="49" customWidth="1"/>
    <col min="15868" max="15869" width="11.42578125" style="49" customWidth="1"/>
    <col min="15870" max="15870" width="8" style="49" customWidth="1"/>
    <col min="15871" max="16113" width="9.140625" style="49"/>
    <col min="16114" max="16114" width="22.140625" style="49" customWidth="1"/>
    <col min="16115" max="16116" width="11.42578125" style="49" customWidth="1"/>
    <col min="16117" max="16117" width="8.28515625" style="49" customWidth="1"/>
    <col min="16118" max="16118" width="10" style="49" customWidth="1"/>
    <col min="16119" max="16119" width="9.28515625" style="49" customWidth="1"/>
    <col min="16120" max="16120" width="9" style="49" customWidth="1"/>
    <col min="16121" max="16121" width="10" style="49" customWidth="1"/>
    <col min="16122" max="16122" width="10.28515625" style="49" customWidth="1"/>
    <col min="16123" max="16123" width="8.28515625" style="49" customWidth="1"/>
    <col min="16124" max="16125" width="11.42578125" style="49" customWidth="1"/>
    <col min="16126" max="16126" width="8" style="49" customWidth="1"/>
    <col min="16127" max="16384" width="9.140625" style="49"/>
  </cols>
  <sheetData>
    <row r="1" spans="1:25" ht="18.75" customHeight="1">
      <c r="A1" s="428" t="s">
        <v>88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P2" s="51" t="s">
        <v>56</v>
      </c>
    </row>
    <row r="3" spans="1:25" ht="16.5" customHeight="1">
      <c r="A3" s="420"/>
      <c r="B3" s="410" t="s">
        <v>102</v>
      </c>
      <c r="C3" s="410"/>
      <c r="D3" s="410"/>
      <c r="E3" s="411" t="s">
        <v>52</v>
      </c>
      <c r="F3" s="412"/>
      <c r="G3" s="412"/>
      <c r="H3" s="412"/>
      <c r="I3" s="412"/>
      <c r="J3" s="412"/>
      <c r="K3" s="414" t="s">
        <v>107</v>
      </c>
      <c r="L3" s="415"/>
      <c r="M3" s="416"/>
      <c r="N3" s="410" t="s">
        <v>53</v>
      </c>
      <c r="O3" s="410"/>
      <c r="P3" s="411"/>
    </row>
    <row r="4" spans="1:25" ht="37.5" customHeight="1">
      <c r="A4" s="420"/>
      <c r="B4" s="410"/>
      <c r="C4" s="410"/>
      <c r="D4" s="410"/>
      <c r="E4" s="410" t="s">
        <v>51</v>
      </c>
      <c r="F4" s="410"/>
      <c r="G4" s="410"/>
      <c r="H4" s="410" t="s">
        <v>50</v>
      </c>
      <c r="I4" s="410"/>
      <c r="J4" s="410"/>
      <c r="K4" s="417"/>
      <c r="L4" s="418"/>
      <c r="M4" s="419"/>
      <c r="N4" s="410"/>
      <c r="O4" s="410"/>
      <c r="P4" s="411"/>
    </row>
    <row r="5" spans="1:25" ht="45" customHeight="1">
      <c r="A5" s="420"/>
      <c r="B5" s="210" t="s">
        <v>128</v>
      </c>
      <c r="C5" s="210" t="s">
        <v>120</v>
      </c>
      <c r="D5" s="210" t="s">
        <v>130</v>
      </c>
      <c r="E5" s="210" t="s">
        <v>128</v>
      </c>
      <c r="F5" s="210" t="s">
        <v>120</v>
      </c>
      <c r="G5" s="210" t="s">
        <v>130</v>
      </c>
      <c r="H5" s="210" t="s">
        <v>128</v>
      </c>
      <c r="I5" s="210" t="s">
        <v>120</v>
      </c>
      <c r="J5" s="210" t="s">
        <v>130</v>
      </c>
      <c r="K5" s="210" t="s">
        <v>128</v>
      </c>
      <c r="L5" s="210" t="s">
        <v>120</v>
      </c>
      <c r="M5" s="210" t="s">
        <v>130</v>
      </c>
      <c r="N5" s="210" t="s">
        <v>128</v>
      </c>
      <c r="O5" s="210" t="s">
        <v>120</v>
      </c>
      <c r="P5" s="211" t="s">
        <v>130</v>
      </c>
    </row>
    <row r="6" spans="1:25">
      <c r="A6" s="37" t="s">
        <v>57</v>
      </c>
      <c r="B6" s="38">
        <f>SUM(B7:B26)</f>
        <v>747086.3</v>
      </c>
      <c r="C6" s="38">
        <f>SUM(C7:C26)</f>
        <v>717633.50000000012</v>
      </c>
      <c r="D6" s="38">
        <f>B6/C6*100</f>
        <v>104.10415623016482</v>
      </c>
      <c r="E6" s="38">
        <f>SUM(E7:E25)</f>
        <v>395914.1</v>
      </c>
      <c r="F6" s="38">
        <f>SUM(F7:F26)</f>
        <v>372571.20000000007</v>
      </c>
      <c r="G6" s="38">
        <f>E6/F6%</f>
        <v>106.26535277015505</v>
      </c>
      <c r="H6" s="38">
        <f>SUM(H7:H25)</f>
        <v>351172.2</v>
      </c>
      <c r="I6" s="38">
        <f>SUM(I7:I26)</f>
        <v>345062.3</v>
      </c>
      <c r="J6" s="38">
        <f>H6/I6%</f>
        <v>101.77066576093651</v>
      </c>
      <c r="K6" s="38">
        <f>SUM(K7:K25)</f>
        <v>1146075.1000000003</v>
      </c>
      <c r="L6" s="38">
        <f>SUM(L7:L26)</f>
        <v>1130471.8</v>
      </c>
      <c r="M6" s="314">
        <f>K6/L6%</f>
        <v>101.38024672530533</v>
      </c>
      <c r="N6" s="38">
        <f>SUM(N7:N26)</f>
        <v>1893161.4000000001</v>
      </c>
      <c r="O6" s="38">
        <f>SUM(O7:O26)</f>
        <v>1848105.2999999996</v>
      </c>
      <c r="P6" s="38">
        <f>N6/O6*100</f>
        <v>102.43796173302466</v>
      </c>
      <c r="Q6" s="191"/>
      <c r="R6" s="191"/>
      <c r="S6" s="183"/>
      <c r="T6" s="191"/>
      <c r="U6" s="191"/>
      <c r="V6" s="191"/>
      <c r="W6" s="191"/>
      <c r="X6" s="191"/>
      <c r="Y6" s="191"/>
    </row>
    <row r="7" spans="1:25" ht="15.75" customHeight="1">
      <c r="A7" s="109" t="s">
        <v>58</v>
      </c>
      <c r="B7" s="38">
        <f>E7+H7</f>
        <v>51763.700000000004</v>
      </c>
      <c r="C7" s="38">
        <f>F7+I7</f>
        <v>49793.100000000006</v>
      </c>
      <c r="D7" s="38">
        <f>B7/C7*100</f>
        <v>103.95757645135571</v>
      </c>
      <c r="E7" s="138">
        <v>4544.3999999999996</v>
      </c>
      <c r="F7" s="138">
        <v>3714.3</v>
      </c>
      <c r="G7" s="38">
        <f>E7/F7*100</f>
        <v>122.34876019707615</v>
      </c>
      <c r="H7" s="138">
        <v>47219.3</v>
      </c>
      <c r="I7" s="138">
        <v>46078.8</v>
      </c>
      <c r="J7" s="38">
        <f>H7/I7*100</f>
        <v>102.4751078587116</v>
      </c>
      <c r="K7" s="138">
        <v>95041.600000000006</v>
      </c>
      <c r="L7" s="138">
        <v>92807</v>
      </c>
      <c r="M7" s="38">
        <f t="shared" ref="M7:M25" si="0">K7/L7*100</f>
        <v>102.40779251565077</v>
      </c>
      <c r="N7" s="38">
        <f>B7+K7</f>
        <v>146805.30000000002</v>
      </c>
      <c r="O7" s="38">
        <f>C7+L7</f>
        <v>142600.1</v>
      </c>
      <c r="P7" s="38">
        <f t="shared" ref="P7:P25" si="1">N7/O7*100</f>
        <v>102.94894603860727</v>
      </c>
      <c r="Q7" s="183"/>
      <c r="R7" s="183"/>
      <c r="S7" s="183"/>
      <c r="T7" s="183"/>
      <c r="U7" s="183"/>
      <c r="V7" s="183"/>
      <c r="W7" s="183"/>
      <c r="X7" s="183"/>
      <c r="Y7" s="183"/>
    </row>
    <row r="8" spans="1:25" ht="13.5" customHeight="1">
      <c r="A8" s="114" t="s">
        <v>59</v>
      </c>
      <c r="B8" s="98">
        <f>E8+H8</f>
        <v>57489.5</v>
      </c>
      <c r="C8" s="98">
        <f>F8+I8</f>
        <v>45490</v>
      </c>
      <c r="D8" s="38">
        <f t="shared" ref="D8:D25" si="2">B8/C8*100</f>
        <v>126.37832490657289</v>
      </c>
      <c r="E8" s="138">
        <v>49507.3</v>
      </c>
      <c r="F8" s="138">
        <v>38086.199999999997</v>
      </c>
      <c r="G8" s="38">
        <f t="shared" ref="G8:G22" si="3">E8/F8*100</f>
        <v>129.98750203485778</v>
      </c>
      <c r="H8" s="138">
        <v>7982.2</v>
      </c>
      <c r="I8" s="138">
        <v>7403.8</v>
      </c>
      <c r="J8" s="38">
        <f t="shared" ref="J8:J22" si="4">H8/I8*100</f>
        <v>107.81220454361274</v>
      </c>
      <c r="K8" s="138">
        <v>72026.7</v>
      </c>
      <c r="L8" s="138">
        <v>70010.399999999994</v>
      </c>
      <c r="M8" s="38">
        <f>K8/L8*100</f>
        <v>102.88000068561243</v>
      </c>
      <c r="N8" s="38">
        <f t="shared" ref="N8:N22" si="5">B8+K8</f>
        <v>129516.2</v>
      </c>
      <c r="O8" s="38">
        <f t="shared" ref="O8:O25" si="6">C8+L8</f>
        <v>115500.4</v>
      </c>
      <c r="P8" s="38">
        <f>N8/O8*100</f>
        <v>112.1348497494381</v>
      </c>
      <c r="Q8" s="183"/>
      <c r="R8" s="183"/>
      <c r="S8" s="183"/>
      <c r="T8" s="183"/>
      <c r="U8" s="183"/>
      <c r="V8" s="183"/>
      <c r="W8" s="183"/>
      <c r="X8" s="183"/>
      <c r="Y8" s="183"/>
    </row>
    <row r="9" spans="1:25" ht="14.25" customHeight="1">
      <c r="A9" s="114" t="s">
        <v>60</v>
      </c>
      <c r="B9" s="98">
        <f t="shared" ref="B9:C22" si="7">E9+H9</f>
        <v>19049.400000000001</v>
      </c>
      <c r="C9" s="98">
        <f t="shared" si="7"/>
        <v>18130.8</v>
      </c>
      <c r="D9" s="38">
        <f t="shared" si="2"/>
        <v>105.06651664570788</v>
      </c>
      <c r="E9" s="138">
        <v>8283.5</v>
      </c>
      <c r="F9" s="138">
        <v>7667.8</v>
      </c>
      <c r="G9" s="38">
        <f t="shared" si="3"/>
        <v>108.02968256866376</v>
      </c>
      <c r="H9" s="138">
        <v>10765.9</v>
      </c>
      <c r="I9" s="138">
        <v>10463</v>
      </c>
      <c r="J9" s="38">
        <f t="shared" si="4"/>
        <v>102.89496320367006</v>
      </c>
      <c r="K9" s="138">
        <v>64207.199999999997</v>
      </c>
      <c r="L9" s="138">
        <v>62686.7</v>
      </c>
      <c r="M9" s="38">
        <f t="shared" si="0"/>
        <v>102.42555438394427</v>
      </c>
      <c r="N9" s="38">
        <f t="shared" si="5"/>
        <v>83256.600000000006</v>
      </c>
      <c r="O9" s="38">
        <f t="shared" si="6"/>
        <v>80817.5</v>
      </c>
      <c r="P9" s="38">
        <f t="shared" si="1"/>
        <v>103.01803446035822</v>
      </c>
      <c r="Q9" s="183"/>
      <c r="R9" s="183"/>
      <c r="S9" s="183"/>
      <c r="T9" s="183"/>
      <c r="U9" s="183"/>
      <c r="V9" s="183"/>
      <c r="W9" s="183"/>
      <c r="X9" s="183"/>
      <c r="Y9" s="183"/>
    </row>
    <row r="10" spans="1:25" s="203" customFormat="1" ht="15" customHeight="1">
      <c r="A10" s="114" t="s">
        <v>61</v>
      </c>
      <c r="B10" s="98">
        <f t="shared" si="7"/>
        <v>54092.4</v>
      </c>
      <c r="C10" s="98">
        <f t="shared" si="7"/>
        <v>52769.2</v>
      </c>
      <c r="D10" s="38">
        <f t="shared" si="2"/>
        <v>102.50752332800195</v>
      </c>
      <c r="E10" s="138">
        <v>25218</v>
      </c>
      <c r="F10" s="138">
        <v>25436.2</v>
      </c>
      <c r="G10" s="38">
        <f t="shared" si="3"/>
        <v>99.142167462120909</v>
      </c>
      <c r="H10" s="138">
        <v>28874.400000000001</v>
      </c>
      <c r="I10" s="138">
        <v>27333</v>
      </c>
      <c r="J10" s="38">
        <f t="shared" si="4"/>
        <v>105.63933706508617</v>
      </c>
      <c r="K10" s="138">
        <v>79661.100000000006</v>
      </c>
      <c r="L10" s="138">
        <v>78636.7</v>
      </c>
      <c r="M10" s="38">
        <f t="shared" si="0"/>
        <v>101.30269963007095</v>
      </c>
      <c r="N10" s="38">
        <f t="shared" si="5"/>
        <v>133753.5</v>
      </c>
      <c r="O10" s="38">
        <f t="shared" si="6"/>
        <v>131405.9</v>
      </c>
      <c r="P10" s="38">
        <f t="shared" si="1"/>
        <v>101.78652556696466</v>
      </c>
      <c r="Q10" s="183"/>
      <c r="R10" s="183"/>
      <c r="S10" s="183"/>
      <c r="T10" s="183"/>
      <c r="U10" s="183"/>
      <c r="V10" s="183"/>
      <c r="W10" s="183"/>
      <c r="X10" s="183"/>
      <c r="Y10" s="183"/>
    </row>
    <row r="11" spans="1:25" s="203" customFormat="1" ht="15" customHeight="1">
      <c r="A11" s="114" t="s">
        <v>62</v>
      </c>
      <c r="B11" s="98">
        <f t="shared" si="7"/>
        <v>3387.7</v>
      </c>
      <c r="C11" s="98">
        <f t="shared" si="7"/>
        <v>3558.1</v>
      </c>
      <c r="D11" s="38">
        <f t="shared" si="2"/>
        <v>95.210927180236638</v>
      </c>
      <c r="E11" s="138">
        <v>460.1</v>
      </c>
      <c r="F11" s="138">
        <v>920.6</v>
      </c>
      <c r="G11" s="38">
        <f t="shared" si="3"/>
        <v>49.97827503801868</v>
      </c>
      <c r="H11" s="138">
        <v>2927.6</v>
      </c>
      <c r="I11" s="138">
        <v>2637.5</v>
      </c>
      <c r="J11" s="38">
        <f t="shared" si="4"/>
        <v>110.99905213270142</v>
      </c>
      <c r="K11" s="138">
        <v>13014.1</v>
      </c>
      <c r="L11" s="138">
        <v>12784</v>
      </c>
      <c r="M11" s="38">
        <f t="shared" si="0"/>
        <v>101.79990613266582</v>
      </c>
      <c r="N11" s="38">
        <f t="shared" si="5"/>
        <v>16401.8</v>
      </c>
      <c r="O11" s="38">
        <f t="shared" si="6"/>
        <v>16342.1</v>
      </c>
      <c r="P11" s="38">
        <f t="shared" si="1"/>
        <v>100.36531412731533</v>
      </c>
      <c r="Q11" s="183"/>
      <c r="R11" s="183"/>
      <c r="S11" s="183"/>
      <c r="T11" s="183"/>
      <c r="U11" s="183"/>
      <c r="V11" s="191"/>
      <c r="W11" s="183"/>
      <c r="X11" s="183"/>
      <c r="Y11" s="183"/>
    </row>
    <row r="12" spans="1:25" s="203" customFormat="1" ht="15" customHeight="1">
      <c r="A12" s="114" t="s">
        <v>63</v>
      </c>
      <c r="B12" s="98">
        <f t="shared" si="7"/>
        <v>35863.9</v>
      </c>
      <c r="C12" s="98">
        <f t="shared" si="7"/>
        <v>35064.1</v>
      </c>
      <c r="D12" s="38">
        <f t="shared" si="2"/>
        <v>102.28096543188047</v>
      </c>
      <c r="E12" s="138">
        <v>3800.9</v>
      </c>
      <c r="F12" s="138">
        <v>3874.5</v>
      </c>
      <c r="G12" s="38">
        <f t="shared" si="3"/>
        <v>98.100400051619559</v>
      </c>
      <c r="H12" s="138">
        <v>32063</v>
      </c>
      <c r="I12" s="138">
        <v>31189.599999999999</v>
      </c>
      <c r="J12" s="38">
        <f t="shared" si="4"/>
        <v>102.8002924051607</v>
      </c>
      <c r="K12" s="138">
        <v>82552.800000000003</v>
      </c>
      <c r="L12" s="138">
        <v>78833.5</v>
      </c>
      <c r="M12" s="38">
        <f t="shared" si="0"/>
        <v>104.71791814393627</v>
      </c>
      <c r="N12" s="38">
        <f t="shared" si="5"/>
        <v>118416.70000000001</v>
      </c>
      <c r="O12" s="38">
        <f t="shared" si="6"/>
        <v>113897.60000000001</v>
      </c>
      <c r="P12" s="38">
        <f t="shared" si="1"/>
        <v>103.96768676425141</v>
      </c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s="203" customFormat="1" ht="15" customHeight="1">
      <c r="A13" s="114" t="s">
        <v>64</v>
      </c>
      <c r="B13" s="98">
        <f t="shared" si="7"/>
        <v>23426.799999999999</v>
      </c>
      <c r="C13" s="98">
        <f t="shared" si="7"/>
        <v>22976.2</v>
      </c>
      <c r="D13" s="38">
        <f t="shared" si="2"/>
        <v>101.96115980884566</v>
      </c>
      <c r="E13" s="138">
        <v>1915.8</v>
      </c>
      <c r="F13" s="138">
        <v>1784</v>
      </c>
      <c r="G13" s="38">
        <f t="shared" si="3"/>
        <v>107.38789237668161</v>
      </c>
      <c r="H13" s="138">
        <v>21511</v>
      </c>
      <c r="I13" s="138">
        <v>21192.2</v>
      </c>
      <c r="J13" s="38">
        <f t="shared" si="4"/>
        <v>101.50432706373098</v>
      </c>
      <c r="K13" s="138">
        <v>86821.5</v>
      </c>
      <c r="L13" s="138">
        <v>85369.4</v>
      </c>
      <c r="M13" s="38">
        <f t="shared" si="0"/>
        <v>101.70096076580133</v>
      </c>
      <c r="N13" s="38">
        <f t="shared" si="5"/>
        <v>110248.3</v>
      </c>
      <c r="O13" s="38">
        <f t="shared" si="6"/>
        <v>108345.59999999999</v>
      </c>
      <c r="P13" s="38">
        <f t="shared" si="1"/>
        <v>101.75613961249927</v>
      </c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25" s="203" customFormat="1" ht="15" customHeight="1">
      <c r="A14" s="114" t="s">
        <v>65</v>
      </c>
      <c r="B14" s="98">
        <f t="shared" si="7"/>
        <v>28085</v>
      </c>
      <c r="C14" s="98">
        <f t="shared" si="7"/>
        <v>27972.6</v>
      </c>
      <c r="D14" s="38">
        <f t="shared" si="2"/>
        <v>100.40182178274455</v>
      </c>
      <c r="E14" s="138">
        <v>11432.2</v>
      </c>
      <c r="F14" s="138">
        <v>11464.1</v>
      </c>
      <c r="G14" s="38">
        <f t="shared" si="3"/>
        <v>99.721740040648626</v>
      </c>
      <c r="H14" s="138">
        <v>16652.8</v>
      </c>
      <c r="I14" s="138">
        <v>16508.5</v>
      </c>
      <c r="J14" s="38">
        <f t="shared" si="4"/>
        <v>100.87409516309779</v>
      </c>
      <c r="K14" s="138">
        <v>76642.100000000006</v>
      </c>
      <c r="L14" s="138">
        <v>76217.3</v>
      </c>
      <c r="M14" s="38">
        <f t="shared" si="0"/>
        <v>100.55735377663602</v>
      </c>
      <c r="N14" s="38">
        <f t="shared" si="5"/>
        <v>104727.1</v>
      </c>
      <c r="O14" s="38">
        <f t="shared" si="6"/>
        <v>104189.9</v>
      </c>
      <c r="P14" s="38">
        <f t="shared" si="1"/>
        <v>100.51559700124486</v>
      </c>
      <c r="Q14" s="183"/>
      <c r="R14" s="183"/>
      <c r="S14" s="183"/>
      <c r="T14" s="183"/>
      <c r="U14" s="183"/>
      <c r="V14" s="183"/>
      <c r="W14" s="183"/>
      <c r="X14" s="183"/>
      <c r="Y14" s="183"/>
    </row>
    <row r="15" spans="1:25" s="203" customFormat="1" ht="15" customHeight="1">
      <c r="A15" s="114" t="s">
        <v>66</v>
      </c>
      <c r="B15" s="98">
        <f t="shared" si="7"/>
        <v>54225.7</v>
      </c>
      <c r="C15" s="98">
        <f t="shared" si="7"/>
        <v>49036.200000000004</v>
      </c>
      <c r="D15" s="38">
        <f t="shared" si="2"/>
        <v>110.582997866882</v>
      </c>
      <c r="E15" s="138">
        <v>6852.7</v>
      </c>
      <c r="F15" s="138">
        <v>1391.4</v>
      </c>
      <c r="G15" s="38">
        <f t="shared" si="3"/>
        <v>492.50395285324134</v>
      </c>
      <c r="H15" s="138">
        <v>47373</v>
      </c>
      <c r="I15" s="138">
        <v>47644.800000000003</v>
      </c>
      <c r="J15" s="38">
        <f t="shared" si="4"/>
        <v>99.429528510981257</v>
      </c>
      <c r="K15" s="138">
        <v>53949</v>
      </c>
      <c r="L15" s="138">
        <v>53514</v>
      </c>
      <c r="M15" s="38">
        <f t="shared" si="0"/>
        <v>100.81287139813881</v>
      </c>
      <c r="N15" s="38">
        <f t="shared" si="5"/>
        <v>108174.7</v>
      </c>
      <c r="O15" s="38">
        <f t="shared" si="6"/>
        <v>102550.20000000001</v>
      </c>
      <c r="P15" s="38">
        <f t="shared" si="1"/>
        <v>105.48463094172413</v>
      </c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5" s="203" customFormat="1" ht="15" customHeight="1">
      <c r="A16" s="114" t="s">
        <v>67</v>
      </c>
      <c r="B16" s="98">
        <f t="shared" si="7"/>
        <v>54726.1</v>
      </c>
      <c r="C16" s="98">
        <f t="shared" si="7"/>
        <v>47314.200000000004</v>
      </c>
      <c r="D16" s="38">
        <f t="shared" si="2"/>
        <v>115.66527596366419</v>
      </c>
      <c r="E16" s="138">
        <v>47842.9</v>
      </c>
      <c r="F16" s="138">
        <v>40377.800000000003</v>
      </c>
      <c r="G16" s="38">
        <f t="shared" si="3"/>
        <v>118.48812961577897</v>
      </c>
      <c r="H16" s="138">
        <v>6883.2</v>
      </c>
      <c r="I16" s="138">
        <v>6936.4</v>
      </c>
      <c r="J16" s="38">
        <f t="shared" si="4"/>
        <v>99.233031543740267</v>
      </c>
      <c r="K16" s="138">
        <v>92064.8</v>
      </c>
      <c r="L16" s="138">
        <v>94045.5</v>
      </c>
      <c r="M16" s="38">
        <f t="shared" si="0"/>
        <v>97.893891786422543</v>
      </c>
      <c r="N16" s="38">
        <f t="shared" si="5"/>
        <v>146790.9</v>
      </c>
      <c r="O16" s="38">
        <f t="shared" si="6"/>
        <v>141359.70000000001</v>
      </c>
      <c r="P16" s="38">
        <f t="shared" si="1"/>
        <v>103.84211341704884</v>
      </c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5" s="203" customFormat="1" ht="15" customHeight="1">
      <c r="A17" s="114" t="s">
        <v>68</v>
      </c>
      <c r="B17" s="98">
        <f t="shared" si="7"/>
        <v>5659.6</v>
      </c>
      <c r="C17" s="98">
        <f t="shared" si="7"/>
        <v>5352.2</v>
      </c>
      <c r="D17" s="38">
        <f t="shared" si="2"/>
        <v>105.7434326071522</v>
      </c>
      <c r="E17" s="138">
        <v>3714.3</v>
      </c>
      <c r="F17" s="138">
        <v>3517.4</v>
      </c>
      <c r="G17" s="38">
        <f t="shared" si="3"/>
        <v>105.59788480127368</v>
      </c>
      <c r="H17" s="138">
        <v>1945.3</v>
      </c>
      <c r="I17" s="138">
        <v>1834.8</v>
      </c>
      <c r="J17" s="38">
        <f t="shared" si="4"/>
        <v>106.02245476346195</v>
      </c>
      <c r="K17" s="138">
        <v>16870.3</v>
      </c>
      <c r="L17" s="138">
        <v>16122.7</v>
      </c>
      <c r="M17" s="38">
        <f t="shared" si="0"/>
        <v>104.63694046282571</v>
      </c>
      <c r="N17" s="38">
        <f t="shared" si="5"/>
        <v>22529.9</v>
      </c>
      <c r="O17" s="38">
        <f t="shared" si="6"/>
        <v>21474.9</v>
      </c>
      <c r="P17" s="38">
        <f t="shared" si="1"/>
        <v>104.91271204988149</v>
      </c>
      <c r="Q17" s="183"/>
      <c r="R17" s="183"/>
      <c r="S17" s="183"/>
      <c r="T17" s="183"/>
      <c r="U17" s="183"/>
      <c r="V17" s="183"/>
      <c r="W17" s="183"/>
      <c r="X17" s="183"/>
      <c r="Y17" s="183"/>
    </row>
    <row r="18" spans="1:25" s="203" customFormat="1" ht="15" customHeight="1">
      <c r="A18" s="114" t="s">
        <v>70</v>
      </c>
      <c r="B18" s="98">
        <f t="shared" si="7"/>
        <v>79360.5</v>
      </c>
      <c r="C18" s="98">
        <f t="shared" si="7"/>
        <v>84330.8</v>
      </c>
      <c r="D18" s="38">
        <f t="shared" si="2"/>
        <v>94.106186589004253</v>
      </c>
      <c r="E18" s="138">
        <v>50511.5</v>
      </c>
      <c r="F18" s="138">
        <v>55742.400000000001</v>
      </c>
      <c r="G18" s="38">
        <f t="shared" si="3"/>
        <v>90.615940469014618</v>
      </c>
      <c r="H18" s="138">
        <v>28849</v>
      </c>
      <c r="I18" s="138">
        <v>28588.400000000001</v>
      </c>
      <c r="J18" s="38">
        <f t="shared" si="4"/>
        <v>100.91155853423066</v>
      </c>
      <c r="K18" s="138">
        <v>41098.800000000003</v>
      </c>
      <c r="L18" s="138">
        <v>40716.1</v>
      </c>
      <c r="M18" s="38">
        <f t="shared" si="0"/>
        <v>100.9399230279914</v>
      </c>
      <c r="N18" s="38">
        <f t="shared" si="5"/>
        <v>120459.3</v>
      </c>
      <c r="O18" s="38">
        <f t="shared" si="6"/>
        <v>125046.9</v>
      </c>
      <c r="P18" s="38">
        <f t="shared" si="1"/>
        <v>96.331296497554121</v>
      </c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25" s="203" customFormat="1" ht="15" customHeight="1">
      <c r="A19" s="114" t="s">
        <v>71</v>
      </c>
      <c r="B19" s="98">
        <f t="shared" si="7"/>
        <v>127001.2</v>
      </c>
      <c r="C19" s="98">
        <f t="shared" si="7"/>
        <v>116661</v>
      </c>
      <c r="D19" s="38">
        <f t="shared" si="2"/>
        <v>108.86345908229829</v>
      </c>
      <c r="E19" s="138">
        <v>99986.9</v>
      </c>
      <c r="F19" s="138">
        <v>89633.1</v>
      </c>
      <c r="G19" s="38">
        <f t="shared" si="3"/>
        <v>111.55131307519208</v>
      </c>
      <c r="H19" s="138">
        <v>27014.3</v>
      </c>
      <c r="I19" s="138">
        <v>27027.9</v>
      </c>
      <c r="J19" s="38">
        <f t="shared" si="4"/>
        <v>99.949681625283489</v>
      </c>
      <c r="K19" s="138">
        <v>61234.9</v>
      </c>
      <c r="L19" s="138">
        <v>61174.5</v>
      </c>
      <c r="M19" s="38">
        <f t="shared" si="0"/>
        <v>100.09873394960319</v>
      </c>
      <c r="N19" s="38">
        <f t="shared" si="5"/>
        <v>188236.1</v>
      </c>
      <c r="O19" s="38">
        <f t="shared" si="6"/>
        <v>177835.5</v>
      </c>
      <c r="P19" s="38">
        <f t="shared" si="1"/>
        <v>105.84843858509691</v>
      </c>
      <c r="Q19" s="183"/>
      <c r="R19" s="183"/>
      <c r="S19" s="183"/>
      <c r="T19" s="183"/>
      <c r="U19" s="183"/>
      <c r="V19" s="183"/>
      <c r="W19" s="183"/>
      <c r="X19" s="183"/>
      <c r="Y19" s="183"/>
    </row>
    <row r="20" spans="1:25" s="203" customFormat="1" ht="15" customHeight="1">
      <c r="A20" s="114" t="s">
        <v>72</v>
      </c>
      <c r="B20" s="98">
        <f t="shared" si="7"/>
        <v>52611.899999999994</v>
      </c>
      <c r="C20" s="98">
        <f t="shared" si="7"/>
        <v>67312.800000000003</v>
      </c>
      <c r="D20" s="38">
        <f t="shared" si="2"/>
        <v>78.160320176846</v>
      </c>
      <c r="E20" s="138">
        <v>43999.7</v>
      </c>
      <c r="F20" s="138">
        <v>58768.2</v>
      </c>
      <c r="G20" s="38">
        <f t="shared" si="3"/>
        <v>74.86991263982901</v>
      </c>
      <c r="H20" s="138">
        <v>8612.2000000000007</v>
      </c>
      <c r="I20" s="138">
        <v>8544.6</v>
      </c>
      <c r="J20" s="38">
        <f t="shared" si="4"/>
        <v>100.79114294408164</v>
      </c>
      <c r="K20" s="138">
        <v>219150.2</v>
      </c>
      <c r="L20" s="138">
        <v>216551.9</v>
      </c>
      <c r="M20" s="38">
        <f t="shared" si="0"/>
        <v>101.1998509364268</v>
      </c>
      <c r="N20" s="38">
        <f t="shared" si="5"/>
        <v>271762.09999999998</v>
      </c>
      <c r="O20" s="38">
        <f t="shared" si="6"/>
        <v>283864.7</v>
      </c>
      <c r="P20" s="38">
        <f t="shared" si="1"/>
        <v>95.736489954545235</v>
      </c>
      <c r="Q20" s="183"/>
      <c r="R20" s="183"/>
      <c r="S20" s="183"/>
      <c r="T20" s="183"/>
      <c r="U20" s="183"/>
      <c r="V20" s="183"/>
      <c r="W20" s="183"/>
      <c r="X20" s="183"/>
      <c r="Y20" s="183"/>
    </row>
    <row r="21" spans="1:25" s="203" customFormat="1" ht="15" customHeight="1">
      <c r="A21" s="204" t="s">
        <v>73</v>
      </c>
      <c r="B21" s="98">
        <f>H21</f>
        <v>21836.1</v>
      </c>
      <c r="C21" s="98">
        <f>I21</f>
        <v>21853.8</v>
      </c>
      <c r="D21" s="38">
        <f t="shared" si="2"/>
        <v>99.919007220712189</v>
      </c>
      <c r="E21" s="138" t="s">
        <v>126</v>
      </c>
      <c r="F21" s="138" t="s">
        <v>126</v>
      </c>
      <c r="G21" s="38" t="s">
        <v>126</v>
      </c>
      <c r="H21" s="138">
        <v>21836.1</v>
      </c>
      <c r="I21" s="138">
        <v>21853.8</v>
      </c>
      <c r="J21" s="38">
        <f t="shared" si="4"/>
        <v>99.919007220712189</v>
      </c>
      <c r="K21" s="138">
        <v>5052.8</v>
      </c>
      <c r="L21" s="138">
        <v>5036.3</v>
      </c>
      <c r="M21" s="38">
        <f t="shared" si="0"/>
        <v>100.32762146814129</v>
      </c>
      <c r="N21" s="38">
        <f t="shared" si="5"/>
        <v>26888.899999999998</v>
      </c>
      <c r="O21" s="38">
        <f t="shared" si="6"/>
        <v>26890.1</v>
      </c>
      <c r="P21" s="38">
        <f t="shared" si="1"/>
        <v>99.99553739108444</v>
      </c>
      <c r="Q21" s="183"/>
      <c r="R21" s="183"/>
      <c r="S21" s="183"/>
      <c r="T21" s="183"/>
      <c r="U21" s="183"/>
      <c r="V21" s="183"/>
      <c r="W21" s="183"/>
      <c r="X21" s="183"/>
      <c r="Y21" s="183"/>
    </row>
    <row r="22" spans="1:25" s="203" customFormat="1" ht="15" customHeight="1">
      <c r="A22" s="114" t="s">
        <v>74</v>
      </c>
      <c r="B22" s="98">
        <f>E22+H22</f>
        <v>61287.5</v>
      </c>
      <c r="C22" s="98">
        <f t="shared" si="7"/>
        <v>55505.8</v>
      </c>
      <c r="D22" s="38">
        <f t="shared" si="2"/>
        <v>110.41638891791487</v>
      </c>
      <c r="E22" s="138">
        <v>22092.3</v>
      </c>
      <c r="F22" s="138">
        <v>17147.5</v>
      </c>
      <c r="G22" s="38">
        <f t="shared" si="3"/>
        <v>128.8368566846479</v>
      </c>
      <c r="H22" s="138">
        <v>39195.199999999997</v>
      </c>
      <c r="I22" s="138">
        <v>38358.300000000003</v>
      </c>
      <c r="J22" s="38">
        <f t="shared" si="4"/>
        <v>102.18179637783737</v>
      </c>
      <c r="K22" s="138">
        <v>64252.800000000003</v>
      </c>
      <c r="L22" s="138">
        <v>63664.6</v>
      </c>
      <c r="M22" s="38">
        <f t="shared" si="0"/>
        <v>100.9239043361617</v>
      </c>
      <c r="N22" s="38">
        <f t="shared" si="5"/>
        <v>125540.3</v>
      </c>
      <c r="O22" s="38">
        <f t="shared" si="6"/>
        <v>119170.4</v>
      </c>
      <c r="P22" s="38">
        <f t="shared" si="1"/>
        <v>105.34520317125731</v>
      </c>
      <c r="Q22" s="183"/>
      <c r="R22" s="183"/>
      <c r="S22" s="183"/>
      <c r="T22" s="183"/>
      <c r="U22" s="183"/>
    </row>
    <row r="23" spans="1:25" s="203" customFormat="1" ht="15" customHeight="1">
      <c r="A23" s="114" t="s">
        <v>75</v>
      </c>
      <c r="B23" s="98" t="s">
        <v>126</v>
      </c>
      <c r="C23" s="98" t="str">
        <f>I23</f>
        <v>-</v>
      </c>
      <c r="D23" s="38" t="s">
        <v>126</v>
      </c>
      <c r="E23" s="138" t="s">
        <v>126</v>
      </c>
      <c r="F23" s="138" t="s">
        <v>126</v>
      </c>
      <c r="G23" s="38" t="s">
        <v>126</v>
      </c>
      <c r="H23" s="138" t="s">
        <v>126</v>
      </c>
      <c r="I23" s="138" t="s">
        <v>126</v>
      </c>
      <c r="J23" s="38" t="s">
        <v>126</v>
      </c>
      <c r="K23" s="138">
        <v>61.5</v>
      </c>
      <c r="L23" s="138">
        <v>60.4</v>
      </c>
      <c r="M23" s="38">
        <f t="shared" si="0"/>
        <v>101.82119205298012</v>
      </c>
      <c r="N23" s="38">
        <f>K23</f>
        <v>61.5</v>
      </c>
      <c r="O23" s="38">
        <f>L23</f>
        <v>60.4</v>
      </c>
      <c r="P23" s="38">
        <f t="shared" si="1"/>
        <v>101.82119205298012</v>
      </c>
      <c r="Q23" s="183"/>
      <c r="R23" s="183"/>
      <c r="S23" s="183"/>
      <c r="T23" s="183"/>
      <c r="U23" s="183"/>
    </row>
    <row r="24" spans="1:25" s="203" customFormat="1" ht="15" customHeight="1">
      <c r="A24" s="114" t="s">
        <v>76</v>
      </c>
      <c r="B24" s="98" t="str">
        <f>E24</f>
        <v>-</v>
      </c>
      <c r="C24" s="98" t="str">
        <f>F24</f>
        <v>-</v>
      </c>
      <c r="D24" s="38" t="s">
        <v>126</v>
      </c>
      <c r="E24" s="138" t="s">
        <v>126</v>
      </c>
      <c r="F24" s="138" t="s">
        <v>126</v>
      </c>
      <c r="G24" s="38" t="s">
        <v>126</v>
      </c>
      <c r="H24" s="138" t="s">
        <v>126</v>
      </c>
      <c r="I24" s="138" t="s">
        <v>126</v>
      </c>
      <c r="J24" s="38" t="s">
        <v>126</v>
      </c>
      <c r="K24" s="138">
        <v>165.1</v>
      </c>
      <c r="L24" s="138">
        <v>161.19999999999999</v>
      </c>
      <c r="M24" s="38">
        <f t="shared" si="0"/>
        <v>102.41935483870968</v>
      </c>
      <c r="N24" s="38">
        <f>K24</f>
        <v>165.1</v>
      </c>
      <c r="O24" s="38">
        <f>L24</f>
        <v>161.19999999999999</v>
      </c>
      <c r="P24" s="38">
        <f t="shared" si="1"/>
        <v>102.41935483870968</v>
      </c>
      <c r="Q24" s="183"/>
      <c r="R24" s="183"/>
      <c r="S24" s="183"/>
      <c r="T24" s="183"/>
      <c r="U24" s="183"/>
    </row>
    <row r="25" spans="1:25" s="203" customFormat="1" ht="15" customHeight="1">
      <c r="A25" s="115" t="s">
        <v>77</v>
      </c>
      <c r="B25" s="315">
        <f>E25+H25</f>
        <v>17219.3</v>
      </c>
      <c r="C25" s="315">
        <f>F25+I25</f>
        <v>14512.6</v>
      </c>
      <c r="D25" s="315">
        <f t="shared" si="2"/>
        <v>118.65068974546256</v>
      </c>
      <c r="E25" s="316">
        <v>15751.6</v>
      </c>
      <c r="F25" s="316">
        <v>13045.7</v>
      </c>
      <c r="G25" s="315">
        <f t="shared" ref="G25" si="8">E25/F25*100</f>
        <v>120.74170033037706</v>
      </c>
      <c r="H25" s="316">
        <v>1467.7</v>
      </c>
      <c r="I25" s="316">
        <v>1466.9</v>
      </c>
      <c r="J25" s="315">
        <f t="shared" ref="J25" si="9">H25/I25*100</f>
        <v>100.05453677823984</v>
      </c>
      <c r="K25" s="316">
        <v>22207.8</v>
      </c>
      <c r="L25" s="316">
        <v>22079.599999999999</v>
      </c>
      <c r="M25" s="315">
        <f t="shared" si="0"/>
        <v>100.58062646062429</v>
      </c>
      <c r="N25" s="315">
        <f>B25+K25</f>
        <v>39427.1</v>
      </c>
      <c r="O25" s="315">
        <f t="shared" si="6"/>
        <v>36592.199999999997</v>
      </c>
      <c r="P25" s="315">
        <f t="shared" si="1"/>
        <v>107.74727947486076</v>
      </c>
      <c r="Q25" s="131"/>
      <c r="R25" s="131"/>
      <c r="S25" s="131"/>
      <c r="T25" s="131"/>
      <c r="U25" s="131"/>
    </row>
    <row r="26" spans="1:25">
      <c r="B26" s="98"/>
      <c r="C26" s="98"/>
      <c r="D26" s="98"/>
      <c r="E26" s="138"/>
      <c r="F26" s="138"/>
      <c r="G26" s="98"/>
      <c r="H26" s="138"/>
      <c r="I26" s="138"/>
      <c r="J26" s="98"/>
      <c r="K26" s="138"/>
      <c r="L26" s="138"/>
      <c r="M26" s="98"/>
      <c r="N26" s="98"/>
      <c r="O26" s="98"/>
      <c r="P26" s="98"/>
    </row>
    <row r="27" spans="1:25">
      <c r="A27" s="104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</row>
    <row r="28" spans="1:2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</row>
    <row r="29" spans="1: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</row>
    <row r="30" spans="1:2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</row>
    <row r="31" spans="1:25"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</row>
    <row r="32" spans="1:25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</row>
    <row r="33" spans="2:16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</row>
    <row r="34" spans="2:16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</row>
    <row r="35" spans="2:16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</row>
    <row r="36" spans="2:16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</row>
    <row r="37" spans="2:16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</row>
    <row r="38" spans="2:16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</row>
    <row r="39" spans="2:16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</row>
    <row r="40" spans="2:16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</row>
    <row r="41" spans="2:16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</row>
    <row r="42" spans="2:16">
      <c r="B42" s="131"/>
      <c r="C42" s="131"/>
      <c r="D42" s="131"/>
      <c r="E42" s="132"/>
      <c r="F42" s="132"/>
      <c r="G42" s="132"/>
      <c r="H42" s="131"/>
      <c r="I42" s="131"/>
      <c r="J42" s="131"/>
      <c r="K42" s="131"/>
      <c r="L42" s="131"/>
      <c r="M42" s="131"/>
      <c r="N42" s="131"/>
      <c r="O42" s="131"/>
      <c r="P42" s="131"/>
    </row>
    <row r="43" spans="2:16"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</row>
    <row r="44" spans="2:16">
      <c r="B44" s="132"/>
      <c r="C44" s="131"/>
      <c r="D44" s="132"/>
      <c r="E44" s="132"/>
      <c r="F44" s="132"/>
      <c r="G44" s="132"/>
      <c r="H44" s="132"/>
      <c r="I44" s="131"/>
      <c r="J44" s="132"/>
      <c r="K44" s="131"/>
      <c r="L44" s="131"/>
      <c r="M44" s="131"/>
      <c r="N44" s="131"/>
      <c r="O44" s="131"/>
      <c r="P44" s="131"/>
    </row>
    <row r="45" spans="2:16">
      <c r="B45" s="132"/>
      <c r="C45" s="132"/>
      <c r="D45" s="132"/>
      <c r="E45" s="132"/>
      <c r="F45" s="132"/>
      <c r="G45" s="132"/>
      <c r="H45" s="132"/>
      <c r="I45" s="132"/>
      <c r="J45" s="132"/>
      <c r="K45" s="131"/>
      <c r="L45" s="131"/>
      <c r="M45" s="131"/>
      <c r="N45" s="131"/>
      <c r="O45" s="131"/>
      <c r="P45" s="131"/>
    </row>
    <row r="46" spans="2:16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10</vt:i4>
      </vt:variant>
    </vt:vector>
  </HeadingPairs>
  <TitlesOfParts>
    <vt:vector size="29" baseType="lpstr">
      <vt:lpstr>Обложка</vt:lpstr>
      <vt:lpstr>Метаданные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'13'!Область_печати</vt:lpstr>
      <vt:lpstr>'2.1'!Область_печати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2026-07-13T06:49:43Z</dcterms:modified>
</cp:coreProperties>
</file>