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heckCompatibility="1" defaultThemeVersion="124226"/>
  <bookViews>
    <workbookView xWindow="9480" yWindow="975" windowWidth="19440" windowHeight="11160" tabRatio="869"/>
  </bookViews>
  <sheets>
    <sheet name="Обложка" sheetId="4" r:id="rId1"/>
    <sheet name="Усл.обозначения" sheetId="5" r:id="rId2"/>
    <sheet name="Содержание " sheetId="7" r:id="rId3"/>
    <sheet name="1." sheetId="8" r:id="rId4"/>
    <sheet name="2.1" sheetId="9" r:id="rId5"/>
    <sheet name="2.2" sheetId="10" r:id="rId6"/>
    <sheet name="2.3" sheetId="11" r:id="rId7"/>
    <sheet name="2.4" sheetId="12" r:id="rId8"/>
    <sheet name="3" sheetId="13" r:id="rId9"/>
    <sheet name="4" sheetId="15" r:id="rId10"/>
    <sheet name="5" sheetId="29" r:id="rId11"/>
    <sheet name="6" sheetId="16" r:id="rId12"/>
    <sheet name="7" sheetId="17" r:id="rId13"/>
    <sheet name="8" sheetId="18" r:id="rId14"/>
    <sheet name="9" sheetId="19" r:id="rId15"/>
    <sheet name="10" sheetId="20" r:id="rId16"/>
    <sheet name="11" sheetId="21" r:id="rId17"/>
    <sheet name="12" sheetId="30" r:id="rId18"/>
    <sheet name="13" sheetId="22" r:id="rId19"/>
    <sheet name="14" sheetId="23" r:id="rId20"/>
    <sheet name="15" sheetId="26" r:id="rId21"/>
    <sheet name="16" sheetId="27" r:id="rId22"/>
  </sheets>
  <definedNames>
    <definedName name="_xlnm.Print_Titles" localSheetId="15">'10'!$3:$3</definedName>
    <definedName name="_xlnm.Print_Titles" localSheetId="16">'11'!$3:$3</definedName>
    <definedName name="_xlnm.Print_Titles" localSheetId="17">'12'!$3:$3</definedName>
    <definedName name="_xlnm.Print_Titles" localSheetId="4">'2.1'!$4:$6</definedName>
    <definedName name="_xlnm.Print_Titles" localSheetId="8">'3'!$3:$5</definedName>
    <definedName name="_xlnm.Print_Titles" localSheetId="9">'4'!$3:$5</definedName>
    <definedName name="_xlnm.Print_Titles" localSheetId="10">'5'!$3:$5</definedName>
    <definedName name="_xlnm.Print_Titles" localSheetId="11">'6'!$3:$5</definedName>
    <definedName name="_xlnm.Print_Titles" localSheetId="12">'7'!$3:$5</definedName>
    <definedName name="_xlnm.Print_Titles" localSheetId="13">'8'!#REF!</definedName>
    <definedName name="_xlnm.Print_Area" localSheetId="3">'1.'!$A$1:$P$23</definedName>
    <definedName name="_xlnm.Print_Area" localSheetId="19">'14'!$A$1:$J$72</definedName>
    <definedName name="_xlnm.Print_Area" localSheetId="4">'2.1'!$A$1:$P$30</definedName>
    <definedName name="_xlnm.Print_Area" localSheetId="13">'8'!$A$1:$F$131</definedName>
    <definedName name="_xlnm.Print_Area" localSheetId="14">'9'!$A$1:$R$302</definedName>
    <definedName name="_xlnm.Print_Area" localSheetId="0">Обложка!#REF!</definedName>
  </definedNames>
  <calcPr calcId="162913" calcOnSave="0"/>
</workbook>
</file>

<file path=xl/calcChain.xml><?xml version="1.0" encoding="utf-8"?>
<calcChain xmlns="http://schemas.openxmlformats.org/spreadsheetml/2006/main">
  <c r="B6" i="26" l="1"/>
  <c r="P271" i="19" l="1"/>
  <c r="D271" i="19"/>
  <c r="C55" i="19" l="1"/>
  <c r="O55" i="19"/>
  <c r="J55" i="19"/>
  <c r="O16" i="11" l="1"/>
  <c r="C16" i="11"/>
  <c r="O25" i="11" l="1"/>
  <c r="O8" i="11"/>
  <c r="O9" i="11"/>
  <c r="O10" i="11"/>
  <c r="O11" i="11"/>
  <c r="O12" i="11"/>
  <c r="O13" i="11"/>
  <c r="O14" i="11"/>
  <c r="O15" i="11"/>
  <c r="O17" i="11"/>
  <c r="O18" i="11"/>
  <c r="O19" i="11"/>
  <c r="O20" i="11"/>
  <c r="O21" i="11"/>
  <c r="O22" i="11"/>
  <c r="O23" i="11"/>
  <c r="O24" i="11"/>
  <c r="O26" i="11"/>
  <c r="O7" i="11"/>
  <c r="C21" i="9"/>
  <c r="B20" i="11"/>
  <c r="C20" i="11"/>
  <c r="N299" i="19"/>
  <c r="O299" i="19"/>
  <c r="C300" i="19"/>
  <c r="B300" i="19"/>
  <c r="N300" i="19"/>
  <c r="O300" i="19"/>
  <c r="D300" i="19"/>
  <c r="G300" i="19"/>
  <c r="O247" i="19"/>
  <c r="O246" i="19"/>
  <c r="O245" i="19"/>
  <c r="C245" i="19"/>
  <c r="O220" i="19"/>
  <c r="N220" i="19"/>
  <c r="O28" i="19"/>
  <c r="D28" i="19"/>
  <c r="C28" i="19"/>
  <c r="B28" i="19"/>
  <c r="N28" i="19" s="1"/>
  <c r="J28" i="19"/>
  <c r="C26" i="19"/>
  <c r="O26" i="19"/>
  <c r="J300" i="19"/>
  <c r="C247" i="19"/>
  <c r="B247" i="19"/>
  <c r="J247" i="19"/>
  <c r="O193" i="19"/>
  <c r="N193" i="19"/>
  <c r="D193" i="19"/>
  <c r="C193" i="19"/>
  <c r="J193" i="19"/>
  <c r="N219" i="19"/>
  <c r="D219" i="19"/>
  <c r="D220" i="19"/>
  <c r="C220" i="19"/>
  <c r="O219" i="19"/>
  <c r="J220" i="19"/>
  <c r="C219" i="19"/>
  <c r="O27" i="19"/>
  <c r="J268" i="19" l="1"/>
  <c r="G262" i="19"/>
  <c r="D247" i="19"/>
  <c r="P220" i="19"/>
  <c r="J205" i="19"/>
  <c r="G14" i="26"/>
  <c r="D14" i="26"/>
  <c r="D7" i="26"/>
  <c r="G60" i="23"/>
  <c r="G57" i="23"/>
  <c r="D68" i="23"/>
  <c r="D62" i="23"/>
  <c r="D61" i="23"/>
  <c r="D57" i="23"/>
  <c r="D55" i="23"/>
  <c r="D52" i="23"/>
  <c r="G36" i="23"/>
  <c r="G43" i="23"/>
  <c r="D44" i="23"/>
  <c r="D39" i="23"/>
  <c r="D38" i="23"/>
  <c r="D36" i="23"/>
  <c r="D35" i="23"/>
  <c r="D33" i="23"/>
  <c r="G16" i="23"/>
  <c r="G15" i="23"/>
  <c r="G12" i="23"/>
  <c r="G9" i="23"/>
  <c r="D15" i="23"/>
  <c r="D11" i="23"/>
  <c r="D9" i="23"/>
  <c r="J11" i="17"/>
  <c r="G21" i="17"/>
  <c r="G20" i="17"/>
  <c r="G16" i="17"/>
  <c r="G11" i="17"/>
  <c r="D11" i="17"/>
  <c r="G21" i="16"/>
  <c r="G14" i="16"/>
  <c r="G11" i="16"/>
  <c r="P11" i="15"/>
  <c r="G11" i="15"/>
  <c r="G25" i="15"/>
  <c r="D25" i="15"/>
  <c r="D11" i="15"/>
  <c r="O11" i="15" l="1"/>
  <c r="D12" i="15"/>
  <c r="C11" i="15"/>
  <c r="C26" i="15"/>
  <c r="B26" i="15"/>
  <c r="C25" i="15"/>
  <c r="B25" i="15"/>
  <c r="C18" i="15"/>
  <c r="C17" i="15"/>
  <c r="B18" i="15"/>
  <c r="B17" i="15"/>
  <c r="B9" i="15"/>
  <c r="C9" i="15"/>
  <c r="B10" i="15"/>
  <c r="C10" i="15"/>
  <c r="B11" i="15"/>
  <c r="B12" i="15"/>
  <c r="C12" i="15"/>
  <c r="B13" i="15"/>
  <c r="C13" i="15"/>
  <c r="B14" i="15"/>
  <c r="C14" i="15"/>
  <c r="B15" i="15"/>
  <c r="C15" i="15"/>
  <c r="B16" i="15"/>
  <c r="C16" i="15"/>
  <c r="B19" i="15"/>
  <c r="C19" i="15"/>
  <c r="B20" i="15"/>
  <c r="C20" i="15"/>
  <c r="B21" i="15"/>
  <c r="C21" i="15"/>
  <c r="B22" i="15"/>
  <c r="C22" i="15"/>
  <c r="B23" i="15"/>
  <c r="C23" i="15"/>
  <c r="C8" i="15"/>
  <c r="B8" i="15"/>
  <c r="O11" i="13"/>
  <c r="O12" i="13"/>
  <c r="C11" i="13"/>
  <c r="C25" i="13"/>
  <c r="C24" i="13"/>
  <c r="C8" i="13"/>
  <c r="C9" i="13"/>
  <c r="C10" i="13"/>
  <c r="C12" i="13"/>
  <c r="C13" i="13"/>
  <c r="C14" i="13"/>
  <c r="C15" i="13"/>
  <c r="C16" i="13"/>
  <c r="C17" i="13"/>
  <c r="C18" i="13"/>
  <c r="C19" i="13"/>
  <c r="C20" i="13"/>
  <c r="C21" i="13"/>
  <c r="C22" i="13"/>
  <c r="C7" i="13"/>
  <c r="C26" i="11"/>
  <c r="C24" i="11"/>
  <c r="C8" i="11"/>
  <c r="C9" i="11"/>
  <c r="C10" i="11"/>
  <c r="C11" i="11"/>
  <c r="C12" i="11"/>
  <c r="C13" i="11"/>
  <c r="C14" i="11"/>
  <c r="C15" i="11"/>
  <c r="C17" i="11"/>
  <c r="C18" i="11"/>
  <c r="C19" i="11"/>
  <c r="C21" i="11"/>
  <c r="C22" i="11"/>
  <c r="C23" i="11"/>
  <c r="C7" i="11"/>
  <c r="C289" i="19"/>
  <c r="O289" i="19" s="1"/>
  <c r="B294" i="19" l="1"/>
  <c r="N27" i="19"/>
  <c r="B27" i="19"/>
  <c r="G25" i="26" l="1"/>
  <c r="G24" i="26"/>
  <c r="G23" i="26"/>
  <c r="G22" i="26"/>
  <c r="G21" i="26"/>
  <c r="G20" i="26"/>
  <c r="G19" i="26"/>
  <c r="G18" i="26"/>
  <c r="G17" i="26"/>
  <c r="G16" i="26"/>
  <c r="G15" i="26"/>
  <c r="G13" i="26"/>
  <c r="G12" i="26"/>
  <c r="G11" i="26"/>
  <c r="G10" i="26"/>
  <c r="G9" i="26"/>
  <c r="G8" i="26"/>
  <c r="G7" i="26"/>
  <c r="G6" i="26"/>
  <c r="D8" i="26"/>
  <c r="D9" i="26"/>
  <c r="D10" i="26"/>
  <c r="D11" i="26"/>
  <c r="D12" i="26"/>
  <c r="D13" i="26"/>
  <c r="D15" i="26"/>
  <c r="D16" i="26"/>
  <c r="D17" i="26"/>
  <c r="D18" i="26"/>
  <c r="D19" i="26"/>
  <c r="D20" i="26"/>
  <c r="D21" i="26"/>
  <c r="D22" i="26"/>
  <c r="D23" i="26"/>
  <c r="D24" i="26"/>
  <c r="D25" i="26"/>
  <c r="D6" i="26"/>
  <c r="B291" i="19"/>
  <c r="B285" i="19"/>
  <c r="N285" i="19"/>
  <c r="N215" i="19"/>
  <c r="O215" i="19"/>
  <c r="O218" i="19"/>
  <c r="N218" i="19"/>
  <c r="N203" i="19"/>
  <c r="N202" i="19"/>
  <c r="B219" i="19"/>
  <c r="B203" i="19"/>
  <c r="B202" i="19"/>
  <c r="N8" i="29"/>
  <c r="N7" i="29"/>
  <c r="N26" i="29"/>
  <c r="N24" i="29"/>
  <c r="B24" i="29"/>
  <c r="G23" i="29"/>
  <c r="C23" i="29"/>
  <c r="B7" i="29"/>
  <c r="E280" i="19"/>
  <c r="C212" i="19"/>
  <c r="O212" i="19" s="1"/>
  <c r="B212" i="19"/>
  <c r="N212" i="19" s="1"/>
  <c r="B220" i="19"/>
  <c r="C216" i="19"/>
  <c r="O216" i="19" s="1"/>
  <c r="B216" i="19"/>
  <c r="N216" i="19" s="1"/>
  <c r="C208" i="19"/>
  <c r="O208" i="19" s="1"/>
  <c r="B208" i="19"/>
  <c r="N208" i="19" s="1"/>
  <c r="C206" i="19"/>
  <c r="O206" i="19" s="1"/>
  <c r="B206" i="19"/>
  <c r="N206" i="19" s="1"/>
  <c r="C204" i="19"/>
  <c r="O204" i="19" s="1"/>
  <c r="B204" i="19"/>
  <c r="N204" i="19" s="1"/>
  <c r="C202" i="19"/>
  <c r="O202" i="19" s="1"/>
  <c r="G219" i="19"/>
  <c r="N180" i="19" l="1"/>
  <c r="B180" i="19"/>
  <c r="C271" i="19" l="1"/>
  <c r="O271" i="19" s="1"/>
  <c r="N26" i="19"/>
  <c r="G67" i="23" l="1"/>
  <c r="G64" i="23"/>
  <c r="G62" i="23"/>
  <c r="G59" i="23"/>
  <c r="G56" i="23"/>
  <c r="G52" i="23"/>
  <c r="D53" i="23"/>
  <c r="D54" i="23"/>
  <c r="D56" i="23"/>
  <c r="D58" i="23"/>
  <c r="D59" i="23"/>
  <c r="D60" i="23"/>
  <c r="D63" i="23"/>
  <c r="D64" i="23"/>
  <c r="D65" i="23"/>
  <c r="D66" i="23"/>
  <c r="D67" i="23"/>
  <c r="D69" i="23"/>
  <c r="D70" i="23"/>
  <c r="G46" i="23"/>
  <c r="G44" i="23"/>
  <c r="G40" i="23"/>
  <c r="G39" i="23"/>
  <c r="G38" i="23"/>
  <c r="G37" i="23"/>
  <c r="G34" i="23"/>
  <c r="G32" i="23"/>
  <c r="G31" i="23"/>
  <c r="D32" i="23"/>
  <c r="D34" i="23"/>
  <c r="D37" i="23"/>
  <c r="D40" i="23"/>
  <c r="D41" i="23"/>
  <c r="D42" i="23"/>
  <c r="D43" i="23"/>
  <c r="D45" i="23"/>
  <c r="D31" i="23"/>
  <c r="G23" i="23"/>
  <c r="G22" i="23"/>
  <c r="G21" i="23"/>
  <c r="G20" i="23"/>
  <c r="G19" i="23"/>
  <c r="G18" i="23"/>
  <c r="G17" i="23"/>
  <c r="G14" i="23"/>
  <c r="G13" i="23"/>
  <c r="G11" i="23"/>
  <c r="G10" i="23"/>
  <c r="G8" i="23"/>
  <c r="G7" i="23"/>
  <c r="D7" i="23"/>
  <c r="D8" i="23"/>
  <c r="D10" i="23"/>
  <c r="D12" i="23"/>
  <c r="D13" i="23"/>
  <c r="D14" i="23"/>
  <c r="D16" i="23"/>
  <c r="D17" i="23"/>
  <c r="D18" i="23"/>
  <c r="D19" i="23"/>
  <c r="D20" i="23"/>
  <c r="D21" i="23"/>
  <c r="D23" i="23"/>
  <c r="D24" i="23"/>
  <c r="D6" i="23"/>
  <c r="E6" i="23"/>
  <c r="G6" i="23" s="1"/>
  <c r="B6" i="23"/>
  <c r="G60" i="22"/>
  <c r="I60" i="22" s="1"/>
  <c r="B60" i="22"/>
  <c r="G33" i="22"/>
  <c r="I33" i="22" s="1"/>
  <c r="B33" i="22"/>
  <c r="D33" i="22" s="1"/>
  <c r="I77" i="22"/>
  <c r="I76" i="22"/>
  <c r="I75" i="22"/>
  <c r="I73" i="22"/>
  <c r="I72" i="22"/>
  <c r="I71" i="22"/>
  <c r="I70" i="22"/>
  <c r="I69" i="22"/>
  <c r="I68" i="22"/>
  <c r="I67" i="22"/>
  <c r="I66" i="22"/>
  <c r="I65" i="22"/>
  <c r="I64" i="22"/>
  <c r="I63" i="22"/>
  <c r="I62" i="22"/>
  <c r="I61" i="22"/>
  <c r="D80" i="22"/>
  <c r="D79" i="22"/>
  <c r="D78" i="22"/>
  <c r="D77" i="22"/>
  <c r="D76" i="22"/>
  <c r="D75" i="22"/>
  <c r="D74" i="22"/>
  <c r="D73" i="22"/>
  <c r="D72" i="22"/>
  <c r="D71" i="22"/>
  <c r="D70" i="22"/>
  <c r="D69" i="22"/>
  <c r="D68" i="22"/>
  <c r="D67" i="22"/>
  <c r="D66" i="22"/>
  <c r="D65" i="22"/>
  <c r="D64" i="22"/>
  <c r="D63" i="22"/>
  <c r="D62" i="22"/>
  <c r="D61" i="22"/>
  <c r="D60" i="22"/>
  <c r="I53" i="22"/>
  <c r="I52" i="22"/>
  <c r="I51" i="22"/>
  <c r="I50" i="22"/>
  <c r="I49" i="22"/>
  <c r="I48" i="22"/>
  <c r="I47" i="22"/>
  <c r="I46" i="22"/>
  <c r="I45" i="22"/>
  <c r="I44" i="22"/>
  <c r="I43" i="22"/>
  <c r="I42" i="22"/>
  <c r="I41" i="22"/>
  <c r="I40" i="22"/>
  <c r="I39" i="22"/>
  <c r="I38" i="22"/>
  <c r="I37" i="22"/>
  <c r="I36" i="22"/>
  <c r="I35" i="22"/>
  <c r="I34" i="22"/>
  <c r="D53" i="22"/>
  <c r="D52" i="22"/>
  <c r="D51" i="22"/>
  <c r="D50" i="22"/>
  <c r="D49" i="22"/>
  <c r="D48" i="22"/>
  <c r="D47" i="22"/>
  <c r="D46" i="22"/>
  <c r="D45" i="22"/>
  <c r="D44" i="22"/>
  <c r="D43" i="22"/>
  <c r="D42" i="22"/>
  <c r="D41" i="22"/>
  <c r="D40" i="22"/>
  <c r="D39" i="22"/>
  <c r="D38" i="22"/>
  <c r="D37" i="22"/>
  <c r="D36" i="22"/>
  <c r="D35" i="22"/>
  <c r="D34" i="22"/>
  <c r="I26" i="22"/>
  <c r="I25" i="22"/>
  <c r="I23" i="22"/>
  <c r="I22" i="22"/>
  <c r="I21" i="22"/>
  <c r="I20" i="22"/>
  <c r="I19" i="22"/>
  <c r="I17" i="22"/>
  <c r="I16" i="22"/>
  <c r="I15" i="22"/>
  <c r="I14" i="22"/>
  <c r="I13" i="22"/>
  <c r="I12" i="22"/>
  <c r="I11" i="22"/>
  <c r="I10" i="22"/>
  <c r="I9" i="22"/>
  <c r="I8" i="22"/>
  <c r="I7" i="22"/>
  <c r="I6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G6" i="22"/>
  <c r="B6" i="22"/>
  <c r="D6" i="22" s="1"/>
  <c r="M26" i="29"/>
  <c r="J26" i="29"/>
  <c r="C26" i="29"/>
  <c r="O26" i="29" s="1"/>
  <c r="B26" i="29"/>
  <c r="O25" i="29"/>
  <c r="N25" i="29"/>
  <c r="M25" i="29"/>
  <c r="O24" i="29"/>
  <c r="P24" i="29" s="1"/>
  <c r="M24" i="29"/>
  <c r="O23" i="29"/>
  <c r="M23" i="29"/>
  <c r="J23" i="29"/>
  <c r="B23" i="29"/>
  <c r="D23" i="29" s="1"/>
  <c r="M22" i="29"/>
  <c r="J22" i="29"/>
  <c r="G22" i="29"/>
  <c r="C22" i="29"/>
  <c r="O22" i="29" s="1"/>
  <c r="B22" i="29"/>
  <c r="N22" i="29" s="1"/>
  <c r="M21" i="29"/>
  <c r="J21" i="29"/>
  <c r="G21" i="29"/>
  <c r="C21" i="29"/>
  <c r="B21" i="29"/>
  <c r="N21" i="29" s="1"/>
  <c r="M20" i="29"/>
  <c r="J20" i="29"/>
  <c r="G20" i="29"/>
  <c r="C20" i="29"/>
  <c r="O20" i="29" s="1"/>
  <c r="B20" i="29"/>
  <c r="N20" i="29" s="1"/>
  <c r="M19" i="29"/>
  <c r="J19" i="29"/>
  <c r="G19" i="29"/>
  <c r="C19" i="29"/>
  <c r="O19" i="29" s="1"/>
  <c r="B19" i="29"/>
  <c r="N19" i="29" s="1"/>
  <c r="M18" i="29"/>
  <c r="J18" i="29"/>
  <c r="G18" i="29"/>
  <c r="C18" i="29"/>
  <c r="O18" i="29" s="1"/>
  <c r="B18" i="29"/>
  <c r="N18" i="29" s="1"/>
  <c r="M17" i="29"/>
  <c r="J17" i="29"/>
  <c r="G17" i="29"/>
  <c r="C17" i="29"/>
  <c r="O17" i="29" s="1"/>
  <c r="B17" i="29"/>
  <c r="N17" i="29" s="1"/>
  <c r="M16" i="29"/>
  <c r="J16" i="29"/>
  <c r="G16" i="29"/>
  <c r="C16" i="29"/>
  <c r="O16" i="29" s="1"/>
  <c r="B16" i="29"/>
  <c r="M15" i="29"/>
  <c r="J15" i="29"/>
  <c r="G15" i="29"/>
  <c r="C15" i="29"/>
  <c r="O15" i="29" s="1"/>
  <c r="B15" i="29"/>
  <c r="N15" i="29" s="1"/>
  <c r="M14" i="29"/>
  <c r="J14" i="29"/>
  <c r="G14" i="29"/>
  <c r="C14" i="29"/>
  <c r="O14" i="29" s="1"/>
  <c r="B14" i="29"/>
  <c r="N14" i="29" s="1"/>
  <c r="M13" i="29"/>
  <c r="J13" i="29"/>
  <c r="G13" i="29"/>
  <c r="C13" i="29"/>
  <c r="B13" i="29"/>
  <c r="N13" i="29" s="1"/>
  <c r="N12" i="29"/>
  <c r="M12" i="29"/>
  <c r="J12" i="29"/>
  <c r="G12" i="29"/>
  <c r="C12" i="29"/>
  <c r="D12" i="29" s="1"/>
  <c r="B12" i="29"/>
  <c r="M11" i="29"/>
  <c r="J11" i="29"/>
  <c r="G11" i="29"/>
  <c r="C11" i="29"/>
  <c r="O11" i="29" s="1"/>
  <c r="B11" i="29"/>
  <c r="N11" i="29" s="1"/>
  <c r="M10" i="29"/>
  <c r="J10" i="29"/>
  <c r="G10" i="29"/>
  <c r="C10" i="29"/>
  <c r="O10" i="29" s="1"/>
  <c r="B10" i="29"/>
  <c r="N10" i="29" s="1"/>
  <c r="M9" i="29"/>
  <c r="J9" i="29"/>
  <c r="G9" i="29"/>
  <c r="C9" i="29"/>
  <c r="B9" i="29"/>
  <c r="N9" i="29" s="1"/>
  <c r="M8" i="29"/>
  <c r="J8" i="29"/>
  <c r="G8" i="29"/>
  <c r="C8" i="29"/>
  <c r="O8" i="29" s="1"/>
  <c r="B8" i="29"/>
  <c r="M7" i="29"/>
  <c r="J7" i="29"/>
  <c r="G7" i="29"/>
  <c r="C7" i="29"/>
  <c r="O7" i="29" s="1"/>
  <c r="L6" i="29"/>
  <c r="K6" i="29"/>
  <c r="I6" i="29"/>
  <c r="H6" i="29"/>
  <c r="F6" i="29"/>
  <c r="E6" i="29"/>
  <c r="D16" i="29" l="1"/>
  <c r="P20" i="29"/>
  <c r="G6" i="29"/>
  <c r="P25" i="29"/>
  <c r="N16" i="29"/>
  <c r="D21" i="29"/>
  <c r="P18" i="29"/>
  <c r="M6" i="29"/>
  <c r="P8" i="29"/>
  <c r="D13" i="29"/>
  <c r="J6" i="29"/>
  <c r="O12" i="29"/>
  <c r="P12" i="29" s="1"/>
  <c r="D26" i="29"/>
  <c r="P15" i="29"/>
  <c r="P16" i="29"/>
  <c r="C6" i="29"/>
  <c r="P19" i="29"/>
  <c r="D20" i="29"/>
  <c r="P22" i="29"/>
  <c r="D8" i="29"/>
  <c r="P11" i="29"/>
  <c r="P14" i="29"/>
  <c r="P17" i="29"/>
  <c r="P7" i="29"/>
  <c r="P10" i="29"/>
  <c r="D17" i="29"/>
  <c r="B6" i="29"/>
  <c r="O9" i="29"/>
  <c r="P9" i="29" s="1"/>
  <c r="D10" i="29"/>
  <c r="O13" i="29"/>
  <c r="P13" i="29" s="1"/>
  <c r="D14" i="29"/>
  <c r="D18" i="29"/>
  <c r="O21" i="29"/>
  <c r="P21" i="29" s="1"/>
  <c r="D22" i="29"/>
  <c r="N23" i="29"/>
  <c r="P23" i="29" s="1"/>
  <c r="P26" i="29"/>
  <c r="D9" i="29"/>
  <c r="D7" i="29"/>
  <c r="D11" i="29"/>
  <c r="D15" i="29"/>
  <c r="D19" i="29"/>
  <c r="D6" i="29" l="1"/>
  <c r="N6" i="29"/>
  <c r="O6" i="29"/>
  <c r="P6" i="29" l="1"/>
  <c r="O23" i="17"/>
  <c r="B26" i="16"/>
  <c r="K6" i="16"/>
  <c r="H6" i="16"/>
  <c r="E6" i="16"/>
  <c r="N24" i="11"/>
  <c r="N25" i="9"/>
  <c r="H6" i="22" l="1"/>
  <c r="C33" i="22"/>
  <c r="H33" i="22"/>
  <c r="H60" i="22"/>
  <c r="C60" i="22"/>
  <c r="C6" i="22"/>
  <c r="F255" i="19"/>
  <c r="M220" i="19"/>
  <c r="M219" i="19"/>
  <c r="M218" i="19"/>
  <c r="C218" i="19"/>
  <c r="B218" i="19"/>
  <c r="M217" i="19"/>
  <c r="J217" i="19"/>
  <c r="G217" i="19"/>
  <c r="C217" i="19"/>
  <c r="O217" i="19" s="1"/>
  <c r="B217" i="19"/>
  <c r="N217" i="19" s="1"/>
  <c r="M216" i="19"/>
  <c r="J216" i="19"/>
  <c r="M215" i="19"/>
  <c r="M214" i="19"/>
  <c r="J214" i="19"/>
  <c r="G214" i="19"/>
  <c r="C214" i="19"/>
  <c r="O214" i="19" s="1"/>
  <c r="B214" i="19"/>
  <c r="N214" i="19" s="1"/>
  <c r="P214" i="19" s="1"/>
  <c r="M213" i="19"/>
  <c r="J213" i="19"/>
  <c r="G213" i="19"/>
  <c r="C213" i="19"/>
  <c r="O213" i="19" s="1"/>
  <c r="B213" i="19"/>
  <c r="N213" i="19" s="1"/>
  <c r="M212" i="19"/>
  <c r="J212" i="19"/>
  <c r="M211" i="19"/>
  <c r="J211" i="19"/>
  <c r="G211" i="19"/>
  <c r="C211" i="19"/>
  <c r="O211" i="19" s="1"/>
  <c r="B211" i="19"/>
  <c r="N211" i="19" s="1"/>
  <c r="P211" i="19" s="1"/>
  <c r="M210" i="19"/>
  <c r="J210" i="19"/>
  <c r="G210" i="19"/>
  <c r="C210" i="19"/>
  <c r="O210" i="19" s="1"/>
  <c r="O201" i="19" s="1"/>
  <c r="B210" i="19"/>
  <c r="N210" i="19" s="1"/>
  <c r="M209" i="19"/>
  <c r="J209" i="19"/>
  <c r="G209" i="19"/>
  <c r="C209" i="19"/>
  <c r="O209" i="19" s="1"/>
  <c r="B209" i="19"/>
  <c r="N209" i="19" s="1"/>
  <c r="M208" i="19"/>
  <c r="J208" i="19"/>
  <c r="M207" i="19"/>
  <c r="J207" i="19"/>
  <c r="G207" i="19"/>
  <c r="C207" i="19"/>
  <c r="O207" i="19" s="1"/>
  <c r="B207" i="19"/>
  <c r="N207" i="19" s="1"/>
  <c r="M206" i="19"/>
  <c r="M205" i="19"/>
  <c r="G205" i="19"/>
  <c r="C205" i="19"/>
  <c r="O205" i="19" s="1"/>
  <c r="B205" i="19"/>
  <c r="N205" i="19" s="1"/>
  <c r="N201" i="19" s="1"/>
  <c r="M204" i="19"/>
  <c r="J204" i="19"/>
  <c r="M203" i="19"/>
  <c r="J203" i="19"/>
  <c r="G203" i="19"/>
  <c r="C203" i="19"/>
  <c r="O203" i="19" s="1"/>
  <c r="M202" i="19"/>
  <c r="J202" i="19"/>
  <c r="D202" i="19"/>
  <c r="L201" i="19"/>
  <c r="K201" i="19"/>
  <c r="I201" i="19"/>
  <c r="H201" i="19"/>
  <c r="F201" i="19"/>
  <c r="E201" i="19"/>
  <c r="P207" i="19" l="1"/>
  <c r="P205" i="19"/>
  <c r="B201" i="19"/>
  <c r="J201" i="19"/>
  <c r="P203" i="19"/>
  <c r="D209" i="19"/>
  <c r="D213" i="19"/>
  <c r="D217" i="19"/>
  <c r="M201" i="19"/>
  <c r="D203" i="19"/>
  <c r="D205" i="19"/>
  <c r="D214" i="19"/>
  <c r="D204" i="19"/>
  <c r="P201" i="19"/>
  <c r="D208" i="19"/>
  <c r="G201" i="19"/>
  <c r="D207" i="19"/>
  <c r="D210" i="19"/>
  <c r="D212" i="19"/>
  <c r="D216" i="19"/>
  <c r="D211" i="19"/>
  <c r="P204" i="19"/>
  <c r="D206" i="19"/>
  <c r="P219" i="19"/>
  <c r="P215" i="19"/>
  <c r="P212" i="19"/>
  <c r="P208" i="19"/>
  <c r="P218" i="19"/>
  <c r="P202" i="19"/>
  <c r="P206" i="19"/>
  <c r="P210" i="19"/>
  <c r="P213" i="19"/>
  <c r="P217" i="19"/>
  <c r="P209" i="19"/>
  <c r="P216" i="19"/>
  <c r="C201" i="19"/>
  <c r="C10" i="19"/>
  <c r="D201" i="19" l="1"/>
  <c r="O11" i="16"/>
  <c r="O26" i="9" l="1"/>
  <c r="E227" i="19" l="1"/>
  <c r="F227" i="19"/>
  <c r="H227" i="19"/>
  <c r="I227" i="19"/>
  <c r="K227" i="19"/>
  <c r="L227" i="19"/>
  <c r="B228" i="19"/>
  <c r="C228" i="19"/>
  <c r="G228" i="19"/>
  <c r="J228" i="19"/>
  <c r="M228" i="19"/>
  <c r="O228" i="19"/>
  <c r="B229" i="19"/>
  <c r="C229" i="19"/>
  <c r="G229" i="19"/>
  <c r="J229" i="19"/>
  <c r="M229" i="19"/>
  <c r="O229" i="19"/>
  <c r="B230" i="19"/>
  <c r="C230" i="19"/>
  <c r="G230" i="19"/>
  <c r="J230" i="19"/>
  <c r="M230" i="19"/>
  <c r="O230" i="19"/>
  <c r="B231" i="19"/>
  <c r="C231" i="19"/>
  <c r="G231" i="19"/>
  <c r="J231" i="19"/>
  <c r="M231" i="19"/>
  <c r="O231" i="19"/>
  <c r="B232" i="19"/>
  <c r="C232" i="19"/>
  <c r="G232" i="19"/>
  <c r="J232" i="19"/>
  <c r="M232" i="19"/>
  <c r="O232" i="19"/>
  <c r="B233" i="19"/>
  <c r="C233" i="19"/>
  <c r="G233" i="19"/>
  <c r="J233" i="19"/>
  <c r="M233" i="19"/>
  <c r="O233" i="19"/>
  <c r="B234" i="19"/>
  <c r="C234" i="19"/>
  <c r="D234" i="19" s="1"/>
  <c r="G234" i="19"/>
  <c r="J234" i="19"/>
  <c r="M234" i="19"/>
  <c r="O234" i="19"/>
  <c r="B235" i="19"/>
  <c r="C235" i="19"/>
  <c r="G235" i="19"/>
  <c r="J235" i="19"/>
  <c r="M235" i="19"/>
  <c r="O235" i="19"/>
  <c r="B236" i="19"/>
  <c r="C236" i="19"/>
  <c r="G236" i="19"/>
  <c r="J236" i="19"/>
  <c r="M236" i="19"/>
  <c r="O236" i="19"/>
  <c r="B237" i="19"/>
  <c r="C237" i="19"/>
  <c r="G237" i="19"/>
  <c r="J237" i="19"/>
  <c r="M237" i="19"/>
  <c r="O237" i="19"/>
  <c r="B238" i="19"/>
  <c r="C238" i="19"/>
  <c r="G238" i="19"/>
  <c r="J238" i="19"/>
  <c r="M238" i="19"/>
  <c r="O238" i="19"/>
  <c r="B239" i="19"/>
  <c r="C239" i="19"/>
  <c r="G239" i="19"/>
  <c r="J239" i="19"/>
  <c r="M239" i="19"/>
  <c r="O239" i="19"/>
  <c r="B240" i="19"/>
  <c r="C240" i="19"/>
  <c r="G240" i="19"/>
  <c r="J240" i="19"/>
  <c r="M240" i="19"/>
  <c r="O240" i="19"/>
  <c r="B241" i="19"/>
  <c r="C241" i="19"/>
  <c r="G241" i="19"/>
  <c r="J241" i="19"/>
  <c r="M241" i="19"/>
  <c r="O241" i="19"/>
  <c r="B242" i="19"/>
  <c r="C242" i="19"/>
  <c r="G242" i="19"/>
  <c r="J242" i="19"/>
  <c r="M242" i="19"/>
  <c r="O242" i="19"/>
  <c r="B243" i="19"/>
  <c r="C243" i="19"/>
  <c r="G243" i="19"/>
  <c r="J243" i="19"/>
  <c r="M243" i="19"/>
  <c r="O243" i="19"/>
  <c r="B244" i="19"/>
  <c r="C244" i="19"/>
  <c r="G244" i="19"/>
  <c r="J244" i="19"/>
  <c r="M244" i="19"/>
  <c r="O244" i="19"/>
  <c r="B245" i="19"/>
  <c r="G245" i="19"/>
  <c r="M245" i="19"/>
  <c r="C246" i="19"/>
  <c r="M246" i="19"/>
  <c r="G247" i="19"/>
  <c r="M247" i="19"/>
  <c r="M227" i="19" l="1"/>
  <c r="P246" i="19"/>
  <c r="J227" i="19"/>
  <c r="D243" i="19"/>
  <c r="D242" i="19"/>
  <c r="D235" i="19"/>
  <c r="P244" i="19"/>
  <c r="P240" i="19"/>
  <c r="P232" i="19"/>
  <c r="D244" i="19"/>
  <c r="D236" i="19"/>
  <c r="D245" i="19"/>
  <c r="D237" i="19"/>
  <c r="D229" i="19"/>
  <c r="P228" i="19"/>
  <c r="P245" i="19"/>
  <c r="P236" i="19"/>
  <c r="P237" i="19"/>
  <c r="P233" i="19"/>
  <c r="P229" i="19"/>
  <c r="P231" i="19"/>
  <c r="D231" i="19"/>
  <c r="D230" i="19"/>
  <c r="P239" i="19"/>
  <c r="D239" i="19"/>
  <c r="D238" i="19"/>
  <c r="P242" i="19"/>
  <c r="D241" i="19"/>
  <c r="P235" i="19"/>
  <c r="D233" i="19"/>
  <c r="D232" i="19"/>
  <c r="O227" i="19"/>
  <c r="B227" i="19"/>
  <c r="P241" i="19"/>
  <c r="P234" i="19"/>
  <c r="P243" i="19"/>
  <c r="D240" i="19"/>
  <c r="P247" i="19"/>
  <c r="P238" i="19"/>
  <c r="P230" i="19"/>
  <c r="N227" i="19"/>
  <c r="C227" i="19"/>
  <c r="G227" i="19"/>
  <c r="D228" i="19"/>
  <c r="P227" i="19" l="1"/>
  <c r="D227" i="19"/>
  <c r="B22" i="17"/>
  <c r="B7" i="16" l="1"/>
  <c r="N7" i="16" s="1"/>
  <c r="B286" i="19" l="1"/>
  <c r="N23" i="17" l="1"/>
  <c r="C270" i="19" l="1"/>
  <c r="C285" i="19" l="1"/>
  <c r="G179" i="19" l="1"/>
  <c r="C264" i="19" l="1"/>
  <c r="C257" i="19"/>
  <c r="O257" i="19" s="1"/>
  <c r="G264" i="19"/>
  <c r="J257" i="19"/>
  <c r="N47" i="19"/>
  <c r="O53" i="19"/>
  <c r="F6" i="17"/>
  <c r="E6" i="17"/>
  <c r="N21" i="17"/>
  <c r="B23" i="17"/>
  <c r="F173" i="19" l="1"/>
  <c r="C180" i="19"/>
  <c r="C179" i="19"/>
  <c r="B18" i="13" l="1"/>
  <c r="M25" i="17" l="1"/>
  <c r="C26" i="9"/>
  <c r="B268" i="19" l="1"/>
  <c r="F280" i="19"/>
  <c r="H280" i="19"/>
  <c r="I280" i="19"/>
  <c r="K280" i="19"/>
  <c r="L280" i="19"/>
  <c r="C268" i="19"/>
  <c r="O151" i="19"/>
  <c r="N53" i="19"/>
  <c r="E18" i="8"/>
  <c r="H6" i="17"/>
  <c r="I6" i="17"/>
  <c r="L6" i="17"/>
  <c r="K6" i="17"/>
  <c r="N22" i="17"/>
  <c r="G22" i="17"/>
  <c r="N6" i="17" l="1"/>
  <c r="B6" i="17"/>
  <c r="N280" i="19"/>
  <c r="E173" i="19" l="1"/>
  <c r="M26" i="17"/>
  <c r="J26" i="17"/>
  <c r="B15" i="12" l="1"/>
  <c r="B14" i="12"/>
  <c r="N25" i="17" l="1"/>
  <c r="O298" i="19" l="1"/>
  <c r="N298" i="19"/>
  <c r="O285" i="19"/>
  <c r="B271" i="19"/>
  <c r="N271" i="19" s="1"/>
  <c r="N192" i="19"/>
  <c r="N174" i="19"/>
  <c r="O192" i="19"/>
  <c r="O180" i="19"/>
  <c r="O174" i="19"/>
  <c r="N286" i="19" l="1"/>
  <c r="B287" i="19"/>
  <c r="N287" i="19" s="1"/>
  <c r="B288" i="19"/>
  <c r="N288" i="19" s="1"/>
  <c r="B289" i="19"/>
  <c r="N289" i="19" s="1"/>
  <c r="P289" i="19" s="1"/>
  <c r="B290" i="19"/>
  <c r="N290" i="19" s="1"/>
  <c r="N291" i="19"/>
  <c r="G27" i="9"/>
  <c r="J27" i="9"/>
  <c r="H7" i="9" l="1"/>
  <c r="E21" i="8" l="1"/>
  <c r="F20" i="8"/>
  <c r="F17" i="8"/>
  <c r="I21" i="8" l="1"/>
  <c r="I255" i="19"/>
  <c r="I20" i="8" s="1"/>
  <c r="C20" i="8" s="1"/>
  <c r="C261" i="19"/>
  <c r="O261" i="19" s="1"/>
  <c r="C260" i="19"/>
  <c r="O260" i="19" s="1"/>
  <c r="C259" i="19"/>
  <c r="O259" i="19" s="1"/>
  <c r="C258" i="19"/>
  <c r="O258" i="19" s="1"/>
  <c r="C256" i="19"/>
  <c r="O256" i="19" s="1"/>
  <c r="L255" i="19"/>
  <c r="L20" i="8" s="1"/>
  <c r="K255" i="19"/>
  <c r="K20" i="8" s="1"/>
  <c r="H255" i="19"/>
  <c r="H20" i="8" s="1"/>
  <c r="E255" i="19"/>
  <c r="E20" i="8" s="1"/>
  <c r="L19" i="8"/>
  <c r="K19" i="8"/>
  <c r="I19" i="8"/>
  <c r="H19" i="8"/>
  <c r="F19" i="8"/>
  <c r="E19" i="8"/>
  <c r="L173" i="19"/>
  <c r="L17" i="8" s="1"/>
  <c r="K173" i="19"/>
  <c r="K17" i="8" s="1"/>
  <c r="I173" i="19"/>
  <c r="I17" i="8" s="1"/>
  <c r="C17" i="8" s="1"/>
  <c r="H173" i="19"/>
  <c r="H17" i="8" s="1"/>
  <c r="E17" i="8"/>
  <c r="L145" i="19"/>
  <c r="L16" i="8" s="1"/>
  <c r="K145" i="19"/>
  <c r="K16" i="8" s="1"/>
  <c r="I145" i="19"/>
  <c r="I16" i="8" s="1"/>
  <c r="H145" i="19"/>
  <c r="H16" i="8" s="1"/>
  <c r="F145" i="19"/>
  <c r="F16" i="8" s="1"/>
  <c r="E145" i="19"/>
  <c r="E16" i="8" s="1"/>
  <c r="L35" i="19"/>
  <c r="L15" i="8" s="1"/>
  <c r="K35" i="19"/>
  <c r="K15" i="8" s="1"/>
  <c r="I35" i="19"/>
  <c r="I15" i="8" s="1"/>
  <c r="H35" i="19"/>
  <c r="H15" i="8" s="1"/>
  <c r="F35" i="19"/>
  <c r="F15" i="8" s="1"/>
  <c r="E35" i="19"/>
  <c r="E15" i="8" s="1"/>
  <c r="L8" i="19"/>
  <c r="L14" i="8" s="1"/>
  <c r="I12" i="8"/>
  <c r="H12" i="8"/>
  <c r="F12" i="8"/>
  <c r="E12" i="8"/>
  <c r="L6" i="16"/>
  <c r="L11" i="8" s="1"/>
  <c r="K11" i="8"/>
  <c r="I6" i="16"/>
  <c r="I11" i="8" s="1"/>
  <c r="H11" i="8"/>
  <c r="F6" i="16"/>
  <c r="F11" i="8" s="1"/>
  <c r="E11" i="8"/>
  <c r="L6" i="15"/>
  <c r="L10" i="8" s="1"/>
  <c r="K6" i="15"/>
  <c r="K10" i="8" s="1"/>
  <c r="I6" i="15"/>
  <c r="I10" i="8" s="1"/>
  <c r="H6" i="15"/>
  <c r="H10" i="8" s="1"/>
  <c r="F6" i="15"/>
  <c r="F10" i="8" s="1"/>
  <c r="E6" i="15"/>
  <c r="E10" i="8" s="1"/>
  <c r="E6" i="13"/>
  <c r="E9" i="8" s="1"/>
  <c r="D5" i="12"/>
  <c r="C5" i="12"/>
  <c r="C5" i="10"/>
  <c r="C291" i="19"/>
  <c r="O291" i="19" s="1"/>
  <c r="P300" i="19"/>
  <c r="O270" i="19"/>
  <c r="B257" i="19"/>
  <c r="N257" i="19" s="1"/>
  <c r="N268" i="19"/>
  <c r="L18" i="8"/>
  <c r="K18" i="8"/>
  <c r="I18" i="8"/>
  <c r="H18" i="8"/>
  <c r="F18" i="8"/>
  <c r="O47" i="19"/>
  <c r="B47" i="19"/>
  <c r="C47" i="19"/>
  <c r="N7" i="17"/>
  <c r="O26" i="17"/>
  <c r="O25" i="16"/>
  <c r="N25" i="16"/>
  <c r="O24" i="16"/>
  <c r="N24" i="16"/>
  <c r="O24" i="15"/>
  <c r="N24" i="15"/>
  <c r="O23" i="13"/>
  <c r="N24" i="13"/>
  <c r="O24" i="13"/>
  <c r="B23" i="13"/>
  <c r="N23" i="13" s="1"/>
  <c r="B21" i="13"/>
  <c r="N21" i="13" s="1"/>
  <c r="O7" i="13"/>
  <c r="O8" i="13"/>
  <c r="O9" i="13"/>
  <c r="O10" i="13"/>
  <c r="O13" i="13"/>
  <c r="O14" i="13"/>
  <c r="O15" i="13"/>
  <c r="O16" i="13"/>
  <c r="O17" i="13"/>
  <c r="O18" i="13"/>
  <c r="O19" i="13"/>
  <c r="O20" i="13"/>
  <c r="O21" i="13"/>
  <c r="O22" i="13"/>
  <c r="O25" i="13"/>
  <c r="B8" i="13"/>
  <c r="N8" i="13" s="1"/>
  <c r="B9" i="13"/>
  <c r="N9" i="13" s="1"/>
  <c r="B10" i="13"/>
  <c r="N10" i="13" s="1"/>
  <c r="B11" i="13"/>
  <c r="N11" i="13" s="1"/>
  <c r="B12" i="13"/>
  <c r="N12" i="13" s="1"/>
  <c r="B13" i="13"/>
  <c r="N13" i="13" s="1"/>
  <c r="B14" i="13"/>
  <c r="N14" i="13" s="1"/>
  <c r="B15" i="13"/>
  <c r="N15" i="13" s="1"/>
  <c r="B16" i="13"/>
  <c r="N16" i="13" s="1"/>
  <c r="B17" i="13"/>
  <c r="N17" i="13" s="1"/>
  <c r="N18" i="13"/>
  <c r="B19" i="13"/>
  <c r="N19" i="13" s="1"/>
  <c r="B20" i="13"/>
  <c r="N20" i="13" s="1"/>
  <c r="B22" i="13"/>
  <c r="N22" i="13" s="1"/>
  <c r="B25" i="13"/>
  <c r="N25" i="13" s="1"/>
  <c r="B7" i="13"/>
  <c r="N7" i="13" s="1"/>
  <c r="N25" i="11"/>
  <c r="B24" i="11"/>
  <c r="B8" i="11"/>
  <c r="N8" i="11" s="1"/>
  <c r="B9" i="11"/>
  <c r="N9" i="11" s="1"/>
  <c r="B10" i="11"/>
  <c r="N10" i="11" s="1"/>
  <c r="B11" i="11"/>
  <c r="N11" i="11" s="1"/>
  <c r="B12" i="11"/>
  <c r="N12" i="11" s="1"/>
  <c r="B13" i="11"/>
  <c r="N13" i="11" s="1"/>
  <c r="B14" i="11"/>
  <c r="N14" i="11" s="1"/>
  <c r="B15" i="11"/>
  <c r="N15" i="11" s="1"/>
  <c r="B16" i="11"/>
  <c r="N16" i="11" s="1"/>
  <c r="B17" i="11"/>
  <c r="N17" i="11" s="1"/>
  <c r="B18" i="11"/>
  <c r="N18" i="11" s="1"/>
  <c r="B19" i="11"/>
  <c r="N19" i="11" s="1"/>
  <c r="N20" i="11"/>
  <c r="B21" i="11"/>
  <c r="N21" i="11" s="1"/>
  <c r="B22" i="11"/>
  <c r="N22" i="11" s="1"/>
  <c r="B23" i="11"/>
  <c r="N23" i="11" s="1"/>
  <c r="B26" i="11"/>
  <c r="N26" i="11" s="1"/>
  <c r="B7" i="11"/>
  <c r="N7" i="11" s="1"/>
  <c r="N26" i="9"/>
  <c r="C25" i="9"/>
  <c r="O25" i="9" s="1"/>
  <c r="B25" i="9"/>
  <c r="C8" i="9"/>
  <c r="O8" i="9" s="1"/>
  <c r="C9" i="9"/>
  <c r="O9" i="9" s="1"/>
  <c r="C10" i="9"/>
  <c r="O10" i="9" s="1"/>
  <c r="C11" i="9"/>
  <c r="O11" i="9" s="1"/>
  <c r="C12" i="9"/>
  <c r="O12" i="9" s="1"/>
  <c r="C13" i="9"/>
  <c r="O13" i="9" s="1"/>
  <c r="C14" i="9"/>
  <c r="O14" i="9" s="1"/>
  <c r="C15" i="9"/>
  <c r="O15" i="9" s="1"/>
  <c r="C16" i="9"/>
  <c r="O16" i="9" s="1"/>
  <c r="C17" i="9"/>
  <c r="O17" i="9" s="1"/>
  <c r="C18" i="9"/>
  <c r="O18" i="9" s="1"/>
  <c r="C19" i="9"/>
  <c r="O19" i="9" s="1"/>
  <c r="C20" i="9"/>
  <c r="O20" i="9" s="1"/>
  <c r="O21" i="9"/>
  <c r="C22" i="9"/>
  <c r="O22" i="9" s="1"/>
  <c r="C23" i="9"/>
  <c r="O23" i="9" s="1"/>
  <c r="C24" i="9"/>
  <c r="O24" i="9" s="1"/>
  <c r="C27" i="9"/>
  <c r="O27" i="9" s="1"/>
  <c r="B9" i="9"/>
  <c r="N9" i="9" s="1"/>
  <c r="B10" i="9"/>
  <c r="B11" i="9"/>
  <c r="N11" i="9" s="1"/>
  <c r="B12" i="9"/>
  <c r="N12" i="9" s="1"/>
  <c r="B13" i="9"/>
  <c r="N13" i="9" s="1"/>
  <c r="B14" i="9"/>
  <c r="N14" i="9" s="1"/>
  <c r="B15" i="9"/>
  <c r="N15" i="9" s="1"/>
  <c r="B16" i="9"/>
  <c r="N16" i="9" s="1"/>
  <c r="B17" i="9"/>
  <c r="N17" i="9" s="1"/>
  <c r="B18" i="9"/>
  <c r="N18" i="9" s="1"/>
  <c r="B19" i="9"/>
  <c r="N19" i="9" s="1"/>
  <c r="B20" i="9"/>
  <c r="N20" i="9" s="1"/>
  <c r="B21" i="9"/>
  <c r="N21" i="9" s="1"/>
  <c r="B22" i="9"/>
  <c r="N22" i="9" s="1"/>
  <c r="B23" i="9"/>
  <c r="N23" i="9" s="1"/>
  <c r="B24" i="9"/>
  <c r="N24" i="9" s="1"/>
  <c r="B27" i="9"/>
  <c r="N27" i="9" s="1"/>
  <c r="B8" i="9"/>
  <c r="N8" i="9" s="1"/>
  <c r="B18" i="8" l="1"/>
  <c r="N18" i="8" s="1"/>
  <c r="C10" i="8"/>
  <c r="O10" i="8" s="1"/>
  <c r="C12" i="8"/>
  <c r="M10" i="8"/>
  <c r="C16" i="8"/>
  <c r="O16" i="8" s="1"/>
  <c r="C15" i="8"/>
  <c r="O15" i="8" s="1"/>
  <c r="B20" i="8"/>
  <c r="N20" i="8" s="1"/>
  <c r="O20" i="8"/>
  <c r="B19" i="8"/>
  <c r="N19" i="8" s="1"/>
  <c r="B17" i="8"/>
  <c r="N17" i="8" s="1"/>
  <c r="B12" i="8"/>
  <c r="B10" i="8"/>
  <c r="N10" i="8" s="1"/>
  <c r="C19" i="8"/>
  <c r="O19" i="8" s="1"/>
  <c r="B16" i="8"/>
  <c r="N16" i="8" s="1"/>
  <c r="B15" i="8"/>
  <c r="N15" i="8" s="1"/>
  <c r="C11" i="8"/>
  <c r="O11" i="8" s="1"/>
  <c r="O17" i="8"/>
  <c r="C18" i="8"/>
  <c r="O18" i="8" s="1"/>
  <c r="K12" i="8"/>
  <c r="L12" i="8"/>
  <c r="B11" i="8"/>
  <c r="B7" i="9"/>
  <c r="N10" i="9"/>
  <c r="N7" i="9" s="1"/>
  <c r="B282" i="19"/>
  <c r="N282" i="19" s="1"/>
  <c r="B283" i="19"/>
  <c r="N283" i="19" s="1"/>
  <c r="B284" i="19"/>
  <c r="N284" i="19" s="1"/>
  <c r="B292" i="19"/>
  <c r="N292" i="19" s="1"/>
  <c r="B293" i="19"/>
  <c r="N293" i="19" s="1"/>
  <c r="N294" i="19"/>
  <c r="B295" i="19"/>
  <c r="N295" i="19" s="1"/>
  <c r="B296" i="19"/>
  <c r="N296" i="19" s="1"/>
  <c r="B297" i="19"/>
  <c r="N297" i="19" s="1"/>
  <c r="B281" i="19"/>
  <c r="C281" i="19"/>
  <c r="O8" i="16"/>
  <c r="O9" i="16"/>
  <c r="O10" i="16"/>
  <c r="O12" i="16"/>
  <c r="O13" i="16"/>
  <c r="O14" i="16"/>
  <c r="O15" i="16"/>
  <c r="O16" i="16"/>
  <c r="O17" i="16"/>
  <c r="O18" i="16"/>
  <c r="O19" i="16"/>
  <c r="O20" i="16"/>
  <c r="O21" i="16"/>
  <c r="O22" i="16"/>
  <c r="O23" i="16"/>
  <c r="O26" i="16"/>
  <c r="B8" i="16"/>
  <c r="B9" i="16"/>
  <c r="N9" i="16" s="1"/>
  <c r="B10" i="16"/>
  <c r="N10" i="16" s="1"/>
  <c r="B11" i="16"/>
  <c r="N11" i="16" s="1"/>
  <c r="B12" i="16"/>
  <c r="B13" i="16"/>
  <c r="N13" i="16" s="1"/>
  <c r="B14" i="16"/>
  <c r="N14" i="16" s="1"/>
  <c r="B15" i="16"/>
  <c r="N15" i="16" s="1"/>
  <c r="B16" i="16"/>
  <c r="B17" i="16"/>
  <c r="N17" i="16" s="1"/>
  <c r="B18" i="16"/>
  <c r="N18" i="16" s="1"/>
  <c r="B19" i="16"/>
  <c r="N19" i="16" s="1"/>
  <c r="B20" i="16"/>
  <c r="B21" i="16"/>
  <c r="N21" i="16" s="1"/>
  <c r="B22" i="16"/>
  <c r="N22" i="16" s="1"/>
  <c r="B23" i="16"/>
  <c r="N26" i="16"/>
  <c r="G23" i="16"/>
  <c r="G22" i="16"/>
  <c r="G20" i="16"/>
  <c r="G19" i="16"/>
  <c r="G18" i="16"/>
  <c r="G17" i="16"/>
  <c r="G16" i="16"/>
  <c r="G15" i="16"/>
  <c r="G13" i="16"/>
  <c r="G12" i="16"/>
  <c r="G10" i="16"/>
  <c r="G9" i="16"/>
  <c r="G8" i="16"/>
  <c r="G7" i="16"/>
  <c r="G6" i="16"/>
  <c r="J26" i="16"/>
  <c r="J23" i="16"/>
  <c r="J22" i="16"/>
  <c r="J21" i="16"/>
  <c r="J20" i="16"/>
  <c r="J19" i="16"/>
  <c r="J18" i="16"/>
  <c r="J17" i="16"/>
  <c r="J16" i="16"/>
  <c r="J15" i="16"/>
  <c r="J14" i="16"/>
  <c r="J13" i="16"/>
  <c r="J12" i="16"/>
  <c r="J11" i="16"/>
  <c r="J10" i="16"/>
  <c r="J9" i="16"/>
  <c r="J8" i="16"/>
  <c r="J7" i="16"/>
  <c r="J6" i="16"/>
  <c r="B7" i="15"/>
  <c r="N7" i="15" s="1"/>
  <c r="B9" i="12"/>
  <c r="B25" i="12"/>
  <c r="B24" i="12"/>
  <c r="B23" i="12"/>
  <c r="B22" i="12"/>
  <c r="B21" i="12"/>
  <c r="B20" i="12"/>
  <c r="B19" i="12"/>
  <c r="B18" i="12"/>
  <c r="B17" i="12"/>
  <c r="B16" i="12"/>
  <c r="B13" i="12"/>
  <c r="B12" i="12"/>
  <c r="B11" i="12"/>
  <c r="B10" i="12"/>
  <c r="B8" i="12"/>
  <c r="B7" i="12"/>
  <c r="B6" i="12"/>
  <c r="I5" i="12"/>
  <c r="H5" i="12"/>
  <c r="G5" i="12"/>
  <c r="F5" i="12"/>
  <c r="E5" i="12"/>
  <c r="D5" i="10"/>
  <c r="E5" i="10"/>
  <c r="F5" i="10"/>
  <c r="G5" i="10"/>
  <c r="H5" i="10"/>
  <c r="I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M24" i="16"/>
  <c r="M7" i="16"/>
  <c r="M8" i="16"/>
  <c r="M9" i="16"/>
  <c r="M10" i="16"/>
  <c r="M11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25" i="16"/>
  <c r="M26" i="16"/>
  <c r="M6" i="16"/>
  <c r="M11" i="8" s="1"/>
  <c r="M24" i="17"/>
  <c r="J269" i="19"/>
  <c r="J267" i="19"/>
  <c r="M54" i="19"/>
  <c r="M53" i="19"/>
  <c r="M52" i="19"/>
  <c r="O163" i="19"/>
  <c r="N163" i="19"/>
  <c r="M265" i="19"/>
  <c r="M266" i="19"/>
  <c r="J265" i="19"/>
  <c r="O281" i="19" l="1"/>
  <c r="B280" i="19"/>
  <c r="O12" i="8"/>
  <c r="N12" i="8"/>
  <c r="N281" i="19"/>
  <c r="D9" i="16"/>
  <c r="D23" i="16"/>
  <c r="P11" i="16"/>
  <c r="P15" i="16"/>
  <c r="P22" i="16"/>
  <c r="P18" i="16"/>
  <c r="P10" i="16"/>
  <c r="D20" i="16"/>
  <c r="D16" i="16"/>
  <c r="D12" i="16"/>
  <c r="D8" i="16"/>
  <c r="B5" i="12"/>
  <c r="D17" i="16"/>
  <c r="D21" i="16"/>
  <c r="P21" i="16"/>
  <c r="P17" i="16"/>
  <c r="P13" i="16"/>
  <c r="P9" i="16"/>
  <c r="O7" i="16"/>
  <c r="O6" i="16" s="1"/>
  <c r="C6" i="16"/>
  <c r="N11" i="8"/>
  <c r="D7" i="16"/>
  <c r="B6" i="16"/>
  <c r="B5" i="10"/>
  <c r="P26" i="16"/>
  <c r="D19" i="16"/>
  <c r="D13" i="16"/>
  <c r="D22" i="16"/>
  <c r="D14" i="16"/>
  <c r="D10" i="16"/>
  <c r="D18" i="16"/>
  <c r="D15" i="16"/>
  <c r="N23" i="16"/>
  <c r="D11" i="16"/>
  <c r="P14" i="16"/>
  <c r="P24" i="16"/>
  <c r="N20" i="16"/>
  <c r="P20" i="16" s="1"/>
  <c r="N16" i="16"/>
  <c r="P16" i="16" s="1"/>
  <c r="N12" i="16"/>
  <c r="P12" i="16" s="1"/>
  <c r="N8" i="16"/>
  <c r="P23" i="16"/>
  <c r="P19" i="16"/>
  <c r="P25" i="16"/>
  <c r="D26" i="16"/>
  <c r="L21" i="8"/>
  <c r="F21" i="8"/>
  <c r="C21" i="8" s="1"/>
  <c r="P8" i="16" l="1"/>
  <c r="N6" i="16"/>
  <c r="P6" i="16" s="1"/>
  <c r="P7" i="16"/>
  <c r="D6" i="16"/>
  <c r="O21" i="8"/>
  <c r="H21" i="8"/>
  <c r="M280" i="19"/>
  <c r="K21" i="8"/>
  <c r="G280" i="19"/>
  <c r="O280" i="19"/>
  <c r="P280" i="19" s="1"/>
  <c r="J280" i="19"/>
  <c r="G272" i="19"/>
  <c r="G270" i="19"/>
  <c r="G268" i="19"/>
  <c r="G267" i="19"/>
  <c r="G266" i="19"/>
  <c r="G265" i="19"/>
  <c r="G263" i="19"/>
  <c r="G261" i="19"/>
  <c r="G260" i="19"/>
  <c r="G259" i="19"/>
  <c r="G258" i="19"/>
  <c r="G257" i="19"/>
  <c r="G256" i="19"/>
  <c r="J272" i="19"/>
  <c r="J271" i="19"/>
  <c r="J270" i="19"/>
  <c r="J266" i="19"/>
  <c r="J264" i="19"/>
  <c r="J263" i="19"/>
  <c r="J262" i="19"/>
  <c r="J261" i="19"/>
  <c r="J260" i="19"/>
  <c r="J259" i="19"/>
  <c r="J258" i="19"/>
  <c r="J256" i="19"/>
  <c r="M256" i="19"/>
  <c r="M257" i="19"/>
  <c r="M258" i="19"/>
  <c r="M259" i="19"/>
  <c r="M260" i="19"/>
  <c r="M261" i="19"/>
  <c r="M262" i="19"/>
  <c r="M263" i="19"/>
  <c r="M264" i="19"/>
  <c r="M267" i="19"/>
  <c r="M268" i="19"/>
  <c r="M270" i="19"/>
  <c r="M271" i="19"/>
  <c r="M272" i="19"/>
  <c r="B258" i="19"/>
  <c r="N258" i="19" s="1"/>
  <c r="M11" i="19"/>
  <c r="J11" i="19"/>
  <c r="B21" i="8" l="1"/>
  <c r="N21" i="8" s="1"/>
  <c r="G297" i="19"/>
  <c r="G296" i="19"/>
  <c r="G295" i="19"/>
  <c r="G294" i="19"/>
  <c r="G293" i="19"/>
  <c r="G292" i="19"/>
  <c r="G290" i="19"/>
  <c r="G289" i="19"/>
  <c r="G288" i="19"/>
  <c r="G287" i="19"/>
  <c r="G286" i="19"/>
  <c r="G284" i="19"/>
  <c r="G283" i="19"/>
  <c r="G282" i="19"/>
  <c r="G281" i="19"/>
  <c r="J297" i="19"/>
  <c r="J296" i="19"/>
  <c r="J295" i="19"/>
  <c r="J294" i="19"/>
  <c r="J293" i="19"/>
  <c r="J292" i="19"/>
  <c r="J291" i="19"/>
  <c r="J290" i="19"/>
  <c r="J289" i="19"/>
  <c r="J288" i="19"/>
  <c r="J287" i="19"/>
  <c r="J286" i="19"/>
  <c r="J285" i="19"/>
  <c r="J284" i="19"/>
  <c r="J283" i="19"/>
  <c r="J282" i="19"/>
  <c r="J281" i="19"/>
  <c r="M300" i="19"/>
  <c r="M299" i="19"/>
  <c r="M298" i="19"/>
  <c r="M297" i="19"/>
  <c r="M296" i="19"/>
  <c r="M295" i="19"/>
  <c r="M294" i="19"/>
  <c r="M293" i="19"/>
  <c r="M292" i="19"/>
  <c r="M291" i="19"/>
  <c r="M290" i="19"/>
  <c r="M289" i="19"/>
  <c r="M288" i="19"/>
  <c r="M287" i="19"/>
  <c r="M286" i="19"/>
  <c r="M285" i="19"/>
  <c r="M284" i="19"/>
  <c r="M283" i="19"/>
  <c r="M282" i="19"/>
  <c r="M281" i="19"/>
  <c r="P298" i="19"/>
  <c r="P291" i="19"/>
  <c r="P285" i="19"/>
  <c r="P281" i="19"/>
  <c r="B270" i="19"/>
  <c r="N270" i="19" s="1"/>
  <c r="P270" i="19" s="1"/>
  <c r="B269" i="19"/>
  <c r="N269" i="19" s="1"/>
  <c r="B272" i="19"/>
  <c r="N272" i="19" s="1"/>
  <c r="B259" i="19"/>
  <c r="N259" i="19" s="1"/>
  <c r="B260" i="19"/>
  <c r="N260" i="19" s="1"/>
  <c r="B261" i="19"/>
  <c r="N261" i="19" s="1"/>
  <c r="B262" i="19"/>
  <c r="N262" i="19" s="1"/>
  <c r="B263" i="19"/>
  <c r="N263" i="19" s="1"/>
  <c r="B264" i="19"/>
  <c r="N264" i="19" s="1"/>
  <c r="B265" i="19"/>
  <c r="N265" i="19" s="1"/>
  <c r="B266" i="19"/>
  <c r="N266" i="19" s="1"/>
  <c r="B267" i="19"/>
  <c r="N267" i="19" s="1"/>
  <c r="B256" i="19"/>
  <c r="N256" i="19" s="1"/>
  <c r="P258" i="19"/>
  <c r="J255" i="19"/>
  <c r="G255" i="19"/>
  <c r="C174" i="19"/>
  <c r="C181" i="19"/>
  <c r="O191" i="19"/>
  <c r="C175" i="19"/>
  <c r="B193" i="19"/>
  <c r="B175" i="19"/>
  <c r="B176" i="19"/>
  <c r="B177" i="19"/>
  <c r="B178" i="19"/>
  <c r="B179" i="19"/>
  <c r="D180" i="19"/>
  <c r="B181" i="19"/>
  <c r="B182" i="19"/>
  <c r="B183" i="19"/>
  <c r="B184" i="19"/>
  <c r="B185" i="19"/>
  <c r="B186" i="19"/>
  <c r="B187" i="19"/>
  <c r="B188" i="19"/>
  <c r="B189" i="19"/>
  <c r="B190" i="19"/>
  <c r="B174" i="19"/>
  <c r="M186" i="19"/>
  <c r="N191" i="19"/>
  <c r="O190" i="19"/>
  <c r="N190" i="19"/>
  <c r="O189" i="19"/>
  <c r="N189" i="19"/>
  <c r="O188" i="19"/>
  <c r="N188" i="19"/>
  <c r="O187" i="19"/>
  <c r="N187" i="19"/>
  <c r="O186" i="19"/>
  <c r="N186" i="19"/>
  <c r="O185" i="19"/>
  <c r="N185" i="19"/>
  <c r="O184" i="19"/>
  <c r="N184" i="19"/>
  <c r="O183" i="19"/>
  <c r="N183" i="19"/>
  <c r="O182" i="19"/>
  <c r="N182" i="19"/>
  <c r="O181" i="19"/>
  <c r="N181" i="19"/>
  <c r="P180" i="19"/>
  <c r="O179" i="19"/>
  <c r="N179" i="19"/>
  <c r="O178" i="19"/>
  <c r="N178" i="19"/>
  <c r="O177" i="19"/>
  <c r="N177" i="19"/>
  <c r="O176" i="19"/>
  <c r="N176" i="19"/>
  <c r="O175" i="19"/>
  <c r="N175" i="19"/>
  <c r="G190" i="19"/>
  <c r="G189" i="19"/>
  <c r="G188" i="19"/>
  <c r="G187" i="19"/>
  <c r="G186" i="19"/>
  <c r="G185" i="19"/>
  <c r="G184" i="19"/>
  <c r="G183" i="19"/>
  <c r="G182" i="19"/>
  <c r="G181" i="19"/>
  <c r="G178" i="19"/>
  <c r="G177" i="19"/>
  <c r="G176" i="19"/>
  <c r="G175" i="19"/>
  <c r="G174" i="19"/>
  <c r="J190" i="19"/>
  <c r="J189" i="19"/>
  <c r="J188" i="19"/>
  <c r="J187" i="19"/>
  <c r="J186" i="19"/>
  <c r="J185" i="19"/>
  <c r="J184" i="19"/>
  <c r="J183" i="19"/>
  <c r="J182" i="19"/>
  <c r="J181" i="19"/>
  <c r="J180" i="19"/>
  <c r="J179" i="19"/>
  <c r="J178" i="19"/>
  <c r="J177" i="19"/>
  <c r="J176" i="19"/>
  <c r="J175" i="19"/>
  <c r="J174" i="19"/>
  <c r="M193" i="19"/>
  <c r="M192" i="19"/>
  <c r="M191" i="19"/>
  <c r="M190" i="19"/>
  <c r="M189" i="19"/>
  <c r="M188" i="19"/>
  <c r="M187" i="19"/>
  <c r="M185" i="19"/>
  <c r="M184" i="19"/>
  <c r="M183" i="19"/>
  <c r="M182" i="19"/>
  <c r="M181" i="19"/>
  <c r="M180" i="19"/>
  <c r="M179" i="19"/>
  <c r="M178" i="19"/>
  <c r="M177" i="19"/>
  <c r="M176" i="19"/>
  <c r="M175" i="19"/>
  <c r="M174" i="19"/>
  <c r="B165" i="19"/>
  <c r="B163" i="19"/>
  <c r="B147" i="19"/>
  <c r="B148" i="19"/>
  <c r="B149" i="19"/>
  <c r="B150" i="19"/>
  <c r="B151" i="19"/>
  <c r="B152" i="19"/>
  <c r="B153" i="19"/>
  <c r="B154" i="19"/>
  <c r="B155" i="19"/>
  <c r="B156" i="19"/>
  <c r="B157" i="19"/>
  <c r="B158" i="19"/>
  <c r="B159" i="19"/>
  <c r="B160" i="19"/>
  <c r="B161" i="19"/>
  <c r="B162" i="19"/>
  <c r="B146" i="19"/>
  <c r="O164" i="19"/>
  <c r="N164" i="19"/>
  <c r="N147" i="19"/>
  <c r="O147" i="19"/>
  <c r="N148" i="19"/>
  <c r="O148" i="19"/>
  <c r="N149" i="19"/>
  <c r="O149" i="19"/>
  <c r="N150" i="19"/>
  <c r="O150" i="19"/>
  <c r="N151" i="19"/>
  <c r="N152" i="19"/>
  <c r="O152" i="19"/>
  <c r="N153" i="19"/>
  <c r="O153" i="19"/>
  <c r="N154" i="19"/>
  <c r="O154" i="19"/>
  <c r="N155" i="19"/>
  <c r="O155" i="19"/>
  <c r="N156" i="19"/>
  <c r="O156" i="19"/>
  <c r="N157" i="19"/>
  <c r="O157" i="19"/>
  <c r="N158" i="19"/>
  <c r="O158" i="19"/>
  <c r="N159" i="19"/>
  <c r="O159" i="19"/>
  <c r="N160" i="19"/>
  <c r="O160" i="19"/>
  <c r="N161" i="19"/>
  <c r="O161" i="19"/>
  <c r="N162" i="19"/>
  <c r="O162" i="19"/>
  <c r="N165" i="19"/>
  <c r="O165" i="19"/>
  <c r="O146" i="19"/>
  <c r="N146" i="19"/>
  <c r="M145" i="19"/>
  <c r="G165" i="19"/>
  <c r="G163" i="19"/>
  <c r="G162" i="19"/>
  <c r="G161" i="19"/>
  <c r="G160" i="19"/>
  <c r="G159" i="19"/>
  <c r="G158" i="19"/>
  <c r="G157" i="19"/>
  <c r="G156" i="19"/>
  <c r="G155" i="19"/>
  <c r="G154" i="19"/>
  <c r="G153" i="19"/>
  <c r="G152" i="19"/>
  <c r="G151" i="19"/>
  <c r="G150" i="19"/>
  <c r="G149" i="19"/>
  <c r="G148" i="19"/>
  <c r="G147" i="19"/>
  <c r="G146" i="19"/>
  <c r="J165" i="19"/>
  <c r="J162" i="19"/>
  <c r="J161" i="19"/>
  <c r="J160" i="19"/>
  <c r="J159" i="19"/>
  <c r="J158" i="19"/>
  <c r="J157" i="19"/>
  <c r="J156" i="19"/>
  <c r="J155" i="19"/>
  <c r="J154" i="19"/>
  <c r="J153" i="19"/>
  <c r="J152" i="19"/>
  <c r="J151" i="19"/>
  <c r="J150" i="19"/>
  <c r="J149" i="19"/>
  <c r="J148" i="19"/>
  <c r="J147" i="19"/>
  <c r="J146" i="19"/>
  <c r="M165" i="19"/>
  <c r="M164" i="19"/>
  <c r="M163" i="19"/>
  <c r="M162" i="19"/>
  <c r="M161" i="19"/>
  <c r="M160" i="19"/>
  <c r="M159" i="19"/>
  <c r="M158" i="19"/>
  <c r="M157" i="19"/>
  <c r="M156" i="19"/>
  <c r="M155" i="19"/>
  <c r="M154" i="19"/>
  <c r="M153" i="19"/>
  <c r="M152" i="19"/>
  <c r="M151" i="19"/>
  <c r="M150" i="19"/>
  <c r="M149" i="19"/>
  <c r="M148" i="19"/>
  <c r="M147" i="19"/>
  <c r="M146" i="19"/>
  <c r="P163" i="19"/>
  <c r="B53" i="19"/>
  <c r="B37" i="19"/>
  <c r="B38" i="19"/>
  <c r="B39" i="19"/>
  <c r="B40" i="19"/>
  <c r="B41" i="19"/>
  <c r="B42" i="19"/>
  <c r="B43" i="19"/>
  <c r="B44" i="19"/>
  <c r="B45" i="19"/>
  <c r="B46" i="19"/>
  <c r="B48" i="19"/>
  <c r="B49" i="19"/>
  <c r="B50" i="19"/>
  <c r="B51" i="19"/>
  <c r="B52" i="19"/>
  <c r="B55" i="19"/>
  <c r="B36" i="19"/>
  <c r="O36" i="19"/>
  <c r="P53" i="19"/>
  <c r="O37" i="19"/>
  <c r="O38" i="19"/>
  <c r="O39" i="19"/>
  <c r="O40" i="19"/>
  <c r="O41" i="19"/>
  <c r="O42" i="19"/>
  <c r="O43" i="19"/>
  <c r="O44" i="19"/>
  <c r="O45" i="19"/>
  <c r="O46" i="19"/>
  <c r="O48" i="19"/>
  <c r="O49" i="19"/>
  <c r="O50" i="19"/>
  <c r="O51" i="19"/>
  <c r="O52" i="19"/>
  <c r="O54" i="19"/>
  <c r="N55" i="19"/>
  <c r="N54" i="19"/>
  <c r="N37" i="19"/>
  <c r="N38" i="19"/>
  <c r="N39" i="19"/>
  <c r="N40" i="19"/>
  <c r="N41" i="19"/>
  <c r="N42" i="19"/>
  <c r="N43" i="19"/>
  <c r="N44" i="19"/>
  <c r="N45" i="19"/>
  <c r="N46" i="19"/>
  <c r="N48" i="19"/>
  <c r="N49" i="19"/>
  <c r="N50" i="19"/>
  <c r="N51" i="19"/>
  <c r="N52" i="19"/>
  <c r="N36" i="19"/>
  <c r="M48" i="19"/>
  <c r="M55" i="19"/>
  <c r="M51" i="19"/>
  <c r="M50" i="19"/>
  <c r="M49" i="19"/>
  <c r="M47" i="19"/>
  <c r="M46" i="19"/>
  <c r="M45" i="19"/>
  <c r="M44" i="19"/>
  <c r="M43" i="19"/>
  <c r="M42" i="19"/>
  <c r="M41" i="19"/>
  <c r="M40" i="19"/>
  <c r="M39" i="19"/>
  <c r="M38" i="19"/>
  <c r="M37" i="19"/>
  <c r="M36" i="19"/>
  <c r="J52" i="19"/>
  <c r="J51" i="19"/>
  <c r="J50" i="19"/>
  <c r="J49" i="19"/>
  <c r="J48" i="19"/>
  <c r="J47" i="19"/>
  <c r="J46" i="19"/>
  <c r="J45" i="19"/>
  <c r="J44" i="19"/>
  <c r="J43" i="19"/>
  <c r="J42" i="19"/>
  <c r="J41" i="19"/>
  <c r="J40" i="19"/>
  <c r="J39" i="19"/>
  <c r="J38" i="19"/>
  <c r="J37" i="19"/>
  <c r="J36" i="19"/>
  <c r="G55" i="19"/>
  <c r="G52" i="19"/>
  <c r="G51" i="19"/>
  <c r="G50" i="19"/>
  <c r="G49" i="19"/>
  <c r="G48" i="19"/>
  <c r="G46" i="19"/>
  <c r="G45" i="19"/>
  <c r="G44" i="19"/>
  <c r="G43" i="19"/>
  <c r="G42" i="19"/>
  <c r="G41" i="19"/>
  <c r="G40" i="19"/>
  <c r="G39" i="19"/>
  <c r="G38" i="19"/>
  <c r="G37" i="19"/>
  <c r="G36" i="19"/>
  <c r="G35" i="19"/>
  <c r="B10" i="19"/>
  <c r="N10" i="19" s="1"/>
  <c r="B11" i="19"/>
  <c r="N11" i="19" s="1"/>
  <c r="B12" i="19"/>
  <c r="N12" i="19" s="1"/>
  <c r="B13" i="19"/>
  <c r="N13" i="19" s="1"/>
  <c r="B14" i="19"/>
  <c r="N14" i="19" s="1"/>
  <c r="B15" i="19"/>
  <c r="N15" i="19" s="1"/>
  <c r="B16" i="19"/>
  <c r="N16" i="19" s="1"/>
  <c r="B17" i="19"/>
  <c r="N17" i="19" s="1"/>
  <c r="B18" i="19"/>
  <c r="N18" i="19" s="1"/>
  <c r="B19" i="19"/>
  <c r="N19" i="19" s="1"/>
  <c r="B20" i="19"/>
  <c r="N20" i="19" s="1"/>
  <c r="B21" i="19"/>
  <c r="N21" i="19" s="1"/>
  <c r="B22" i="19"/>
  <c r="N22" i="19" s="1"/>
  <c r="B23" i="19"/>
  <c r="N23" i="19" s="1"/>
  <c r="B24" i="19"/>
  <c r="N24" i="19" s="1"/>
  <c r="B25" i="19"/>
  <c r="N25" i="19" s="1"/>
  <c r="B9" i="19"/>
  <c r="N9" i="19" s="1"/>
  <c r="C9" i="19"/>
  <c r="O9" i="19" s="1"/>
  <c r="G9" i="19"/>
  <c r="G10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8" i="19"/>
  <c r="F8" i="19"/>
  <c r="F14" i="8" s="1"/>
  <c r="E8" i="19"/>
  <c r="E14" i="8" s="1"/>
  <c r="J9" i="19"/>
  <c r="J10" i="19"/>
  <c r="J12" i="19"/>
  <c r="J13" i="19"/>
  <c r="J14" i="19"/>
  <c r="J15" i="19"/>
  <c r="J16" i="19"/>
  <c r="J17" i="19"/>
  <c r="J18" i="19"/>
  <c r="J19" i="19"/>
  <c r="J20" i="19"/>
  <c r="J21" i="19"/>
  <c r="J22" i="19"/>
  <c r="J23" i="19"/>
  <c r="J24" i="19"/>
  <c r="J25" i="19"/>
  <c r="H8" i="19"/>
  <c r="H14" i="8" s="1"/>
  <c r="I8" i="19"/>
  <c r="I14" i="8" s="1"/>
  <c r="M9" i="19"/>
  <c r="M10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K8" i="19"/>
  <c r="P27" i="19"/>
  <c r="P26" i="19"/>
  <c r="O173" i="19" l="1"/>
  <c r="P49" i="19"/>
  <c r="P158" i="19"/>
  <c r="P164" i="19"/>
  <c r="B8" i="19"/>
  <c r="N35" i="19"/>
  <c r="P183" i="19"/>
  <c r="P192" i="19"/>
  <c r="O145" i="19"/>
  <c r="P50" i="19"/>
  <c r="N173" i="19"/>
  <c r="P186" i="19"/>
  <c r="P188" i="19"/>
  <c r="N255" i="19"/>
  <c r="C14" i="8"/>
  <c r="O14" i="8" s="1"/>
  <c r="P160" i="19"/>
  <c r="P152" i="19"/>
  <c r="P150" i="19"/>
  <c r="B255" i="19"/>
  <c r="M8" i="19"/>
  <c r="K14" i="8"/>
  <c r="O35" i="19"/>
  <c r="N145" i="19"/>
  <c r="B35" i="19"/>
  <c r="B173" i="19"/>
  <c r="B14" i="8"/>
  <c r="B145" i="19"/>
  <c r="P191" i="19"/>
  <c r="P184" i="19"/>
  <c r="P174" i="19"/>
  <c r="P178" i="19"/>
  <c r="P182" i="19"/>
  <c r="P154" i="19"/>
  <c r="P54" i="19"/>
  <c r="P36" i="19"/>
  <c r="P45" i="19"/>
  <c r="P37" i="19"/>
  <c r="J35" i="19"/>
  <c r="P47" i="19"/>
  <c r="P43" i="19"/>
  <c r="P39" i="19"/>
  <c r="P44" i="19"/>
  <c r="P40" i="19"/>
  <c r="P257" i="19"/>
  <c r="P261" i="19"/>
  <c r="P259" i="19"/>
  <c r="P187" i="19"/>
  <c r="P190" i="19"/>
  <c r="P155" i="19"/>
  <c r="P147" i="19"/>
  <c r="J145" i="19"/>
  <c r="P159" i="19"/>
  <c r="M35" i="19"/>
  <c r="P42" i="19"/>
  <c r="P38" i="19"/>
  <c r="P55" i="19"/>
  <c r="P51" i="19"/>
  <c r="P52" i="19"/>
  <c r="P48" i="19"/>
  <c r="J8" i="19"/>
  <c r="P9" i="19"/>
  <c r="G8" i="19"/>
  <c r="P162" i="19"/>
  <c r="P156" i="19"/>
  <c r="P148" i="19"/>
  <c r="P46" i="19"/>
  <c r="G145" i="19"/>
  <c r="P165" i="19"/>
  <c r="P161" i="19"/>
  <c r="P157" i="19"/>
  <c r="P153" i="19"/>
  <c r="P151" i="19"/>
  <c r="P149" i="19"/>
  <c r="P175" i="19"/>
  <c r="G173" i="19"/>
  <c r="M173" i="19"/>
  <c r="P41" i="19"/>
  <c r="P179" i="19"/>
  <c r="P193" i="19"/>
  <c r="P256" i="19"/>
  <c r="P260" i="19"/>
  <c r="M255" i="19"/>
  <c r="P176" i="19"/>
  <c r="J173" i="19"/>
  <c r="P177" i="19"/>
  <c r="P181" i="19"/>
  <c r="P185" i="19"/>
  <c r="P189" i="19"/>
  <c r="P146" i="19"/>
  <c r="N8" i="19"/>
  <c r="O13" i="17"/>
  <c r="O25" i="17"/>
  <c r="P25" i="17" s="1"/>
  <c r="O24" i="17"/>
  <c r="O8" i="17"/>
  <c r="O9" i="17"/>
  <c r="O10" i="17"/>
  <c r="O11" i="17"/>
  <c r="O12" i="17"/>
  <c r="O14" i="17"/>
  <c r="O15" i="17"/>
  <c r="O16" i="17"/>
  <c r="O17" i="17"/>
  <c r="O18" i="17"/>
  <c r="O19" i="17"/>
  <c r="O20" i="17"/>
  <c r="O21" i="17"/>
  <c r="O22" i="17"/>
  <c r="O7" i="17"/>
  <c r="N26" i="17"/>
  <c r="P26" i="17" s="1"/>
  <c r="N24" i="17"/>
  <c r="N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O18" i="15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8" i="9"/>
  <c r="G9" i="9"/>
  <c r="G10" i="9"/>
  <c r="G11" i="9"/>
  <c r="J9" i="15"/>
  <c r="J10" i="15"/>
  <c r="N14" i="8" l="1"/>
  <c r="P35" i="19"/>
  <c r="P145" i="19"/>
  <c r="P173" i="19"/>
  <c r="D291" i="19"/>
  <c r="C299" i="19"/>
  <c r="P299" i="19" s="1"/>
  <c r="C283" i="19"/>
  <c r="C284" i="19"/>
  <c r="D285" i="19"/>
  <c r="C286" i="19"/>
  <c r="C287" i="19"/>
  <c r="C288" i="19"/>
  <c r="C290" i="19"/>
  <c r="C292" i="19"/>
  <c r="C293" i="19"/>
  <c r="C294" i="19"/>
  <c r="O294" i="19" s="1"/>
  <c r="C295" i="19"/>
  <c r="C296" i="19"/>
  <c r="C297" i="19"/>
  <c r="C282" i="19"/>
  <c r="C272" i="19"/>
  <c r="D270" i="19"/>
  <c r="C269" i="19"/>
  <c r="C267" i="19"/>
  <c r="C266" i="19"/>
  <c r="C265" i="19"/>
  <c r="D261" i="19"/>
  <c r="D260" i="19"/>
  <c r="D259" i="19"/>
  <c r="D258" i="19"/>
  <c r="D257" i="19"/>
  <c r="D175" i="19"/>
  <c r="C37" i="19"/>
  <c r="C36" i="19"/>
  <c r="B7" i="17"/>
  <c r="G19" i="17"/>
  <c r="G18" i="17"/>
  <c r="G17" i="17"/>
  <c r="G15" i="17"/>
  <c r="G14" i="17"/>
  <c r="G13" i="17"/>
  <c r="G12" i="17"/>
  <c r="G10" i="17"/>
  <c r="G9" i="17"/>
  <c r="G8" i="17"/>
  <c r="G7" i="17"/>
  <c r="P8" i="17"/>
  <c r="N26" i="15"/>
  <c r="O8" i="15"/>
  <c r="J22" i="15"/>
  <c r="J23" i="15"/>
  <c r="J17" i="15"/>
  <c r="G20" i="13"/>
  <c r="M17" i="13"/>
  <c r="M25" i="13"/>
  <c r="P13" i="13"/>
  <c r="P25" i="13"/>
  <c r="P23" i="11"/>
  <c r="P7" i="11"/>
  <c r="M24" i="11"/>
  <c r="G24" i="11"/>
  <c r="M7" i="11"/>
  <c r="G21" i="11"/>
  <c r="G11" i="11"/>
  <c r="J26" i="11"/>
  <c r="M26" i="11"/>
  <c r="P26" i="11"/>
  <c r="M24" i="9"/>
  <c r="F7" i="9"/>
  <c r="F7" i="8" s="1"/>
  <c r="M27" i="9"/>
  <c r="M22" i="9"/>
  <c r="P20" i="9"/>
  <c r="P27" i="9"/>
  <c r="P26" i="9"/>
  <c r="P9" i="9"/>
  <c r="C280" i="19" l="1"/>
  <c r="D272" i="19"/>
  <c r="O272" i="19"/>
  <c r="P272" i="19" s="1"/>
  <c r="D292" i="19"/>
  <c r="O292" i="19"/>
  <c r="P292" i="19" s="1"/>
  <c r="D287" i="19"/>
  <c r="O287" i="19"/>
  <c r="P287" i="19" s="1"/>
  <c r="D265" i="19"/>
  <c r="O265" i="19"/>
  <c r="P265" i="19" s="1"/>
  <c r="D269" i="19"/>
  <c r="O269" i="19"/>
  <c r="P269" i="19" s="1"/>
  <c r="D282" i="19"/>
  <c r="O282" i="19"/>
  <c r="P282" i="19" s="1"/>
  <c r="D295" i="19"/>
  <c r="O295" i="19"/>
  <c r="P295" i="19" s="1"/>
  <c r="D290" i="19"/>
  <c r="O290" i="19"/>
  <c r="P290" i="19" s="1"/>
  <c r="D286" i="19"/>
  <c r="O286" i="19"/>
  <c r="P286" i="19" s="1"/>
  <c r="D264" i="19"/>
  <c r="O264" i="19"/>
  <c r="D296" i="19"/>
  <c r="O296" i="19"/>
  <c r="P296" i="19" s="1"/>
  <c r="D266" i="19"/>
  <c r="O266" i="19"/>
  <c r="P266" i="19" s="1"/>
  <c r="D294" i="19"/>
  <c r="P294" i="19"/>
  <c r="D289" i="19"/>
  <c r="D268" i="19"/>
  <c r="O268" i="19"/>
  <c r="D283" i="19"/>
  <c r="O283" i="19"/>
  <c r="P283" i="19" s="1"/>
  <c r="D267" i="19"/>
  <c r="O267" i="19"/>
  <c r="P267" i="19" s="1"/>
  <c r="D297" i="19"/>
  <c r="O297" i="19"/>
  <c r="P297" i="19" s="1"/>
  <c r="D293" i="19"/>
  <c r="O293" i="19"/>
  <c r="P293" i="19" s="1"/>
  <c r="D288" i="19"/>
  <c r="O288" i="19"/>
  <c r="P288" i="19" s="1"/>
  <c r="D284" i="19"/>
  <c r="O284" i="19"/>
  <c r="P284" i="19" s="1"/>
  <c r="G6" i="17"/>
  <c r="O6" i="17"/>
  <c r="P8" i="9"/>
  <c r="O7" i="9"/>
  <c r="P264" i="19" l="1"/>
  <c r="P268" i="19"/>
  <c r="P24" i="15"/>
  <c r="M26" i="15"/>
  <c r="M25" i="15"/>
  <c r="M24" i="15"/>
  <c r="M23" i="15"/>
  <c r="M22" i="15"/>
  <c r="M21" i="15"/>
  <c r="M20" i="15"/>
  <c r="M19" i="15"/>
  <c r="M18" i="15"/>
  <c r="M17" i="15"/>
  <c r="M16" i="15"/>
  <c r="M15" i="15"/>
  <c r="M14" i="15"/>
  <c r="M13" i="15"/>
  <c r="M12" i="15"/>
  <c r="M11" i="15"/>
  <c r="M10" i="15"/>
  <c r="M9" i="15"/>
  <c r="M8" i="15"/>
  <c r="M7" i="15"/>
  <c r="J21" i="15"/>
  <c r="J20" i="15"/>
  <c r="J19" i="15"/>
  <c r="J18" i="15"/>
  <c r="J16" i="15"/>
  <c r="J15" i="15"/>
  <c r="J14" i="15"/>
  <c r="J13" i="15"/>
  <c r="J12" i="15"/>
  <c r="J11" i="15"/>
  <c r="J8" i="15"/>
  <c r="J7" i="15"/>
  <c r="G26" i="15"/>
  <c r="G23" i="15"/>
  <c r="G22" i="15"/>
  <c r="G21" i="15"/>
  <c r="G20" i="15"/>
  <c r="G19" i="15"/>
  <c r="G16" i="15"/>
  <c r="G15" i="15"/>
  <c r="G14" i="15"/>
  <c r="G13" i="15"/>
  <c r="G12" i="15"/>
  <c r="G10" i="15"/>
  <c r="G9" i="15"/>
  <c r="G8" i="15"/>
  <c r="C262" i="19" l="1"/>
  <c r="O262" i="19" s="1"/>
  <c r="C263" i="19"/>
  <c r="C192" i="19"/>
  <c r="C176" i="19"/>
  <c r="C177" i="19"/>
  <c r="D177" i="19" s="1"/>
  <c r="C178" i="19"/>
  <c r="D178" i="19" s="1"/>
  <c r="D179" i="19"/>
  <c r="D181" i="19"/>
  <c r="C182" i="19"/>
  <c r="D182" i="19" s="1"/>
  <c r="C183" i="19"/>
  <c r="D183" i="19" s="1"/>
  <c r="C184" i="19"/>
  <c r="D184" i="19" s="1"/>
  <c r="C185" i="19"/>
  <c r="D185" i="19" s="1"/>
  <c r="C186" i="19"/>
  <c r="D186" i="19" s="1"/>
  <c r="C187" i="19"/>
  <c r="D187" i="19" s="1"/>
  <c r="C188" i="19"/>
  <c r="D188" i="19" s="1"/>
  <c r="C189" i="19"/>
  <c r="D189" i="19" s="1"/>
  <c r="C190" i="19"/>
  <c r="D190" i="19" s="1"/>
  <c r="C163" i="19"/>
  <c r="D163" i="19" s="1"/>
  <c r="C146" i="19"/>
  <c r="C147" i="19"/>
  <c r="D147" i="19" s="1"/>
  <c r="C148" i="19"/>
  <c r="D148" i="19" s="1"/>
  <c r="C149" i="19"/>
  <c r="D149" i="19" s="1"/>
  <c r="C150" i="19"/>
  <c r="D150" i="19" s="1"/>
  <c r="C151" i="19"/>
  <c r="D151" i="19" s="1"/>
  <c r="C152" i="19"/>
  <c r="D152" i="19" s="1"/>
  <c r="C153" i="19"/>
  <c r="D153" i="19" s="1"/>
  <c r="C154" i="19"/>
  <c r="D154" i="19" s="1"/>
  <c r="C155" i="19"/>
  <c r="D155" i="19" s="1"/>
  <c r="C156" i="19"/>
  <c r="D156" i="19" s="1"/>
  <c r="C157" i="19"/>
  <c r="D157" i="19" s="1"/>
  <c r="C158" i="19"/>
  <c r="D158" i="19" s="1"/>
  <c r="C159" i="19"/>
  <c r="D159" i="19" s="1"/>
  <c r="C160" i="19"/>
  <c r="D160" i="19" s="1"/>
  <c r="C161" i="19"/>
  <c r="D161" i="19" s="1"/>
  <c r="C162" i="19"/>
  <c r="D162" i="19" s="1"/>
  <c r="C165" i="19"/>
  <c r="D165" i="19" s="1"/>
  <c r="D47" i="19"/>
  <c r="D55" i="19"/>
  <c r="D36" i="19"/>
  <c r="D37" i="19"/>
  <c r="C38" i="19"/>
  <c r="C39" i="19"/>
  <c r="D39" i="19" s="1"/>
  <c r="C40" i="19"/>
  <c r="D40" i="19" s="1"/>
  <c r="C41" i="19"/>
  <c r="D41" i="19" s="1"/>
  <c r="C42" i="19"/>
  <c r="D42" i="19" s="1"/>
  <c r="C43" i="19"/>
  <c r="D43" i="19" s="1"/>
  <c r="C44" i="19"/>
  <c r="D44" i="19" s="1"/>
  <c r="C45" i="19"/>
  <c r="D45" i="19" s="1"/>
  <c r="C46" i="19"/>
  <c r="D46" i="19" s="1"/>
  <c r="C48" i="19"/>
  <c r="D48" i="19" s="1"/>
  <c r="C49" i="19"/>
  <c r="D49" i="19" s="1"/>
  <c r="C50" i="19"/>
  <c r="D50" i="19" s="1"/>
  <c r="C51" i="19"/>
  <c r="D51" i="19" s="1"/>
  <c r="C52" i="19"/>
  <c r="D52" i="19" s="1"/>
  <c r="D9" i="19"/>
  <c r="O10" i="19"/>
  <c r="C11" i="19"/>
  <c r="C12" i="19"/>
  <c r="C13" i="19"/>
  <c r="C14" i="19"/>
  <c r="C15" i="19"/>
  <c r="C16" i="19"/>
  <c r="C17" i="19"/>
  <c r="C18" i="19"/>
  <c r="C19" i="19"/>
  <c r="C20" i="19"/>
  <c r="C21" i="19"/>
  <c r="C22" i="19"/>
  <c r="C23" i="19"/>
  <c r="C24" i="19"/>
  <c r="C25" i="19"/>
  <c r="D18" i="19" l="1"/>
  <c r="O18" i="19"/>
  <c r="P18" i="19" s="1"/>
  <c r="P10" i="19"/>
  <c r="D25" i="19"/>
  <c r="O25" i="19"/>
  <c r="P25" i="19" s="1"/>
  <c r="D17" i="19"/>
  <c r="O17" i="19"/>
  <c r="P17" i="19" s="1"/>
  <c r="D20" i="19"/>
  <c r="O20" i="19"/>
  <c r="P20" i="19" s="1"/>
  <c r="D22" i="19"/>
  <c r="O22" i="19"/>
  <c r="P22" i="19" s="1"/>
  <c r="D14" i="19"/>
  <c r="O14" i="19"/>
  <c r="P14" i="19" s="1"/>
  <c r="D21" i="19"/>
  <c r="O21" i="19"/>
  <c r="P21" i="19" s="1"/>
  <c r="D13" i="19"/>
  <c r="O13" i="19"/>
  <c r="P13" i="19" s="1"/>
  <c r="D24" i="19"/>
  <c r="O24" i="19"/>
  <c r="P24" i="19" s="1"/>
  <c r="D16" i="19"/>
  <c r="O16" i="19"/>
  <c r="P16" i="19" s="1"/>
  <c r="D12" i="19"/>
  <c r="O12" i="19"/>
  <c r="P12" i="19" s="1"/>
  <c r="P28" i="19"/>
  <c r="D23" i="19"/>
  <c r="O23" i="19"/>
  <c r="P23" i="19" s="1"/>
  <c r="D19" i="19"/>
  <c r="O19" i="19"/>
  <c r="P19" i="19" s="1"/>
  <c r="D15" i="19"/>
  <c r="O15" i="19"/>
  <c r="P15" i="19" s="1"/>
  <c r="D11" i="19"/>
  <c r="O11" i="19"/>
  <c r="P11" i="19" s="1"/>
  <c r="D263" i="19"/>
  <c r="O263" i="19"/>
  <c r="P263" i="19" s="1"/>
  <c r="P262" i="19"/>
  <c r="C173" i="19"/>
  <c r="D173" i="19" s="1"/>
  <c r="C8" i="19"/>
  <c r="D8" i="19" s="1"/>
  <c r="C35" i="19"/>
  <c r="D35" i="19" s="1"/>
  <c r="C145" i="19"/>
  <c r="D145" i="19" s="1"/>
  <c r="D262" i="19"/>
  <c r="C255" i="19"/>
  <c r="D255" i="19" s="1"/>
  <c r="D176" i="19"/>
  <c r="D281" i="19"/>
  <c r="D280" i="19"/>
  <c r="D256" i="19"/>
  <c r="D174" i="19"/>
  <c r="D146" i="19"/>
  <c r="D10" i="19"/>
  <c r="D38" i="19"/>
  <c r="B26" i="17"/>
  <c r="D26" i="17" s="1"/>
  <c r="B8" i="17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P7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6" i="17"/>
  <c r="M7" i="17"/>
  <c r="M8" i="17"/>
  <c r="M9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J7" i="17"/>
  <c r="J8" i="17"/>
  <c r="J9" i="17"/>
  <c r="J10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O26" i="15"/>
  <c r="P26" i="15" s="1"/>
  <c r="O25" i="15"/>
  <c r="O17" i="15"/>
  <c r="O9" i="15"/>
  <c r="O10" i="15"/>
  <c r="O12" i="15"/>
  <c r="O13" i="15"/>
  <c r="O14" i="15"/>
  <c r="O15" i="15"/>
  <c r="O16" i="15"/>
  <c r="O19" i="15"/>
  <c r="O20" i="15"/>
  <c r="O21" i="15"/>
  <c r="O22" i="15"/>
  <c r="O23" i="15"/>
  <c r="O7" i="15"/>
  <c r="N8" i="15"/>
  <c r="N9" i="15"/>
  <c r="N10" i="15"/>
  <c r="N11" i="15"/>
  <c r="N12" i="15"/>
  <c r="N13" i="15"/>
  <c r="N14" i="15"/>
  <c r="N15" i="15"/>
  <c r="N16" i="15"/>
  <c r="N19" i="15"/>
  <c r="N20" i="15"/>
  <c r="N21" i="15"/>
  <c r="N22" i="15"/>
  <c r="N23" i="15"/>
  <c r="D19" i="13"/>
  <c r="D20" i="13"/>
  <c r="D22" i="13"/>
  <c r="P7" i="13"/>
  <c r="P8" i="13"/>
  <c r="P9" i="13"/>
  <c r="P10" i="13"/>
  <c r="P11" i="13"/>
  <c r="P12" i="13"/>
  <c r="P14" i="13"/>
  <c r="P15" i="13"/>
  <c r="P16" i="13"/>
  <c r="P17" i="13"/>
  <c r="P18" i="13"/>
  <c r="P19" i="13"/>
  <c r="P20" i="13"/>
  <c r="P21" i="13"/>
  <c r="P22" i="13"/>
  <c r="P23" i="13"/>
  <c r="P24" i="13"/>
  <c r="M7" i="13"/>
  <c r="M8" i="13"/>
  <c r="M9" i="13"/>
  <c r="M10" i="13"/>
  <c r="M11" i="13"/>
  <c r="M12" i="13"/>
  <c r="M13" i="13"/>
  <c r="M14" i="13"/>
  <c r="M15" i="13"/>
  <c r="M16" i="13"/>
  <c r="M18" i="13"/>
  <c r="M19" i="13"/>
  <c r="M20" i="13"/>
  <c r="M21" i="13"/>
  <c r="M22" i="13"/>
  <c r="M23" i="13"/>
  <c r="M24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G25" i="13"/>
  <c r="G22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7" i="11"/>
  <c r="D21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4" i="11"/>
  <c r="P25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5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G8" i="11"/>
  <c r="G9" i="11"/>
  <c r="G10" i="11"/>
  <c r="G12" i="11"/>
  <c r="G13" i="11"/>
  <c r="G14" i="11"/>
  <c r="G15" i="11"/>
  <c r="G16" i="11"/>
  <c r="G17" i="11"/>
  <c r="G18" i="11"/>
  <c r="G19" i="11"/>
  <c r="G20" i="11"/>
  <c r="G22" i="11"/>
  <c r="G23" i="11"/>
  <c r="G26" i="11"/>
  <c r="L7" i="9"/>
  <c r="L7" i="8" s="1"/>
  <c r="K7" i="9"/>
  <c r="I7" i="9"/>
  <c r="I7" i="8" s="1"/>
  <c r="C7" i="8" s="1"/>
  <c r="H7" i="8"/>
  <c r="E7" i="9"/>
  <c r="P10" i="9"/>
  <c r="P11" i="9"/>
  <c r="P12" i="9"/>
  <c r="P13" i="9"/>
  <c r="P14" i="9"/>
  <c r="P15" i="9"/>
  <c r="P16" i="9"/>
  <c r="P17" i="9"/>
  <c r="P18" i="9"/>
  <c r="P19" i="9"/>
  <c r="P21" i="9"/>
  <c r="P22" i="9"/>
  <c r="P23" i="9"/>
  <c r="P24" i="9"/>
  <c r="P25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3" i="9"/>
  <c r="M25" i="9"/>
  <c r="M26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K7" i="8" l="1"/>
  <c r="O255" i="19"/>
  <c r="P255" i="19" s="1"/>
  <c r="C6" i="17"/>
  <c r="O8" i="19"/>
  <c r="P8" i="19" s="1"/>
  <c r="O7" i="8"/>
  <c r="P22" i="15"/>
  <c r="P16" i="15"/>
  <c r="P12" i="15"/>
  <c r="P23" i="15"/>
  <c r="P19" i="15"/>
  <c r="P13" i="15"/>
  <c r="P9" i="15"/>
  <c r="P21" i="15"/>
  <c r="P15" i="15"/>
  <c r="P8" i="15"/>
  <c r="O6" i="15"/>
  <c r="P7" i="15"/>
  <c r="D17" i="15"/>
  <c r="N17" i="15"/>
  <c r="P17" i="15" s="1"/>
  <c r="G7" i="9"/>
  <c r="E7" i="8"/>
  <c r="B7" i="8" s="1"/>
  <c r="N7" i="8" s="1"/>
  <c r="P20" i="15"/>
  <c r="P14" i="15"/>
  <c r="P10" i="15"/>
  <c r="D18" i="15"/>
  <c r="N18" i="15"/>
  <c r="P18" i="15" s="1"/>
  <c r="N25" i="15"/>
  <c r="P25" i="15" s="1"/>
  <c r="C6" i="15"/>
  <c r="D21" i="15"/>
  <c r="D15" i="15"/>
  <c r="D20" i="15"/>
  <c r="D14" i="15"/>
  <c r="D10" i="15"/>
  <c r="D7" i="15"/>
  <c r="B6" i="15"/>
  <c r="D22" i="9"/>
  <c r="M7" i="9"/>
  <c r="D22" i="15"/>
  <c r="D16" i="15"/>
  <c r="D8" i="15"/>
  <c r="D26" i="15"/>
  <c r="D23" i="15"/>
  <c r="D19" i="15"/>
  <c r="D13" i="15"/>
  <c r="D9" i="15"/>
  <c r="D24" i="11"/>
  <c r="P7" i="9"/>
  <c r="D17" i="13"/>
  <c r="D21" i="13"/>
  <c r="D25" i="13"/>
  <c r="D18" i="13"/>
  <c r="D16" i="13"/>
  <c r="D10" i="13"/>
  <c r="D15" i="13"/>
  <c r="D14" i="13"/>
  <c r="D13" i="13"/>
  <c r="D9" i="13"/>
  <c r="D7" i="13"/>
  <c r="D12" i="13"/>
  <c r="D11" i="13"/>
  <c r="D8" i="13"/>
  <c r="N6" i="15" l="1"/>
  <c r="G6" i="15"/>
  <c r="F6" i="13" l="1"/>
  <c r="F9" i="8" s="1"/>
  <c r="O6" i="13"/>
  <c r="D26" i="11"/>
  <c r="I6" i="11"/>
  <c r="I8" i="8" s="1"/>
  <c r="I6" i="13"/>
  <c r="I9" i="8" s="1"/>
  <c r="C9" i="8" l="1"/>
  <c r="M6" i="17"/>
  <c r="D17" i="17"/>
  <c r="D18" i="17"/>
  <c r="D23" i="17"/>
  <c r="D22" i="17"/>
  <c r="D16" i="17"/>
  <c r="D13" i="17"/>
  <c r="D8" i="17"/>
  <c r="D9" i="17"/>
  <c r="D10" i="17"/>
  <c r="D12" i="17"/>
  <c r="D14" i="17"/>
  <c r="D15" i="17"/>
  <c r="D19" i="17"/>
  <c r="D20" i="17"/>
  <c r="D21" i="17"/>
  <c r="G6" i="13"/>
  <c r="N6" i="13"/>
  <c r="P6" i="13" s="1"/>
  <c r="L6" i="13"/>
  <c r="L9" i="8" s="1"/>
  <c r="K6" i="13"/>
  <c r="K9" i="8" s="1"/>
  <c r="H6" i="13"/>
  <c r="H9" i="8" s="1"/>
  <c r="B9" i="8" s="1"/>
  <c r="B6" i="13"/>
  <c r="O6" i="11"/>
  <c r="N6" i="11"/>
  <c r="L6" i="11"/>
  <c r="L8" i="8" s="1"/>
  <c r="K6" i="11"/>
  <c r="H6" i="11"/>
  <c r="F6" i="11"/>
  <c r="F8" i="8" s="1"/>
  <c r="C8" i="8" s="1"/>
  <c r="E6" i="11"/>
  <c r="E8" i="8" s="1"/>
  <c r="B6" i="11"/>
  <c r="D20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2" i="11"/>
  <c r="D23" i="11"/>
  <c r="D27" i="9"/>
  <c r="D14" i="9"/>
  <c r="D15" i="9"/>
  <c r="D16" i="9"/>
  <c r="D17" i="9"/>
  <c r="D18" i="9"/>
  <c r="D19" i="9"/>
  <c r="D20" i="9"/>
  <c r="D21" i="9"/>
  <c r="D24" i="9"/>
  <c r="D8" i="9"/>
  <c r="D9" i="9"/>
  <c r="D10" i="9"/>
  <c r="D11" i="9"/>
  <c r="D12" i="9"/>
  <c r="D13" i="9"/>
  <c r="D23" i="9"/>
  <c r="K8" i="8" l="1"/>
  <c r="N9" i="8"/>
  <c r="O8" i="8"/>
  <c r="O9" i="8"/>
  <c r="J6" i="11"/>
  <c r="H8" i="8"/>
  <c r="B8" i="8" s="1"/>
  <c r="N8" i="8" s="1"/>
  <c r="J6" i="15"/>
  <c r="D6" i="15"/>
  <c r="M6" i="15"/>
  <c r="P6" i="15"/>
  <c r="G6" i="11"/>
  <c r="G11" i="8"/>
  <c r="P6" i="11"/>
  <c r="D6" i="17"/>
  <c r="D7" i="17"/>
  <c r="P11" i="8"/>
  <c r="P10" i="8"/>
  <c r="J9" i="8"/>
  <c r="J6" i="13"/>
  <c r="M9" i="8"/>
  <c r="M6" i="13"/>
  <c r="C7" i="9"/>
  <c r="D7" i="9" s="1"/>
  <c r="G8" i="8"/>
  <c r="M8" i="8"/>
  <c r="M6" i="11"/>
  <c r="C6" i="11"/>
  <c r="D6" i="11" s="1"/>
  <c r="J7" i="9"/>
  <c r="J12" i="8"/>
  <c r="J6" i="17"/>
  <c r="P12" i="8"/>
  <c r="C6" i="13"/>
  <c r="D6" i="13" s="1"/>
  <c r="D7" i="11"/>
  <c r="J14" i="8"/>
  <c r="G14" i="8"/>
  <c r="M14" i="8"/>
  <c r="P21" i="8"/>
  <c r="M21" i="8"/>
  <c r="J21" i="8"/>
  <c r="G21" i="8"/>
  <c r="P20" i="8"/>
  <c r="M20" i="8"/>
  <c r="J20" i="8"/>
  <c r="G20" i="8"/>
  <c r="P19" i="8"/>
  <c r="M19" i="8"/>
  <c r="J19" i="8"/>
  <c r="G19" i="8"/>
  <c r="P18" i="8"/>
  <c r="M18" i="8"/>
  <c r="J18" i="8"/>
  <c r="G18" i="8"/>
  <c r="P17" i="8"/>
  <c r="M17" i="8"/>
  <c r="J17" i="8"/>
  <c r="G17" i="8"/>
  <c r="P16" i="8"/>
  <c r="M16" i="8"/>
  <c r="J16" i="8"/>
  <c r="G16" i="8"/>
  <c r="P15" i="8"/>
  <c r="M15" i="8"/>
  <c r="J15" i="8"/>
  <c r="G15" i="8"/>
  <c r="M12" i="8"/>
  <c r="G10" i="8"/>
  <c r="G12" i="8"/>
  <c r="P8" i="8" l="1"/>
  <c r="J8" i="8"/>
  <c r="D12" i="8"/>
  <c r="D11" i="8"/>
  <c r="D8" i="8"/>
  <c r="P7" i="8"/>
  <c r="D9" i="8"/>
  <c r="J10" i="8"/>
  <c r="G9" i="8"/>
  <c r="J11" i="8"/>
  <c r="D19" i="8"/>
  <c r="P9" i="8"/>
  <c r="J7" i="8"/>
  <c r="G7" i="8"/>
  <c r="M7" i="8"/>
  <c r="D15" i="8"/>
  <c r="D20" i="8"/>
  <c r="D21" i="8"/>
  <c r="D18" i="8"/>
  <c r="D17" i="8"/>
  <c r="D16" i="8"/>
  <c r="D14" i="8"/>
  <c r="D10" i="8"/>
  <c r="D7" i="8" l="1"/>
  <c r="P14" i="8" l="1"/>
</calcChain>
</file>

<file path=xl/sharedStrings.xml><?xml version="1.0" encoding="utf-8"?>
<sst xmlns="http://schemas.openxmlformats.org/spreadsheetml/2006/main" count="2191" uniqueCount="245">
  <si>
    <t>Основные показатели развития животноводства 
в Республике Казахстан</t>
  </si>
  <si>
    <t>3 серия Статистика сельского, лесного, охотничьего и рыбного хозяйства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</si>
  <si>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</si>
  <si>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</si>
  <si>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</si>
  <si>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конфиденциальные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</si>
  <si>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</si>
  <si>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</si>
  <si>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</si>
  <si>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1.</t>
  </si>
  <si>
    <t>Основные показатели развития животноводства во всех категориях хозяйств</t>
  </si>
  <si>
    <t>2.</t>
  </si>
  <si>
    <t>Забито в хозяйстве или реализовано на убой скота и птицы</t>
  </si>
  <si>
    <t>2.1</t>
  </si>
  <si>
    <t>Забито в хозяйстве или реализовано на убой скота и птицы (в живом весе)</t>
  </si>
  <si>
    <t>2.2</t>
  </si>
  <si>
    <t>Забито в хозяйстве или реализовано на убой скота и птицы (в живом весе) по всем  категориям хозяйств</t>
  </si>
  <si>
    <t>2.3</t>
  </si>
  <si>
    <t>Забито в хозяйстве или реализовано на убой скота и птицы (в убойном весе)</t>
  </si>
  <si>
    <t>2.4</t>
  </si>
  <si>
    <t>Забито в хозяйстве или реализовано на убой скота и птицы (в убойном весе) во всех категориях хозяйств</t>
  </si>
  <si>
    <t>3.</t>
  </si>
  <si>
    <t>Надоено молока коровьего</t>
  </si>
  <si>
    <t>4.</t>
  </si>
  <si>
    <t xml:space="preserve">Получено яиц куриных </t>
  </si>
  <si>
    <t>5.</t>
  </si>
  <si>
    <t>Получено шкур крупных</t>
  </si>
  <si>
    <t>6.</t>
  </si>
  <si>
    <t>Получено шкур мелких</t>
  </si>
  <si>
    <t>7.</t>
  </si>
  <si>
    <t>Реализовано продукции животноводства сельскохозяйственными предприятиями</t>
  </si>
  <si>
    <t>Реализовано на убой всех видов скота и птицы в живом весе</t>
  </si>
  <si>
    <t>Реализовано молока коровьего</t>
  </si>
  <si>
    <t xml:space="preserve">Реализовано яиц куриных </t>
  </si>
  <si>
    <t xml:space="preserve">Реализовано шкур крупных </t>
  </si>
  <si>
    <t xml:space="preserve">Реализовано шкур мелких </t>
  </si>
  <si>
    <t xml:space="preserve">Крупный рогатый скот </t>
  </si>
  <si>
    <t xml:space="preserve">из них коровы </t>
  </si>
  <si>
    <t>Численность крупного рогатого скота по направлению продуктивности</t>
  </si>
  <si>
    <t xml:space="preserve">Овцы </t>
  </si>
  <si>
    <t xml:space="preserve">Козы </t>
  </si>
  <si>
    <t xml:space="preserve">Свиньи </t>
  </si>
  <si>
    <t xml:space="preserve">Лошади  </t>
  </si>
  <si>
    <t xml:space="preserve">Верблюды  </t>
  </si>
  <si>
    <t xml:space="preserve">Птица </t>
  </si>
  <si>
    <t>10.</t>
  </si>
  <si>
    <t>Средний надой молока на одну дойную корову</t>
  </si>
  <si>
    <t>11.</t>
  </si>
  <si>
    <t>Средний выход яиц на одну курицу-несушку</t>
  </si>
  <si>
    <t>12.</t>
  </si>
  <si>
    <t>Получено приплода от сельскохозяйственных животных</t>
  </si>
  <si>
    <t>Падеж скота</t>
  </si>
  <si>
    <t>Птица</t>
  </si>
  <si>
    <t>Верблюды</t>
  </si>
  <si>
    <t>Лошади</t>
  </si>
  <si>
    <t>Свиньи</t>
  </si>
  <si>
    <t>Козы</t>
  </si>
  <si>
    <t>Овцы</t>
  </si>
  <si>
    <t xml:space="preserve">  из него коровы</t>
  </si>
  <si>
    <t>Крупный  рогатый  скот</t>
  </si>
  <si>
    <t>Шкуры мелкие, штук</t>
  </si>
  <si>
    <t>Шкуры крупные, штук</t>
  </si>
  <si>
    <t>Яйца куриные, тыс. штук</t>
  </si>
  <si>
    <t>Молоко  коровье, тонн</t>
  </si>
  <si>
    <t>2023г.</t>
  </si>
  <si>
    <t>индивидуальные предприниматели и крестьянские или фермерские хозяйства</t>
  </si>
  <si>
    <t>сельхозпредприятия</t>
  </si>
  <si>
    <t>В том числе</t>
  </si>
  <si>
    <t>Все категории хозяйств</t>
  </si>
  <si>
    <t>2. Забито в хозяйстве или реализовано на убой скота и птицы</t>
  </si>
  <si>
    <t>2.1 Забито в хозяйстве или реализовано на убой скота и птицы (в живом весе)</t>
  </si>
  <si>
    <t>тонн</t>
  </si>
  <si>
    <t>Республика Казахстан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</si>
  <si>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</si>
  <si>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</si>
  <si>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</si>
  <si>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</si>
  <si>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</si>
  <si>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</si>
  <si>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</si>
  <si>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</si>
  <si>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</si>
  <si>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</si>
  <si>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</si>
  <si>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</si>
  <si>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</si>
  <si>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</si>
  <si>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</si>
  <si>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Ұлытау</t>
  </si>
  <si>
    <t>Восточно-Казахстанская</t>
  </si>
  <si>
    <t>г. Астана</t>
  </si>
  <si>
    <t>г. Алматы</t>
  </si>
  <si>
    <t>г. Шымкент</t>
  </si>
  <si>
    <t>2.2 Забито в хозяйстве или реализовано на убой скота и птицы  по  всем  категориям хозяйств (в живом весе)</t>
  </si>
  <si>
    <t xml:space="preserve">тонн </t>
  </si>
  <si>
    <t xml:space="preserve"> Скот и птица
 всех видов</t>
  </si>
  <si>
    <t>крупный рогатый скот</t>
  </si>
  <si>
    <t>овцы</t>
  </si>
  <si>
    <t>козы</t>
  </si>
  <si>
    <t>свиньи</t>
  </si>
  <si>
    <t>лошади</t>
  </si>
  <si>
    <t>верблюды</t>
  </si>
  <si>
    <t>птица</t>
  </si>
  <si>
    <t>2.3 Забито в хозяйстве или реализовано на убой скота и птицы (в убойном весе)</t>
  </si>
  <si>
    <t>2.4 Забито в хозяйстве или реализовано на убой скота и птицы по  всем  категориям хозяйств (в убойном весе)</t>
  </si>
  <si>
    <t xml:space="preserve"> тонн </t>
  </si>
  <si>
    <t>3. Надоено молока коровьего</t>
  </si>
  <si>
    <t>4. Получено яиц куриных</t>
  </si>
  <si>
    <t xml:space="preserve">тыс.штук </t>
  </si>
  <si>
    <t>штук</t>
  </si>
  <si>
    <t xml:space="preserve">тонн    </t>
  </si>
  <si>
    <t>Реализовано</t>
  </si>
  <si>
    <t>Переработано на продовольственные цели</t>
  </si>
  <si>
    <t>заготовительным организациям</t>
  </si>
  <si>
    <t>перерабатывающим предприятиям</t>
  </si>
  <si>
    <t>через сеть общественного питания и торговую сеть</t>
  </si>
  <si>
    <t>на экспорт</t>
  </si>
  <si>
    <t>Производственное потребление</t>
  </si>
  <si>
    <t xml:space="preserve">тыс. штук </t>
  </si>
  <si>
    <t xml:space="preserve">штук    </t>
  </si>
  <si>
    <t>голов</t>
  </si>
  <si>
    <t>килограммов</t>
  </si>
  <si>
    <t>Телят</t>
  </si>
  <si>
    <t>Поросят</t>
  </si>
  <si>
    <t>всего</t>
  </si>
  <si>
    <t>Ягнят</t>
  </si>
  <si>
    <t>Козлят</t>
  </si>
  <si>
    <t>Жеребят</t>
  </si>
  <si>
    <t>Верблюжат</t>
  </si>
  <si>
    <t>Крупный рогатый скот</t>
  </si>
  <si>
    <t>2024г.</t>
  </si>
  <si>
    <t>2024 г. в процентах к 2023г.</t>
  </si>
  <si>
    <t>Сельхозформирования</t>
  </si>
  <si>
    <t>Ответственные за выпуск:</t>
  </si>
  <si>
    <t>Тел. +7 7172 749316</t>
  </si>
  <si>
    <t>А. Джартыбаева</t>
  </si>
  <si>
    <t>-</t>
  </si>
  <si>
    <t xml:space="preserve">Туркестанская </t>
  </si>
  <si>
    <t>2024г. в % к 2023г.</t>
  </si>
  <si>
    <t xml:space="preserve">Директор департамента </t>
  </si>
  <si>
    <t>Тел. +7 7172 749162</t>
  </si>
  <si>
    <t>Численность скота и птицы</t>
  </si>
  <si>
    <t>8.2</t>
  </si>
  <si>
    <t>8.3</t>
  </si>
  <si>
    <t>8.4</t>
  </si>
  <si>
    <t>8.5</t>
  </si>
  <si>
    <t>8.6</t>
  </si>
  <si>
    <t>в расчете на 100 маток</t>
  </si>
  <si>
    <t/>
  </si>
  <si>
    <t>Хозяйства населения</t>
  </si>
  <si>
    <t xml:space="preserve">© Бюро национальной статистики Агентства по стратегическому планированию и реформам Республики Казахстан
</t>
  </si>
  <si>
    <t>хозяйства и национальных переписей</t>
  </si>
  <si>
    <t>Департамент  статистики сельского</t>
  </si>
  <si>
    <t xml:space="preserve"> голов</t>
  </si>
  <si>
    <t>КРС молочного направления</t>
  </si>
  <si>
    <t>Доля молочного КРС в общем поголовье</t>
  </si>
  <si>
    <t>КРС мясного направления</t>
  </si>
  <si>
    <t>Доля мясного КРС в общем поголовье</t>
  </si>
  <si>
    <t>КРС молочно-мясного направления</t>
  </si>
  <si>
    <t>Доля молочно-мясного КРС в общем поголовье</t>
  </si>
  <si>
    <t>Всего</t>
  </si>
  <si>
    <t>из них коровы</t>
  </si>
  <si>
    <t>1. Основные показатели развития животноводства во всех категориях хозяйств</t>
  </si>
  <si>
    <t>Продолжение</t>
  </si>
  <si>
    <t>2024г. в процентах к 2023г.</t>
  </si>
  <si>
    <r>
      <rPr>
        <b/>
        <sz val="8"/>
        <color theme="1"/>
        <rFont val="Roboto"/>
        <charset val="204"/>
      </rPr>
      <t xml:space="preserve">Адрес: </t>
    </r>
    <r>
      <rPr>
        <sz val="8"/>
        <color theme="1"/>
        <rFont val="Roboto"/>
        <charset val="204"/>
      </rPr>
      <t>010000, г.Астана</t>
    </r>
  </si>
  <si>
    <t>пр. Мәңгілік ел, 8</t>
  </si>
  <si>
    <t xml:space="preserve">Дом Министерств, 4 подъезд </t>
  </si>
  <si>
    <r>
      <rPr>
        <sz val="8"/>
        <rFont val="Roboto"/>
        <charset val="204"/>
      </rPr>
      <t>Все</t>
    </r>
    <r>
      <rPr>
        <sz val="8"/>
        <color rgb="FFFF0000"/>
        <rFont val="Roboto"/>
        <charset val="204"/>
      </rPr>
      <t xml:space="preserve"> </t>
    </r>
    <r>
      <rPr>
        <sz val="8"/>
        <color indexed="8"/>
        <rFont val="Roboto"/>
        <charset val="204"/>
      </rPr>
      <t>категории хозяйств</t>
    </r>
  </si>
  <si>
    <t>Забито в хозяйстве или реализовано на убой скота и птицы (в живом весе), тонн</t>
  </si>
  <si>
    <t>Забито в хозяйстве или реализовано на убой скота и птицы (в убойном весе), тонн</t>
  </si>
  <si>
    <t>13.</t>
  </si>
  <si>
    <t>*В сответствии с пп. 2 пункта 10 Правил пересмотра опубликованной официальной статистической информации для статистических целей и на основании обновленных административных данных похозяйственного учета осуществлен специальный пересмотр отдельных показателей статистики животноводства за 2023 и 2024 годы в отношении крестьянских и фермерских хозяйств и хозяйств населения.</t>
  </si>
  <si>
    <t>Всего кормов в переводе на кормовые единицы, тонн</t>
  </si>
  <si>
    <t>В среднем на 1 голову в переводе на условный крупный скот, центнеров кормовых единиц</t>
  </si>
  <si>
    <t>Культуры кормовые корнеплодные и кормовые бахчевые</t>
  </si>
  <si>
    <t>Культуры кормовые зерновые</t>
  </si>
  <si>
    <t>Культуры кормовые зернобобовые</t>
  </si>
  <si>
    <t>Силос</t>
  </si>
  <si>
    <t>Сено</t>
  </si>
  <si>
    <t>Сенаж</t>
  </si>
  <si>
    <t>Солома и шелуха зерновых</t>
  </si>
  <si>
    <t>Концентриро-ванные корма</t>
  </si>
  <si>
    <t>Корм зеленый</t>
  </si>
  <si>
    <t>Корма прочие</t>
  </si>
  <si>
    <t>14.</t>
  </si>
  <si>
    <t>Дата опубликования: 13.01.2025</t>
  </si>
  <si>
    <t>Дата следующего опубликования: 13.02.2025</t>
  </si>
  <si>
    <t>Январь-декабрь 2024 года</t>
  </si>
  <si>
    <t>Численность скота и птицы по состоянию на 1 января 2025 года</t>
  </si>
  <si>
    <t>Наличие кормов в сельхозпредприятиях по состоянию на 1 января 2025 года</t>
  </si>
  <si>
    <t>Наличие кормов в сельхозпредприятиях по видам по состоянию на 1 января 2025 года</t>
  </si>
  <si>
    <t>Производство отдельных видов продукции животноводства в январе-декабре</t>
  </si>
  <si>
    <t>Численность скота и птицы по состоянию на 1 января 2025 года, голов</t>
  </si>
  <si>
    <t>От 13.01.2025г.</t>
  </si>
  <si>
    <t>2025г.</t>
  </si>
  <si>
    <r>
      <rPr>
        <b/>
        <sz val="8"/>
        <rFont val="Roboto"/>
        <charset val="204"/>
      </rPr>
      <t>Исполнитель:</t>
    </r>
    <r>
      <rPr>
        <sz val="8"/>
        <rFont val="Roboto"/>
        <charset val="204"/>
      </rPr>
      <t xml:space="preserve"> А.Турмаганбет</t>
    </r>
  </si>
  <si>
    <t>Е-mail: ai.kalieva@aspire.gov.kz</t>
  </si>
  <si>
    <t>2025г. в процентах к 2024г.</t>
  </si>
  <si>
    <t>x</t>
  </si>
  <si>
    <t>5. Настрижено шерсти овечьей</t>
  </si>
  <si>
    <t>6. Получено шкур крупных</t>
  </si>
  <si>
    <t>7. Получено шкур мелких</t>
  </si>
  <si>
    <t>8. Реализовано продукции животноводства сельскохозяйственными предприятиями</t>
  </si>
  <si>
    <t>8.1  Реализовано на убой всех видов скота и птицы в живом весе</t>
  </si>
  <si>
    <t>8.2  Реализовано молока коровьего</t>
  </si>
  <si>
    <t>8.3 Реализовано яиц куриных</t>
  </si>
  <si>
    <t>8.4 Реализовано шкур крупных</t>
  </si>
  <si>
    <t>8.5 Реализовано шкур мелких</t>
  </si>
  <si>
    <t>8.6 Реализовано шерсти овечьей</t>
  </si>
  <si>
    <t xml:space="preserve">9. Численность скота и птицы </t>
  </si>
  <si>
    <t>9.1 Численность скота и птицы по состоянию на 1 января 2025 года</t>
  </si>
  <si>
    <t>9.2 Крупный рогатый скот</t>
  </si>
  <si>
    <t>9.3 Численность крупного рогатого скота по направлению продуктивности</t>
  </si>
  <si>
    <t>9.4 Овцы</t>
  </si>
  <si>
    <t>9.5 Козы</t>
  </si>
  <si>
    <t>9.6 Свиньи</t>
  </si>
  <si>
    <t>9.7 Лошади</t>
  </si>
  <si>
    <t>9.8 Верблюды</t>
  </si>
  <si>
    <t>9.9 Птица</t>
  </si>
  <si>
    <t>10. Средний надой молока на одну дойную корову</t>
  </si>
  <si>
    <t>11. Средний выход яиц на одну курицу-несушку</t>
  </si>
  <si>
    <t>12. Средний настриг шерсти с одной овцы</t>
  </si>
  <si>
    <t xml:space="preserve">13. Получено приплода от сельскохозяйственных животных </t>
  </si>
  <si>
    <t xml:space="preserve">14. Падеж скота </t>
  </si>
  <si>
    <t>15. Наличие кормов в сельхозпредприятиях по состоянию на 1 января 2025 года</t>
  </si>
  <si>
    <t>16. Наличие кормов в сельхозпредприятиях по видам по состоянию на 1 января 2025 года</t>
  </si>
  <si>
    <t>8.</t>
  </si>
  <si>
    <t>Настрижено шерсти овечьей</t>
  </si>
  <si>
    <t>8.1.</t>
  </si>
  <si>
    <t>9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</si>
  <si>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</si>
  <si>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</si>
  <si>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</si>
  <si>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</si>
  <si>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</si>
  <si>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</si>
  <si>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</si>
  <si>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</si>
  <si>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</si>
  <si>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15.</t>
  </si>
  <si>
    <t>16.</t>
  </si>
  <si>
    <t>Средний настриг шерсти с одной овцы</t>
  </si>
  <si>
    <t>Реализовано шерсти овечьей</t>
  </si>
  <si>
    <t>№ 13-8/159-ВН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</si>
</sst>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&quot;р.&quot;_-;\-* #,##0.00&quot;р.&quot;_-;_-* &quot;-&quot;??&quot;р.&quot;_-;_-@_-"/>
    <numFmt numFmtId="165" formatCode="###\ ###\ ###\ ###\ ##0.0"/>
    <numFmt numFmtId="166" formatCode="###\ ###\ ###\ ###\ ##0"/>
    <numFmt numFmtId="167" formatCode="0.0"/>
    <numFmt numFmtId="168" formatCode="#,##0.0"/>
    <numFmt numFmtId="169" formatCode="###\ ###\ ###\ ##0.00"/>
    <numFmt numFmtId="170" formatCode="###\ ###\ ###\ ##0.0"/>
    <numFmt numFmtId="171" formatCode="###\ ###\ ###\ ##0"/>
    <numFmt numFmtId="172" formatCode="#,##0.00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u/>
      <sz val="8"/>
      <color rgb="FF0000FF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  <font>
      <u/>
      <sz val="8"/>
      <color rgb="FF80008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12"/>
      <name val="Roboto"/>
      <charset val="204"/>
    </font>
    <font>
      <sz val="9"/>
      <name val="Roboto"/>
      <charset val="204"/>
    </font>
    <font>
      <b/>
      <sz val="10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i/>
      <sz val="8"/>
      <name val="Roboto"/>
      <charset val="204"/>
    </font>
    <font>
      <u/>
      <sz val="10"/>
      <color theme="10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11"/>
      <name val="Roboto"/>
      <charset val="204"/>
    </font>
    <font>
      <sz val="10"/>
      <color rgb="FFFF0000"/>
      <name val="Roboto"/>
      <charset val="204"/>
    </font>
    <font>
      <sz val="11"/>
      <color theme="1"/>
      <name val="Roboto"/>
      <charset val="204"/>
    </font>
    <font>
      <i/>
      <sz val="9"/>
      <name val="Roboto"/>
      <charset val="204"/>
    </font>
    <font>
      <sz val="11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color rgb="FF000000"/>
      <name val="Calibri"/>
      <family val="2"/>
      <charset val="204"/>
    </font>
    <font>
      <sz val="8"/>
      <color indexed="8"/>
      <name val="Roboto"/>
      <charset val="204"/>
    </font>
    <font>
      <sz val="8"/>
      <color theme="1"/>
      <name val="Roboto"/>
      <charset val="204"/>
    </font>
    <font>
      <sz val="8"/>
      <color rgb="FFFF0000"/>
      <name val="Roboto"/>
      <charset val="204"/>
    </font>
    <font>
      <sz val="14"/>
      <name val="Roboto"/>
      <charset val="204"/>
    </font>
    <font>
      <b/>
      <sz val="8"/>
      <color theme="1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</font>
    <font>
      <sz val="8"/>
      <color indexed="10"/>
      <name val="Roboto"/>
    </font>
  </fonts>
  <fills count="1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35">
    <xf numFmtId="0" fontId="0" fillId="0" borderId="0"/>
    <xf numFmtId="0" fontId="4" fillId="0" borderId="0"/>
    <xf numFmtId="0" fontId="4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6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 applyNumberFormat="0" applyFill="0" applyBorder="0" applyAlignment="0" applyProtection="0"/>
    <xf numFmtId="0" fontId="3" fillId="3" borderId="1" applyNumberFormat="0" applyFont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1" borderId="15" applyNumberFormat="0" applyFont="0" applyAlignment="0" applyProtection="0"/>
    <xf numFmtId="0" fontId="4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</cellStyleXfs>
  <cellXfs count="563">
    <xf numFmtId="0" fontId="0" fillId="0" borderId="0" xfId="0"/>
    <xf numFmtId="0" fontId="13" fillId="0" borderId="2" xfId="192" applyFont="1" applyFill="1" applyBorder="1" applyAlignment="1"/>
    <xf numFmtId="0" fontId="13" fillId="0" borderId="2" xfId="192" applyFont="1" applyFill="1" applyBorder="1" applyAlignment="1">
      <alignment horizontal="right"/>
    </xf>
    <xf numFmtId="170" fontId="14" fillId="0" borderId="0" xfId="16" applyNumberFormat="1" applyFont="1" applyAlignment="1">
      <alignment horizontal="right" wrapText="1"/>
    </xf>
    <xf numFmtId="0" fontId="14" fillId="0" borderId="0" xfId="16" applyFont="1" applyAlignment="1">
      <alignment horizontal="right" wrapText="1"/>
    </xf>
    <xf numFmtId="0" fontId="9" fillId="0" borderId="0" xfId="17" applyFill="1"/>
    <xf numFmtId="169" fontId="14" fillId="0" borderId="0" xfId="16" applyNumberFormat="1" applyFont="1" applyFill="1" applyAlignment="1">
      <alignment horizontal="right" wrapText="1"/>
    </xf>
    <xf numFmtId="170" fontId="14" fillId="0" borderId="0" xfId="16" applyNumberFormat="1" applyFont="1" applyFill="1" applyAlignment="1">
      <alignment horizontal="right" wrapText="1"/>
    </xf>
    <xf numFmtId="0" fontId="14" fillId="0" borderId="0" xfId="16" applyFont="1" applyFill="1" applyAlignment="1">
      <alignment horizontal="right" wrapText="1"/>
    </xf>
    <xf numFmtId="170" fontId="5" fillId="0" borderId="0" xfId="16" applyNumberFormat="1" applyFont="1" applyFill="1" applyAlignment="1">
      <alignment horizontal="right" wrapText="1"/>
    </xf>
    <xf numFmtId="0" fontId="4" fillId="0" borderId="0" xfId="197" applyFont="1" applyFill="1"/>
    <xf numFmtId="0" fontId="4" fillId="0" borderId="0" xfId="197" applyFont="1" applyFill="1" applyBorder="1"/>
    <xf numFmtId="171" fontId="14" fillId="0" borderId="0" xfId="16" applyNumberFormat="1" applyFont="1" applyAlignment="1">
      <alignment horizontal="right" wrapText="1"/>
    </xf>
    <xf numFmtId="0" fontId="9" fillId="0" borderId="0" xfId="17" applyFont="1" applyFill="1" applyBorder="1"/>
    <xf numFmtId="0" fontId="4" fillId="0" borderId="0" xfId="16" applyFont="1" applyFill="1" applyBorder="1"/>
    <xf numFmtId="171" fontId="5" fillId="0" borderId="0" xfId="16" applyNumberFormat="1" applyFont="1" applyFill="1" applyAlignment="1">
      <alignment horizontal="right" wrapText="1"/>
    </xf>
    <xf numFmtId="0" fontId="9" fillId="0" borderId="0" xfId="17" applyFill="1" applyBorder="1"/>
    <xf numFmtId="0" fontId="16" fillId="0" borderId="0" xfId="201" applyFont="1"/>
    <xf numFmtId="0" fontId="17" fillId="0" borderId="2" xfId="201" applyFont="1" applyBorder="1" applyAlignment="1">
      <alignment horizontal="center" vertical="center" wrapText="1"/>
    </xf>
    <xf numFmtId="0" fontId="16" fillId="0" borderId="0" xfId="201" applyFont="1" applyBorder="1"/>
    <xf numFmtId="0" fontId="18" fillId="0" borderId="5" xfId="201" applyFont="1" applyBorder="1" applyAlignment="1">
      <alignment horizontal="center" vertical="center" wrapText="1"/>
    </xf>
    <xf numFmtId="0" fontId="18" fillId="0" borderId="4" xfId="201" applyFont="1" applyBorder="1" applyAlignment="1">
      <alignment horizontal="center" vertical="center" wrapText="1"/>
    </xf>
    <xf numFmtId="49" fontId="18" fillId="0" borderId="0" xfId="17" applyNumberFormat="1" applyFont="1" applyBorder="1" applyAlignment="1">
      <alignment horizontal="left" wrapText="1"/>
    </xf>
    <xf numFmtId="168" fontId="18" fillId="0" borderId="0" xfId="17" applyNumberFormat="1" applyFont="1" applyBorder="1" applyAlignment="1">
      <alignment horizontal="right"/>
    </xf>
    <xf numFmtId="165" fontId="18" fillId="0" borderId="0" xfId="17" applyNumberFormat="1" applyFont="1" applyAlignment="1">
      <alignment horizontal="right"/>
    </xf>
    <xf numFmtId="168" fontId="18" fillId="0" borderId="0" xfId="17" applyNumberFormat="1" applyFont="1" applyAlignment="1">
      <alignment horizontal="right"/>
    </xf>
    <xf numFmtId="49" fontId="18" fillId="0" borderId="0" xfId="17" applyNumberFormat="1" applyFont="1" applyAlignment="1">
      <alignment horizontal="left" wrapText="1"/>
    </xf>
    <xf numFmtId="166" fontId="18" fillId="0" borderId="0" xfId="17" applyNumberFormat="1" applyFont="1" applyAlignment="1">
      <alignment horizontal="right"/>
    </xf>
    <xf numFmtId="166" fontId="18" fillId="0" borderId="0" xfId="17" applyNumberFormat="1" applyFont="1" applyBorder="1" applyAlignment="1">
      <alignment horizontal="right"/>
    </xf>
    <xf numFmtId="0" fontId="16" fillId="0" borderId="0" xfId="201" applyFont="1" applyAlignment="1">
      <alignment vertical="center"/>
    </xf>
    <xf numFmtId="0" fontId="18" fillId="0" borderId="0" xfId="201" applyFont="1" applyBorder="1" applyAlignment="1">
      <alignment horizontal="left"/>
    </xf>
    <xf numFmtId="0" fontId="18" fillId="0" borderId="0" xfId="201" applyFont="1" applyBorder="1" applyAlignment="1">
      <alignment horizontal="left" vertical="center" wrapText="1" indent="1"/>
    </xf>
    <xf numFmtId="3" fontId="18" fillId="0" borderId="0" xfId="17" applyNumberFormat="1" applyFont="1" applyBorder="1" applyAlignment="1">
      <alignment horizontal="right"/>
    </xf>
    <xf numFmtId="0" fontId="18" fillId="0" borderId="0" xfId="201" applyFont="1" applyFill="1" applyBorder="1" applyAlignment="1">
      <alignment horizontal="left"/>
    </xf>
    <xf numFmtId="0" fontId="16" fillId="0" borderId="0" xfId="201" applyFont="1" applyFill="1"/>
    <xf numFmtId="0" fontId="18" fillId="0" borderId="2" xfId="201" applyFont="1" applyBorder="1" applyAlignment="1">
      <alignment horizontal="left"/>
    </xf>
    <xf numFmtId="166" fontId="18" fillId="0" borderId="2" xfId="17" applyNumberFormat="1" applyFont="1" applyBorder="1" applyAlignment="1">
      <alignment horizontal="right"/>
    </xf>
    <xf numFmtId="0" fontId="19" fillId="0" borderId="0" xfId="1" applyFont="1" applyAlignment="1"/>
    <xf numFmtId="0" fontId="19" fillId="0" borderId="0" xfId="1" applyFont="1"/>
    <xf numFmtId="0" fontId="16" fillId="0" borderId="0" xfId="1" applyFont="1"/>
    <xf numFmtId="0" fontId="18" fillId="0" borderId="0" xfId="2" applyNumberFormat="1" applyFont="1" applyFill="1" applyBorder="1" applyAlignment="1" applyProtection="1">
      <alignment vertical="top" wrapText="1"/>
    </xf>
    <xf numFmtId="0" fontId="19" fillId="0" borderId="0" xfId="1" applyFont="1" applyAlignment="1">
      <alignment vertical="top" wrapText="1"/>
    </xf>
    <xf numFmtId="0" fontId="20" fillId="0" borderId="0" xfId="2" applyNumberFormat="1" applyFont="1" applyFill="1" applyBorder="1" applyAlignment="1" applyProtection="1">
      <alignment horizontal="right" vertical="top" wrapText="1"/>
    </xf>
    <xf numFmtId="0" fontId="22" fillId="0" borderId="0" xfId="1" applyFont="1" applyAlignment="1"/>
    <xf numFmtId="0" fontId="19" fillId="0" borderId="0" xfId="2" applyNumberFormat="1" applyFont="1" applyFill="1" applyBorder="1" applyAlignment="1" applyProtection="1"/>
    <xf numFmtId="0" fontId="20" fillId="0" borderId="0" xfId="2" applyNumberFormat="1" applyFont="1" applyFill="1" applyBorder="1" applyAlignment="1" applyProtection="1">
      <alignment vertical="center"/>
    </xf>
    <xf numFmtId="0" fontId="19" fillId="0" borderId="0" xfId="16" applyFont="1"/>
    <xf numFmtId="0" fontId="19" fillId="0" borderId="0" xfId="16" applyFont="1" applyAlignment="1"/>
    <xf numFmtId="0" fontId="19" fillId="0" borderId="0" xfId="16" applyFont="1" applyAlignment="1">
      <alignment horizontal="left" vertical="top"/>
    </xf>
    <xf numFmtId="0" fontId="19" fillId="0" borderId="0" xfId="16" applyFont="1" applyAlignment="1">
      <alignment horizontal="left" vertical="top" wrapText="1"/>
    </xf>
    <xf numFmtId="0" fontId="19" fillId="0" borderId="0" xfId="16" applyFont="1" applyBorder="1" applyAlignment="1">
      <alignment horizontal="center" vertical="center"/>
    </xf>
    <xf numFmtId="0" fontId="17" fillId="0" borderId="0" xfId="16" applyFont="1" applyBorder="1" applyAlignment="1">
      <alignment horizontal="center"/>
    </xf>
    <xf numFmtId="49" fontId="17" fillId="0" borderId="0" xfId="16" applyNumberFormat="1" applyFont="1" applyBorder="1" applyAlignment="1">
      <alignment vertical="center" wrapText="1"/>
    </xf>
    <xf numFmtId="0" fontId="24" fillId="0" borderId="0" xfId="204" applyFont="1" applyBorder="1" applyAlignment="1" applyProtection="1">
      <alignment horizontal="left" vertical="center" wrapText="1" indent="1"/>
    </xf>
    <xf numFmtId="49" fontId="19" fillId="0" borderId="0" xfId="16" applyNumberFormat="1" applyFont="1" applyBorder="1" applyAlignment="1">
      <alignment vertical="center" wrapText="1"/>
    </xf>
    <xf numFmtId="0" fontId="24" fillId="0" borderId="0" xfId="204" applyFont="1" applyBorder="1" applyAlignment="1" applyProtection="1">
      <alignment horizontal="left" wrapText="1" indent="1"/>
    </xf>
    <xf numFmtId="0" fontId="19" fillId="0" borderId="0" xfId="16" applyFont="1" applyBorder="1"/>
    <xf numFmtId="168" fontId="18" fillId="0" borderId="2" xfId="17" applyNumberFormat="1" applyFont="1" applyBorder="1" applyAlignment="1">
      <alignment horizontal="right"/>
    </xf>
    <xf numFmtId="168" fontId="18" fillId="0" borderId="0" xfId="201" applyNumberFormat="1" applyFont="1" applyBorder="1"/>
    <xf numFmtId="0" fontId="18" fillId="0" borderId="2" xfId="201" applyFont="1" applyBorder="1"/>
    <xf numFmtId="168" fontId="18" fillId="0" borderId="2" xfId="201" applyNumberFormat="1" applyFont="1" applyBorder="1"/>
    <xf numFmtId="0" fontId="19" fillId="0" borderId="0" xfId="192" applyFont="1" applyFill="1"/>
    <xf numFmtId="0" fontId="18" fillId="0" borderId="2" xfId="192" applyFont="1" applyFill="1" applyBorder="1" applyAlignment="1"/>
    <xf numFmtId="0" fontId="18" fillId="0" borderId="2" xfId="192" applyFont="1" applyFill="1" applyBorder="1" applyAlignment="1">
      <alignment horizontal="right"/>
    </xf>
    <xf numFmtId="0" fontId="19" fillId="0" borderId="0" xfId="192" applyFont="1" applyFill="1" applyBorder="1"/>
    <xf numFmtId="49" fontId="25" fillId="0" borderId="3" xfId="17" applyNumberFormat="1" applyFont="1" applyFill="1" applyBorder="1" applyAlignment="1">
      <alignment horizontal="left" wrapText="1"/>
    </xf>
    <xf numFmtId="168" fontId="18" fillId="0" borderId="0" xfId="17" applyNumberFormat="1" applyFont="1" applyFill="1" applyAlignment="1">
      <alignment horizontal="right"/>
    </xf>
    <xf numFmtId="168" fontId="26" fillId="0" borderId="0" xfId="0" applyNumberFormat="1" applyFont="1" applyAlignment="1">
      <alignment horizontal="right" wrapText="1"/>
    </xf>
    <xf numFmtId="170" fontId="26" fillId="0" borderId="0" xfId="16" applyNumberFormat="1" applyFont="1" applyAlignment="1">
      <alignment horizontal="right" wrapText="1"/>
    </xf>
    <xf numFmtId="169" fontId="26" fillId="0" borderId="0" xfId="16" applyNumberFormat="1" applyFont="1" applyAlignment="1">
      <alignment horizontal="right" wrapText="1"/>
    </xf>
    <xf numFmtId="0" fontId="18" fillId="0" borderId="0" xfId="16" applyFont="1"/>
    <xf numFmtId="49" fontId="18" fillId="0" borderId="0" xfId="17" applyNumberFormat="1" applyFont="1" applyFill="1" applyBorder="1" applyAlignment="1">
      <alignment horizontal="left"/>
    </xf>
    <xf numFmtId="0" fontId="26" fillId="0" borderId="0" xfId="16" applyFont="1" applyAlignment="1">
      <alignment horizontal="right" wrapText="1"/>
    </xf>
    <xf numFmtId="49" fontId="18" fillId="0" borderId="2" xfId="17" applyNumberFormat="1" applyFont="1" applyFill="1" applyBorder="1" applyAlignment="1">
      <alignment horizontal="left"/>
    </xf>
    <xf numFmtId="168" fontId="18" fillId="0" borderId="2" xfId="17" applyNumberFormat="1" applyFont="1" applyFill="1" applyBorder="1" applyAlignment="1">
      <alignment horizontal="right"/>
    </xf>
    <xf numFmtId="168" fontId="26" fillId="0" borderId="2" xfId="0" applyNumberFormat="1" applyFont="1" applyBorder="1" applyAlignment="1">
      <alignment horizontal="right" wrapText="1"/>
    </xf>
    <xf numFmtId="0" fontId="19" fillId="0" borderId="0" xfId="16" applyFont="1" applyFill="1"/>
    <xf numFmtId="0" fontId="18" fillId="0" borderId="2" xfId="16" applyFont="1" applyFill="1" applyBorder="1"/>
    <xf numFmtId="167" fontId="18" fillId="0" borderId="2" xfId="16" applyNumberFormat="1" applyFont="1" applyFill="1" applyBorder="1" applyAlignment="1"/>
    <xf numFmtId="167" fontId="18" fillId="0" borderId="2" xfId="16" applyNumberFormat="1" applyFont="1" applyFill="1" applyBorder="1" applyAlignment="1">
      <alignment horizontal="right"/>
    </xf>
    <xf numFmtId="0" fontId="18" fillId="0" borderId="0" xfId="16" applyFont="1" applyFill="1"/>
    <xf numFmtId="0" fontId="18" fillId="0" borderId="5" xfId="16" applyFont="1" applyFill="1" applyBorder="1" applyAlignment="1">
      <alignment horizontal="center" vertical="center" wrapText="1"/>
    </xf>
    <xf numFmtId="0" fontId="18" fillId="0" borderId="4" xfId="16" applyFont="1" applyFill="1" applyBorder="1" applyAlignment="1">
      <alignment horizontal="center" vertical="center" wrapText="1"/>
    </xf>
    <xf numFmtId="167" fontId="27" fillId="0" borderId="0" xfId="16" applyNumberFormat="1" applyFont="1" applyFill="1" applyAlignment="1">
      <alignment horizontal="right"/>
    </xf>
    <xf numFmtId="0" fontId="27" fillId="0" borderId="0" xfId="16" applyFont="1" applyFill="1" applyAlignment="1">
      <alignment horizontal="left"/>
    </xf>
    <xf numFmtId="4" fontId="19" fillId="0" borderId="0" xfId="16" applyNumberFormat="1" applyFont="1" applyFill="1"/>
    <xf numFmtId="168" fontId="19" fillId="0" borderId="0" xfId="16" applyNumberFormat="1" applyFont="1" applyFill="1"/>
    <xf numFmtId="0" fontId="18" fillId="0" borderId="2" xfId="16" applyFont="1" applyBorder="1"/>
    <xf numFmtId="167" fontId="18" fillId="0" borderId="2" xfId="16" applyNumberFormat="1" applyFont="1" applyBorder="1" applyAlignment="1"/>
    <xf numFmtId="167" fontId="18" fillId="0" borderId="2" xfId="16" applyNumberFormat="1" applyFont="1" applyBorder="1" applyAlignment="1">
      <alignment horizontal="right"/>
    </xf>
    <xf numFmtId="168" fontId="26" fillId="0" borderId="3" xfId="0" applyNumberFormat="1" applyFont="1" applyBorder="1" applyAlignment="1">
      <alignment horizontal="right" wrapText="1"/>
    </xf>
    <xf numFmtId="0" fontId="27" fillId="0" borderId="0" xfId="16" applyFont="1" applyAlignment="1">
      <alignment horizontal="left"/>
    </xf>
    <xf numFmtId="168" fontId="26" fillId="0" borderId="0" xfId="0" applyNumberFormat="1" applyFont="1" applyBorder="1" applyAlignment="1">
      <alignment horizontal="right" wrapText="1"/>
    </xf>
    <xf numFmtId="167" fontId="19" fillId="0" borderId="0" xfId="16" applyNumberFormat="1" applyFont="1"/>
    <xf numFmtId="0" fontId="19" fillId="0" borderId="0" xfId="195" applyFont="1" applyFill="1"/>
    <xf numFmtId="0" fontId="18" fillId="0" borderId="2" xfId="195" applyFont="1" applyFill="1" applyBorder="1" applyAlignment="1"/>
    <xf numFmtId="0" fontId="18" fillId="0" borderId="2" xfId="195" applyFont="1" applyFill="1" applyBorder="1" applyAlignment="1">
      <alignment horizontal="right"/>
    </xf>
    <xf numFmtId="0" fontId="19" fillId="0" borderId="0" xfId="195" applyFont="1" applyFill="1" applyBorder="1"/>
    <xf numFmtId="168" fontId="19" fillId="0" borderId="0" xfId="195" applyNumberFormat="1" applyFont="1" applyFill="1"/>
    <xf numFmtId="167" fontId="19" fillId="0" borderId="0" xfId="195" applyNumberFormat="1" applyFont="1" applyFill="1"/>
    <xf numFmtId="0" fontId="19" fillId="0" borderId="0" xfId="196" applyFont="1" applyFill="1"/>
    <xf numFmtId="0" fontId="18" fillId="0" borderId="2" xfId="196" applyFont="1" applyFill="1" applyBorder="1" applyAlignment="1"/>
    <xf numFmtId="0" fontId="18" fillId="0" borderId="2" xfId="196" applyFont="1" applyFill="1" applyBorder="1" applyAlignment="1">
      <alignment horizontal="right"/>
    </xf>
    <xf numFmtId="0" fontId="19" fillId="0" borderId="0" xfId="196" applyFont="1" applyFill="1" applyBorder="1"/>
    <xf numFmtId="0" fontId="16" fillId="0" borderId="0" xfId="17" applyFont="1" applyFill="1" applyBorder="1"/>
    <xf numFmtId="170" fontId="18" fillId="0" borderId="0" xfId="16" applyNumberFormat="1" applyFont="1" applyFill="1" applyAlignment="1">
      <alignment horizontal="right" wrapText="1"/>
    </xf>
    <xf numFmtId="168" fontId="16" fillId="0" borderId="0" xfId="17" applyNumberFormat="1" applyFont="1" applyFill="1" applyBorder="1"/>
    <xf numFmtId="0" fontId="19" fillId="0" borderId="0" xfId="197" applyFont="1" applyFill="1"/>
    <xf numFmtId="0" fontId="18" fillId="0" borderId="2" xfId="197" applyFont="1" applyFill="1" applyBorder="1" applyAlignment="1"/>
    <xf numFmtId="0" fontId="18" fillId="0" borderId="2" xfId="197" applyFont="1" applyFill="1" applyBorder="1" applyAlignment="1">
      <alignment horizontal="right"/>
    </xf>
    <xf numFmtId="167" fontId="4" fillId="0" borderId="0" xfId="197" applyNumberFormat="1" applyFont="1" applyFill="1"/>
    <xf numFmtId="0" fontId="19" fillId="0" borderId="0" xfId="198" applyFont="1" applyFill="1"/>
    <xf numFmtId="0" fontId="18" fillId="0" borderId="2" xfId="198" applyFont="1" applyFill="1" applyBorder="1" applyAlignment="1"/>
    <xf numFmtId="0" fontId="18" fillId="0" borderId="2" xfId="198" applyFont="1" applyFill="1" applyBorder="1" applyAlignment="1">
      <alignment horizontal="right"/>
    </xf>
    <xf numFmtId="0" fontId="19" fillId="0" borderId="0" xfId="198" applyFont="1" applyFill="1" applyBorder="1"/>
    <xf numFmtId="171" fontId="26" fillId="0" borderId="0" xfId="0" applyNumberFormat="1" applyFont="1" applyAlignment="1">
      <alignment horizontal="right" wrapText="1"/>
    </xf>
    <xf numFmtId="167" fontId="26" fillId="0" borderId="0" xfId="0" applyNumberFormat="1" applyFont="1" applyAlignment="1">
      <alignment horizontal="right" wrapText="1"/>
    </xf>
    <xf numFmtId="170" fontId="26" fillId="0" borderId="0" xfId="0" applyNumberFormat="1" applyFont="1" applyAlignment="1">
      <alignment horizontal="right" wrapText="1"/>
    </xf>
    <xf numFmtId="171" fontId="26" fillId="0" borderId="0" xfId="16" applyNumberFormat="1" applyFont="1" applyAlignment="1">
      <alignment horizontal="right" wrapText="1"/>
    </xf>
    <xf numFmtId="0" fontId="26" fillId="0" borderId="0" xfId="0" applyFont="1" applyAlignment="1">
      <alignment horizontal="right" wrapText="1"/>
    </xf>
    <xf numFmtId="0" fontId="16" fillId="0" borderId="0" xfId="17" applyFont="1" applyFill="1"/>
    <xf numFmtId="171" fontId="26" fillId="0" borderId="2" xfId="0" applyNumberFormat="1" applyFont="1" applyBorder="1" applyAlignment="1">
      <alignment horizontal="right" wrapText="1"/>
    </xf>
    <xf numFmtId="0" fontId="26" fillId="0" borderId="2" xfId="0" applyFont="1" applyBorder="1" applyAlignment="1">
      <alignment horizontal="right" wrapText="1"/>
    </xf>
    <xf numFmtId="0" fontId="19" fillId="0" borderId="0" xfId="199" applyFont="1"/>
    <xf numFmtId="0" fontId="18" fillId="0" borderId="2" xfId="199" applyFont="1" applyBorder="1" applyAlignment="1">
      <alignment vertical="justify"/>
    </xf>
    <xf numFmtId="0" fontId="18" fillId="0" borderId="0" xfId="199" applyFont="1" applyBorder="1" applyAlignment="1">
      <alignment vertical="justify"/>
    </xf>
    <xf numFmtId="0" fontId="18" fillId="0" borderId="2" xfId="199" applyFont="1" applyBorder="1" applyAlignment="1">
      <alignment horizontal="right" vertical="justify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0" fontId="26" fillId="0" borderId="2" xfId="0" applyFont="1" applyBorder="1" applyAlignment="1">
      <alignment horizontal="left" wrapText="1"/>
    </xf>
    <xf numFmtId="0" fontId="26" fillId="0" borderId="0" xfId="0" applyFont="1" applyBorder="1" applyAlignment="1">
      <alignment horizontal="left" wrapText="1"/>
    </xf>
    <xf numFmtId="0" fontId="18" fillId="0" borderId="2" xfId="200" applyFont="1" applyBorder="1" applyAlignment="1">
      <alignment vertical="justify"/>
    </xf>
    <xf numFmtId="0" fontId="18" fillId="0" borderId="2" xfId="200" applyFont="1" applyBorder="1" applyAlignment="1">
      <alignment horizontal="right" vertical="justify"/>
    </xf>
    <xf numFmtId="170" fontId="26" fillId="0" borderId="0" xfId="16" applyNumberFormat="1" applyFont="1" applyBorder="1" applyAlignment="1">
      <alignment horizontal="right" wrapText="1"/>
    </xf>
    <xf numFmtId="0" fontId="26" fillId="0" borderId="0" xfId="16" applyFont="1" applyBorder="1" applyAlignment="1">
      <alignment horizontal="right" wrapText="1"/>
    </xf>
    <xf numFmtId="0" fontId="18" fillId="0" borderId="2" xfId="196" applyFont="1" applyBorder="1" applyAlignment="1"/>
    <xf numFmtId="0" fontId="18" fillId="0" borderId="0" xfId="17" applyFont="1"/>
    <xf numFmtId="0" fontId="18" fillId="0" borderId="2" xfId="196" applyFont="1" applyBorder="1" applyAlignment="1">
      <alignment horizontal="right"/>
    </xf>
    <xf numFmtId="0" fontId="18" fillId="0" borderId="2" xfId="17" applyFont="1" applyBorder="1" applyAlignment="1">
      <alignment vertical="justify"/>
    </xf>
    <xf numFmtId="0" fontId="18" fillId="0" borderId="2" xfId="17" applyFont="1" applyBorder="1" applyAlignment="1">
      <alignment horizontal="right" vertical="justify"/>
    </xf>
    <xf numFmtId="0" fontId="19" fillId="0" borderId="0" xfId="199" applyFont="1" applyBorder="1"/>
    <xf numFmtId="0" fontId="18" fillId="0" borderId="0" xfId="17" applyFont="1" applyBorder="1" applyAlignment="1">
      <alignment horizontal="right" vertical="justify"/>
    </xf>
    <xf numFmtId="0" fontId="19" fillId="0" borderId="0" xfId="183" applyFont="1" applyFill="1"/>
    <xf numFmtId="0" fontId="18" fillId="0" borderId="2" xfId="183" applyFont="1" applyFill="1" applyBorder="1" applyAlignment="1"/>
    <xf numFmtId="0" fontId="18" fillId="0" borderId="2" xfId="183" applyFont="1" applyFill="1" applyBorder="1" applyAlignment="1">
      <alignment horizontal="right"/>
    </xf>
    <xf numFmtId="0" fontId="19" fillId="0" borderId="0" xfId="183" applyFont="1" applyFill="1" applyBorder="1"/>
    <xf numFmtId="171" fontId="26" fillId="0" borderId="0" xfId="0" applyNumberFormat="1" applyFont="1" applyBorder="1" applyAlignment="1">
      <alignment horizontal="right" wrapText="1"/>
    </xf>
    <xf numFmtId="167" fontId="26" fillId="0" borderId="2" xfId="0" applyNumberFormat="1" applyFont="1" applyBorder="1" applyAlignment="1">
      <alignment horizontal="right" wrapText="1"/>
    </xf>
    <xf numFmtId="167" fontId="18" fillId="0" borderId="2" xfId="184" applyNumberFormat="1" applyFont="1" applyFill="1" applyBorder="1" applyAlignment="1"/>
    <xf numFmtId="167" fontId="18" fillId="0" borderId="2" xfId="184" applyNumberFormat="1" applyFont="1" applyFill="1" applyBorder="1" applyAlignment="1">
      <alignment horizontal="right"/>
    </xf>
    <xf numFmtId="0" fontId="28" fillId="0" borderId="0" xfId="183" applyFont="1" applyFill="1"/>
    <xf numFmtId="0" fontId="29" fillId="0" borderId="0" xfId="183" applyFont="1" applyFill="1"/>
    <xf numFmtId="49" fontId="18" fillId="0" borderId="0" xfId="17" applyNumberFormat="1" applyFont="1" applyFill="1" applyBorder="1" applyAlignment="1"/>
    <xf numFmtId="171" fontId="26" fillId="0" borderId="0" xfId="16" applyNumberFormat="1" applyFont="1" applyFill="1" applyAlignment="1">
      <alignment horizontal="right" wrapText="1"/>
    </xf>
    <xf numFmtId="0" fontId="26" fillId="0" borderId="0" xfId="16" applyFont="1" applyFill="1" applyAlignment="1">
      <alignment horizontal="right" wrapText="1"/>
    </xf>
    <xf numFmtId="0" fontId="18" fillId="0" borderId="2" xfId="185" applyFont="1" applyFill="1" applyBorder="1" applyAlignment="1"/>
    <xf numFmtId="0" fontId="18" fillId="0" borderId="2" xfId="185" applyFont="1" applyFill="1" applyBorder="1" applyAlignment="1">
      <alignment horizontal="right"/>
    </xf>
    <xf numFmtId="168" fontId="18" fillId="0" borderId="0" xfId="16" applyNumberFormat="1" applyFont="1" applyFill="1"/>
    <xf numFmtId="0" fontId="18" fillId="0" borderId="0" xfId="16" applyNumberFormat="1" applyFont="1" applyFill="1"/>
    <xf numFmtId="0" fontId="18" fillId="0" borderId="2" xfId="186" applyFont="1" applyFill="1" applyBorder="1" applyAlignment="1"/>
    <xf numFmtId="0" fontId="18" fillId="0" borderId="2" xfId="186" applyFont="1" applyFill="1" applyBorder="1" applyAlignment="1">
      <alignment horizontal="right"/>
    </xf>
    <xf numFmtId="166" fontId="18" fillId="0" borderId="0" xfId="17" applyNumberFormat="1" applyFont="1" applyFill="1" applyBorder="1" applyAlignment="1">
      <alignment horizontal="right"/>
    </xf>
    <xf numFmtId="165" fontId="18" fillId="0" borderId="0" xfId="17" applyNumberFormat="1" applyFont="1" applyFill="1" applyBorder="1" applyAlignment="1">
      <alignment horizontal="right"/>
    </xf>
    <xf numFmtId="171" fontId="26" fillId="0" borderId="0" xfId="16" applyNumberFormat="1" applyFont="1" applyFill="1" applyBorder="1" applyAlignment="1">
      <alignment horizontal="right" wrapText="1"/>
    </xf>
    <xf numFmtId="3" fontId="18" fillId="0" borderId="0" xfId="17" applyNumberFormat="1" applyFont="1" applyFill="1" applyAlignment="1">
      <alignment horizontal="right"/>
    </xf>
    <xf numFmtId="167" fontId="18" fillId="0" borderId="0" xfId="17" applyNumberFormat="1" applyFont="1" applyFill="1" applyAlignment="1">
      <alignment horizontal="right"/>
    </xf>
    <xf numFmtId="0" fontId="18" fillId="0" borderId="2" xfId="190" applyFont="1" applyFill="1" applyBorder="1" applyAlignment="1"/>
    <xf numFmtId="0" fontId="18" fillId="0" borderId="2" xfId="190" applyFont="1" applyFill="1" applyBorder="1" applyAlignment="1">
      <alignment horizontal="right"/>
    </xf>
    <xf numFmtId="0" fontId="16" fillId="0" borderId="3" xfId="17" applyFont="1" applyFill="1" applyBorder="1"/>
    <xf numFmtId="3" fontId="19" fillId="0" borderId="0" xfId="16" applyNumberFormat="1" applyFont="1" applyFill="1"/>
    <xf numFmtId="3" fontId="18" fillId="0" borderId="0" xfId="16" applyNumberFormat="1" applyFont="1" applyFill="1"/>
    <xf numFmtId="3" fontId="18" fillId="0" borderId="0" xfId="16" applyNumberFormat="1" applyFont="1" applyFill="1" applyAlignment="1">
      <alignment horizontal="right"/>
    </xf>
    <xf numFmtId="0" fontId="19" fillId="0" borderId="0" xfId="194" applyFont="1"/>
    <xf numFmtId="0" fontId="18" fillId="0" borderId="2" xfId="194" applyFont="1" applyBorder="1" applyAlignment="1"/>
    <xf numFmtId="0" fontId="18" fillId="0" borderId="0" xfId="194" applyFont="1" applyAlignment="1">
      <alignment horizontal="right"/>
    </xf>
    <xf numFmtId="0" fontId="18" fillId="0" borderId="0" xfId="194" applyFont="1"/>
    <xf numFmtId="0" fontId="18" fillId="0" borderId="0" xfId="194" applyFont="1" applyAlignment="1">
      <alignment horizontal="left" wrapText="1"/>
    </xf>
    <xf numFmtId="0" fontId="18" fillId="0" borderId="0" xfId="194" applyFont="1" applyFill="1" applyAlignment="1">
      <alignment horizontal="left" wrapText="1"/>
    </xf>
    <xf numFmtId="0" fontId="18" fillId="0" borderId="2" xfId="194" applyFont="1" applyFill="1" applyBorder="1" applyAlignment="1"/>
    <xf numFmtId="0" fontId="19" fillId="0" borderId="0" xfId="193" applyFont="1" applyFill="1"/>
    <xf numFmtId="170" fontId="18" fillId="0" borderId="0" xfId="16" applyNumberFormat="1" applyFont="1" applyFill="1" applyAlignment="1">
      <alignment horizontal="center" vertical="center" wrapText="1"/>
    </xf>
    <xf numFmtId="0" fontId="19" fillId="0" borderId="0" xfId="193" applyFont="1"/>
    <xf numFmtId="0" fontId="19" fillId="0" borderId="0" xfId="191" applyFont="1"/>
    <xf numFmtId="0" fontId="18" fillId="0" borderId="0" xfId="17" applyFont="1" applyBorder="1" applyAlignment="1"/>
    <xf numFmtId="0" fontId="19" fillId="0" borderId="0" xfId="191" applyFont="1" applyBorder="1"/>
    <xf numFmtId="0" fontId="18" fillId="0" borderId="2" xfId="17" applyFont="1" applyBorder="1" applyAlignment="1">
      <alignment horizontal="right"/>
    </xf>
    <xf numFmtId="0" fontId="19" fillId="0" borderId="0" xfId="191" applyFont="1" applyFill="1"/>
    <xf numFmtId="0" fontId="19" fillId="0" borderId="0" xfId="191" applyFont="1" applyFill="1" applyBorder="1"/>
    <xf numFmtId="0" fontId="18" fillId="0" borderId="2" xfId="17" applyFont="1" applyBorder="1"/>
    <xf numFmtId="0" fontId="18" fillId="0" borderId="0" xfId="201" applyFont="1"/>
    <xf numFmtId="170" fontId="18" fillId="0" borderId="0" xfId="201" applyNumberFormat="1" applyFont="1"/>
    <xf numFmtId="0" fontId="18" fillId="0" borderId="0" xfId="201" applyFont="1" applyBorder="1" applyAlignment="1"/>
    <xf numFmtId="0" fontId="30" fillId="0" borderId="0" xfId="201" applyFont="1"/>
    <xf numFmtId="3" fontId="26" fillId="0" borderId="0" xfId="0" applyNumberFormat="1" applyFont="1" applyAlignment="1">
      <alignment horizontal="right" wrapText="1"/>
    </xf>
    <xf numFmtId="3" fontId="26" fillId="0" borderId="2" xfId="0" applyNumberFormat="1" applyFont="1" applyBorder="1" applyAlignment="1">
      <alignment horizontal="right" wrapText="1"/>
    </xf>
    <xf numFmtId="0" fontId="18" fillId="0" borderId="5" xfId="201" applyFont="1" applyBorder="1" applyAlignment="1">
      <alignment horizontal="center" vertical="center" wrapText="1"/>
    </xf>
    <xf numFmtId="0" fontId="18" fillId="0" borderId="4" xfId="201" applyFont="1" applyBorder="1" applyAlignment="1">
      <alignment horizontal="center" vertical="center" wrapText="1"/>
    </xf>
    <xf numFmtId="3" fontId="26" fillId="0" borderId="0" xfId="0" applyNumberFormat="1" applyFont="1" applyBorder="1" applyAlignment="1">
      <alignment horizontal="right" wrapText="1"/>
    </xf>
    <xf numFmtId="171" fontId="26" fillId="0" borderId="0" xfId="0" applyNumberFormat="1" applyFont="1" applyFill="1" applyBorder="1" applyAlignment="1">
      <alignment horizontal="right" wrapText="1"/>
    </xf>
    <xf numFmtId="171" fontId="26" fillId="0" borderId="2" xfId="0" applyNumberFormat="1" applyFont="1" applyFill="1" applyBorder="1" applyAlignment="1">
      <alignment horizontal="right" wrapText="1"/>
    </xf>
    <xf numFmtId="168" fontId="26" fillId="0" borderId="0" xfId="0" applyNumberFormat="1" applyFont="1" applyFill="1" applyAlignment="1">
      <alignment horizontal="right" wrapText="1"/>
    </xf>
    <xf numFmtId="168" fontId="26" fillId="0" borderId="2" xfId="0" applyNumberFormat="1" applyFont="1" applyFill="1" applyBorder="1" applyAlignment="1">
      <alignment horizontal="right" wrapText="1"/>
    </xf>
    <xf numFmtId="168" fontId="26" fillId="0" borderId="3" xfId="0" applyNumberFormat="1" applyFont="1" applyFill="1" applyBorder="1" applyAlignment="1">
      <alignment horizontal="right" wrapText="1"/>
    </xf>
    <xf numFmtId="168" fontId="26" fillId="0" borderId="0" xfId="0" applyNumberFormat="1" applyFont="1" applyFill="1" applyBorder="1" applyAlignment="1">
      <alignment horizontal="right" wrapText="1"/>
    </xf>
    <xf numFmtId="167" fontId="16" fillId="0" borderId="0" xfId="201" applyNumberFormat="1" applyFont="1"/>
    <xf numFmtId="171" fontId="19" fillId="0" borderId="0" xfId="183" applyNumberFormat="1" applyFont="1" applyFill="1"/>
    <xf numFmtId="167" fontId="19" fillId="0" borderId="0" xfId="192" applyNumberFormat="1" applyFont="1" applyFill="1"/>
    <xf numFmtId="168" fontId="18" fillId="0" borderId="3" xfId="17" applyNumberFormat="1" applyFont="1" applyFill="1" applyBorder="1" applyAlignment="1">
      <alignment horizontal="right"/>
    </xf>
    <xf numFmtId="168" fontId="18" fillId="0" borderId="0" xfId="17" applyNumberFormat="1" applyFont="1" applyFill="1" applyBorder="1" applyAlignment="1">
      <alignment horizontal="right"/>
    </xf>
    <xf numFmtId="167" fontId="19" fillId="0" borderId="0" xfId="198" applyNumberFormat="1" applyFont="1" applyFill="1"/>
    <xf numFmtId="0" fontId="32" fillId="0" borderId="2" xfId="0" applyFont="1" applyBorder="1" applyAlignment="1">
      <alignment horizontal="right" wrapText="1"/>
    </xf>
    <xf numFmtId="168" fontId="18" fillId="0" borderId="2" xfId="11" applyNumberFormat="1" applyFont="1" applyBorder="1" applyAlignment="1">
      <alignment horizontal="right" vertical="center" wrapText="1"/>
    </xf>
    <xf numFmtId="168" fontId="18" fillId="0" borderId="2" xfId="199" applyNumberFormat="1" applyFont="1" applyBorder="1" applyAlignment="1">
      <alignment horizontal="right"/>
    </xf>
    <xf numFmtId="171" fontId="33" fillId="0" borderId="0" xfId="0" applyNumberFormat="1" applyFont="1" applyFill="1" applyBorder="1" applyAlignment="1">
      <alignment horizontal="right" wrapText="1"/>
    </xf>
    <xf numFmtId="0" fontId="33" fillId="0" borderId="0" xfId="0" applyFont="1" applyFill="1" applyBorder="1" applyAlignment="1">
      <alignment horizontal="right" wrapText="1"/>
    </xf>
    <xf numFmtId="167" fontId="19" fillId="0" borderId="0" xfId="183" applyNumberFormat="1" applyFont="1" applyFill="1"/>
    <xf numFmtId="0" fontId="26" fillId="0" borderId="0" xfId="0" applyFont="1" applyAlignment="1">
      <alignment horizontal="right" wrapText="1"/>
    </xf>
    <xf numFmtId="171" fontId="32" fillId="0" borderId="0" xfId="211" applyNumberFormat="1" applyFont="1" applyAlignment="1">
      <alignment horizontal="right" wrapText="1"/>
    </xf>
    <xf numFmtId="167" fontId="19" fillId="0" borderId="0" xfId="193" applyNumberFormat="1" applyFont="1"/>
    <xf numFmtId="167" fontId="19" fillId="0" borderId="0" xfId="194" applyNumberFormat="1" applyFont="1"/>
    <xf numFmtId="0" fontId="26" fillId="0" borderId="5" xfId="0" applyFont="1" applyBorder="1" applyAlignment="1">
      <alignment horizontal="center" vertical="center" wrapText="1"/>
    </xf>
    <xf numFmtId="168" fontId="16" fillId="0" borderId="0" xfId="201" applyNumberFormat="1" applyFont="1"/>
    <xf numFmtId="3" fontId="16" fillId="0" borderId="0" xfId="201" applyNumberFormat="1" applyFont="1"/>
    <xf numFmtId="168" fontId="18" fillId="0" borderId="0" xfId="199" applyNumberFormat="1" applyFont="1" applyBorder="1" applyAlignment="1">
      <alignment horizontal="right"/>
    </xf>
    <xf numFmtId="0" fontId="25" fillId="0" borderId="0" xfId="0" applyFont="1"/>
    <xf numFmtId="14" fontId="18" fillId="0" borderId="3" xfId="201" applyNumberFormat="1" applyFont="1" applyBorder="1" applyAlignment="1">
      <alignment wrapText="1"/>
    </xf>
    <xf numFmtId="0" fontId="25" fillId="0" borderId="3" xfId="201" applyFont="1" applyBorder="1" applyAlignment="1"/>
    <xf numFmtId="0" fontId="18" fillId="0" borderId="0" xfId="0" applyFont="1" applyAlignment="1">
      <alignment horizontal="left"/>
    </xf>
    <xf numFmtId="0" fontId="18" fillId="0" borderId="2" xfId="201" applyFont="1" applyFill="1" applyBorder="1" applyAlignment="1">
      <alignment horizontal="left"/>
    </xf>
    <xf numFmtId="14" fontId="18" fillId="0" borderId="2" xfId="201" applyNumberFormat="1" applyFont="1" applyFill="1" applyBorder="1" applyAlignment="1">
      <alignment horizontal="left"/>
    </xf>
    <xf numFmtId="0" fontId="19" fillId="0" borderId="0" xfId="199" applyFont="1" applyBorder="1" applyAlignment="1">
      <alignment horizontal="right"/>
    </xf>
    <xf numFmtId="0" fontId="34" fillId="0" borderId="0" xfId="0" applyFont="1" applyAlignment="1">
      <alignment horizontal="right" wrapText="1"/>
    </xf>
    <xf numFmtId="168" fontId="34" fillId="0" borderId="0" xfId="0" applyNumberFormat="1" applyFont="1" applyBorder="1" applyAlignment="1">
      <alignment horizontal="right" wrapText="1"/>
    </xf>
    <xf numFmtId="168" fontId="34" fillId="0" borderId="2" xfId="0" applyNumberFormat="1" applyFont="1" applyBorder="1" applyAlignment="1">
      <alignment horizontal="right" wrapText="1"/>
    </xf>
    <xf numFmtId="171" fontId="34" fillId="0" borderId="0" xfId="0" applyNumberFormat="1" applyFont="1" applyAlignment="1">
      <alignment horizontal="right" wrapText="1"/>
    </xf>
    <xf numFmtId="170" fontId="26" fillId="0" borderId="0" xfId="0" applyNumberFormat="1" applyFont="1" applyFill="1" applyBorder="1" applyAlignment="1">
      <alignment horizontal="right" wrapText="1"/>
    </xf>
    <xf numFmtId="3" fontId="26" fillId="0" borderId="0" xfId="0" applyNumberFormat="1" applyFont="1" applyFill="1" applyBorder="1" applyAlignment="1">
      <alignment horizontal="right" wrapText="1"/>
    </xf>
    <xf numFmtId="3" fontId="26" fillId="0" borderId="2" xfId="0" applyNumberFormat="1" applyFont="1" applyFill="1" applyBorder="1" applyAlignment="1">
      <alignment horizontal="right" wrapText="1"/>
    </xf>
    <xf numFmtId="0" fontId="26" fillId="0" borderId="0" xfId="0" applyFont="1" applyFill="1" applyBorder="1" applyAlignment="1">
      <alignment horizontal="left" wrapText="1"/>
    </xf>
    <xf numFmtId="167" fontId="26" fillId="0" borderId="0" xfId="0" applyNumberFormat="1" applyFont="1" applyFill="1" applyBorder="1" applyAlignment="1">
      <alignment horizontal="right" wrapText="1"/>
    </xf>
    <xf numFmtId="0" fontId="26" fillId="0" borderId="0" xfId="0" applyFont="1" applyFill="1" applyBorder="1" applyAlignment="1">
      <alignment horizontal="right" wrapText="1"/>
    </xf>
    <xf numFmtId="0" fontId="26" fillId="0" borderId="2" xfId="0" applyFont="1" applyFill="1" applyBorder="1" applyAlignment="1">
      <alignment horizontal="left" wrapText="1"/>
    </xf>
    <xf numFmtId="167" fontId="26" fillId="0" borderId="2" xfId="0" applyNumberFormat="1" applyFont="1" applyFill="1" applyBorder="1" applyAlignment="1">
      <alignment horizontal="right" wrapText="1"/>
    </xf>
    <xf numFmtId="0" fontId="19" fillId="0" borderId="0" xfId="16" applyFont="1" applyFill="1" applyBorder="1"/>
    <xf numFmtId="0" fontId="26" fillId="0" borderId="2" xfId="0" applyFont="1" applyFill="1" applyBorder="1" applyAlignment="1">
      <alignment horizontal="right" wrapText="1"/>
    </xf>
    <xf numFmtId="171" fontId="26" fillId="0" borderId="0" xfId="0" applyNumberFormat="1" applyFont="1" applyFill="1" applyAlignment="1">
      <alignment horizontal="right" wrapText="1"/>
    </xf>
    <xf numFmtId="0" fontId="26" fillId="0" borderId="0" xfId="0" applyFont="1" applyFill="1" applyAlignment="1">
      <alignment horizontal="right" wrapText="1"/>
    </xf>
    <xf numFmtId="170" fontId="26" fillId="0" borderId="0" xfId="0" applyNumberFormat="1" applyFont="1" applyFill="1" applyAlignment="1">
      <alignment horizontal="right" wrapText="1"/>
    </xf>
    <xf numFmtId="171" fontId="26" fillId="0" borderId="3" xfId="0" applyNumberFormat="1" applyFont="1" applyFill="1" applyBorder="1" applyAlignment="1">
      <alignment horizontal="right" wrapText="1"/>
    </xf>
    <xf numFmtId="0" fontId="30" fillId="0" borderId="0" xfId="201" applyFont="1" applyFill="1"/>
    <xf numFmtId="0" fontId="18" fillId="0" borderId="5" xfId="201" applyFont="1" applyFill="1" applyBorder="1" applyAlignment="1">
      <alignment horizontal="center" vertical="center" wrapText="1"/>
    </xf>
    <xf numFmtId="0" fontId="18" fillId="0" borderId="4" xfId="201" applyFont="1" applyFill="1" applyBorder="1" applyAlignment="1">
      <alignment horizontal="center" vertical="center" wrapText="1"/>
    </xf>
    <xf numFmtId="0" fontId="20" fillId="0" borderId="0" xfId="2" applyNumberFormat="1" applyFont="1" applyFill="1" applyBorder="1" applyAlignment="1" applyProtection="1">
      <alignment vertical="top" wrapText="1"/>
    </xf>
    <xf numFmtId="170" fontId="26" fillId="0" borderId="0" xfId="16" applyNumberFormat="1" applyFont="1" applyFill="1" applyAlignment="1">
      <alignment horizontal="right" wrapText="1"/>
    </xf>
    <xf numFmtId="168" fontId="18" fillId="0" borderId="0" xfId="0" applyNumberFormat="1" applyFont="1" applyBorder="1" applyAlignment="1">
      <alignment horizontal="right" wrapText="1"/>
    </xf>
    <xf numFmtId="168" fontId="18" fillId="0" borderId="0" xfId="0" applyNumberFormat="1" applyFont="1" applyAlignment="1">
      <alignment horizontal="right" wrapText="1"/>
    </xf>
    <xf numFmtId="170" fontId="34" fillId="0" borderId="0" xfId="0" applyNumberFormat="1" applyFont="1" applyFill="1" applyAlignment="1">
      <alignment horizontal="right" wrapText="1"/>
    </xf>
    <xf numFmtId="49" fontId="18" fillId="0" borderId="0" xfId="17" applyNumberFormat="1" applyFont="1" applyFill="1" applyBorder="1" applyAlignment="1">
      <alignment horizontal="left" vertical="top"/>
    </xf>
    <xf numFmtId="168" fontId="26" fillId="0" borderId="0" xfId="0" applyNumberFormat="1" applyFont="1" applyFill="1" applyAlignment="1">
      <alignment horizontal="right" vertical="top" wrapText="1"/>
    </xf>
    <xf numFmtId="0" fontId="34" fillId="0" borderId="0" xfId="0" applyFont="1" applyFill="1" applyAlignment="1">
      <alignment horizontal="right" wrapText="1"/>
    </xf>
    <xf numFmtId="170" fontId="34" fillId="0" borderId="2" xfId="0" applyNumberFormat="1" applyFont="1" applyFill="1" applyBorder="1" applyAlignment="1">
      <alignment horizontal="right" wrapText="1"/>
    </xf>
    <xf numFmtId="0" fontId="0" fillId="0" borderId="0" xfId="0"/>
    <xf numFmtId="0" fontId="19" fillId="0" borderId="0" xfId="16" applyFont="1" applyFill="1"/>
    <xf numFmtId="0" fontId="18" fillId="0" borderId="0" xfId="16" applyFont="1" applyFill="1"/>
    <xf numFmtId="0" fontId="19" fillId="0" borderId="0" xfId="183" applyFont="1" applyFill="1"/>
    <xf numFmtId="0" fontId="18" fillId="0" borderId="0" xfId="16" applyFont="1" applyFill="1" applyBorder="1"/>
    <xf numFmtId="0" fontId="18" fillId="0" borderId="0" xfId="16" applyFont="1" applyFill="1" applyBorder="1" applyAlignment="1"/>
    <xf numFmtId="0" fontId="18" fillId="0" borderId="0" xfId="16" applyFont="1" applyFill="1" applyBorder="1" applyAlignment="1">
      <alignment horizontal="right"/>
    </xf>
    <xf numFmtId="0" fontId="0" fillId="0" borderId="0" xfId="0"/>
    <xf numFmtId="49" fontId="25" fillId="0" borderId="22" xfId="17" applyNumberFormat="1" applyFont="1" applyFill="1" applyBorder="1" applyAlignment="1">
      <alignment horizontal="left" wrapText="1"/>
    </xf>
    <xf numFmtId="0" fontId="18" fillId="0" borderId="0" xfId="16" applyFont="1"/>
    <xf numFmtId="49" fontId="18" fillId="0" borderId="0" xfId="17" applyNumberFormat="1" applyFont="1" applyFill="1" applyBorder="1" applyAlignment="1">
      <alignment horizontal="left"/>
    </xf>
    <xf numFmtId="49" fontId="18" fillId="0" borderId="2" xfId="17" applyNumberFormat="1" applyFont="1" applyFill="1" applyBorder="1" applyAlignment="1">
      <alignment horizontal="left"/>
    </xf>
    <xf numFmtId="168" fontId="26" fillId="0" borderId="0" xfId="0" applyNumberFormat="1" applyFont="1" applyBorder="1" applyAlignment="1">
      <alignment horizontal="right" wrapText="1"/>
    </xf>
    <xf numFmtId="171" fontId="26" fillId="0" borderId="0" xfId="0" applyNumberFormat="1" applyFont="1" applyAlignment="1">
      <alignment horizontal="right" wrapText="1"/>
    </xf>
    <xf numFmtId="170" fontId="26" fillId="0" borderId="0" xfId="0" applyNumberFormat="1" applyFont="1" applyAlignment="1">
      <alignment horizontal="right" wrapText="1"/>
    </xf>
    <xf numFmtId="0" fontId="26" fillId="0" borderId="0" xfId="0" applyFont="1" applyAlignment="1">
      <alignment horizontal="right" wrapText="1"/>
    </xf>
    <xf numFmtId="171" fontId="26" fillId="0" borderId="2" xfId="0" applyNumberFormat="1" applyFont="1" applyBorder="1" applyAlignment="1">
      <alignment horizontal="right" wrapText="1"/>
    </xf>
    <xf numFmtId="0" fontId="26" fillId="0" borderId="2" xfId="0" applyFont="1" applyBorder="1" applyAlignment="1">
      <alignment horizontal="right" wrapText="1"/>
    </xf>
    <xf numFmtId="170" fontId="26" fillId="0" borderId="2" xfId="0" applyNumberFormat="1" applyFont="1" applyBorder="1" applyAlignment="1">
      <alignment horizontal="right" wrapText="1"/>
    </xf>
    <xf numFmtId="0" fontId="19" fillId="0" borderId="0" xfId="183" applyFont="1" applyFill="1" applyBorder="1"/>
    <xf numFmtId="171" fontId="26" fillId="0" borderId="0" xfId="0" applyNumberFormat="1" applyFont="1" applyBorder="1" applyAlignment="1">
      <alignment horizontal="right" wrapText="1"/>
    </xf>
    <xf numFmtId="49" fontId="18" fillId="0" borderId="0" xfId="17" applyNumberFormat="1" applyFont="1" applyFill="1" applyBorder="1" applyAlignment="1"/>
    <xf numFmtId="3" fontId="18" fillId="0" borderId="2" xfId="17" applyNumberFormat="1" applyFont="1" applyBorder="1" applyAlignment="1">
      <alignment horizontal="right"/>
    </xf>
    <xf numFmtId="0" fontId="18" fillId="0" borderId="0" xfId="201" applyFont="1" applyFill="1" applyAlignment="1"/>
    <xf numFmtId="0" fontId="18" fillId="0" borderId="0" xfId="199" applyFont="1" applyBorder="1" applyAlignment="1">
      <alignment horizontal="right"/>
    </xf>
    <xf numFmtId="3" fontId="18" fillId="0" borderId="0" xfId="17" applyNumberFormat="1" applyFont="1" applyAlignment="1">
      <alignment horizontal="right"/>
    </xf>
    <xf numFmtId="0" fontId="28" fillId="0" borderId="0" xfId="1" applyFont="1" applyAlignment="1"/>
    <xf numFmtId="0" fontId="19" fillId="0" borderId="0" xfId="1" applyFont="1" applyFill="1" applyAlignment="1"/>
    <xf numFmtId="0" fontId="19" fillId="0" borderId="0" xfId="1" applyFont="1" applyFill="1"/>
    <xf numFmtId="0" fontId="16" fillId="0" borderId="0" xfId="1" applyFont="1" applyFill="1"/>
    <xf numFmtId="0" fontId="37" fillId="0" borderId="0" xfId="2" applyNumberFormat="1" applyFont="1" applyFill="1" applyBorder="1" applyAlignment="1" applyProtection="1"/>
    <xf numFmtId="0" fontId="18" fillId="0" borderId="5" xfId="0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171" fontId="18" fillId="0" borderId="0" xfId="0" applyNumberFormat="1" applyFont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171" fontId="18" fillId="0" borderId="0" xfId="16" applyNumberFormat="1" applyFont="1" applyFill="1" applyAlignment="1">
      <alignment horizontal="center" vertical="center" wrapText="1"/>
    </xf>
    <xf numFmtId="0" fontId="18" fillId="0" borderId="2" xfId="0" applyFont="1" applyBorder="1" applyAlignment="1">
      <alignment horizontal="left" wrapText="1"/>
    </xf>
    <xf numFmtId="171" fontId="18" fillId="0" borderId="2" xfId="0" applyNumberFormat="1" applyFont="1" applyBorder="1" applyAlignment="1">
      <alignment horizontal="right" vertical="center" wrapText="1"/>
    </xf>
    <xf numFmtId="170" fontId="18" fillId="0" borderId="2" xfId="0" applyNumberFormat="1" applyFont="1" applyBorder="1" applyAlignment="1">
      <alignment horizontal="right" vertical="center" wrapText="1"/>
    </xf>
    <xf numFmtId="0" fontId="18" fillId="0" borderId="2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left" wrapText="1"/>
    </xf>
    <xf numFmtId="171" fontId="18" fillId="0" borderId="0" xfId="0" applyNumberFormat="1" applyFont="1" applyBorder="1" applyAlignment="1">
      <alignment horizontal="right" vertical="center" wrapText="1"/>
    </xf>
    <xf numFmtId="170" fontId="18" fillId="0" borderId="0" xfId="0" applyNumberFormat="1" applyFont="1" applyBorder="1" applyAlignment="1">
      <alignment horizontal="right" vertical="center" wrapText="1"/>
    </xf>
    <xf numFmtId="0" fontId="18" fillId="0" borderId="0" xfId="0" applyFont="1" applyBorder="1" applyAlignment="1">
      <alignment horizontal="right" vertical="center" wrapText="1"/>
    </xf>
    <xf numFmtId="0" fontId="18" fillId="0" borderId="0" xfId="0" applyFont="1" applyAlignment="1">
      <alignment wrapText="1"/>
    </xf>
    <xf numFmtId="0" fontId="18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right"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171" fontId="18" fillId="0" borderId="0" xfId="0" applyNumberFormat="1" applyFont="1" applyAlignment="1">
      <alignment horizontal="right" wrapText="1"/>
    </xf>
    <xf numFmtId="170" fontId="18" fillId="0" borderId="0" xfId="16" applyNumberFormat="1" applyFont="1" applyAlignment="1">
      <alignment horizontal="right" wrapText="1"/>
    </xf>
    <xf numFmtId="170" fontId="18" fillId="0" borderId="0" xfId="0" applyNumberFormat="1" applyFont="1" applyBorder="1" applyAlignment="1">
      <alignment horizontal="right" wrapText="1"/>
    </xf>
    <xf numFmtId="0" fontId="18" fillId="0" borderId="0" xfId="0" applyFont="1" applyAlignment="1">
      <alignment horizontal="right" wrapText="1"/>
    </xf>
    <xf numFmtId="171" fontId="18" fillId="0" borderId="0" xfId="0" applyNumberFormat="1" applyFont="1" applyBorder="1" applyAlignment="1">
      <alignment horizontal="right" wrapText="1"/>
    </xf>
    <xf numFmtId="0" fontId="18" fillId="0" borderId="2" xfId="0" applyFont="1" applyBorder="1" applyAlignment="1">
      <alignment horizontal="right" wrapText="1"/>
    </xf>
    <xf numFmtId="170" fontId="18" fillId="0" borderId="2" xfId="0" applyNumberFormat="1" applyFont="1" applyBorder="1" applyAlignment="1">
      <alignment horizontal="right" wrapText="1"/>
    </xf>
    <xf numFmtId="171" fontId="18" fillId="0" borderId="2" xfId="0" applyNumberFormat="1" applyFont="1" applyBorder="1" applyAlignment="1">
      <alignment horizontal="right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16" applyFont="1" applyAlignment="1">
      <alignment horizontal="right" wrapText="1"/>
    </xf>
    <xf numFmtId="0" fontId="22" fillId="0" borderId="0" xfId="0" applyFont="1"/>
    <xf numFmtId="0" fontId="22" fillId="0" borderId="2" xfId="0" applyFont="1" applyBorder="1"/>
    <xf numFmtId="0" fontId="18" fillId="0" borderId="2" xfId="194" applyFont="1" applyBorder="1"/>
    <xf numFmtId="0" fontId="35" fillId="0" borderId="22" xfId="0" applyFont="1" applyBorder="1"/>
    <xf numFmtId="0" fontId="35" fillId="0" borderId="0" xfId="0" applyFont="1"/>
    <xf numFmtId="0" fontId="35" fillId="0" borderId="2" xfId="0" applyFont="1" applyBorder="1"/>
    <xf numFmtId="0" fontId="18" fillId="0" borderId="0" xfId="194" applyFont="1" applyFill="1"/>
    <xf numFmtId="0" fontId="18" fillId="0" borderId="2" xfId="194" applyFont="1" applyFill="1" applyBorder="1"/>
    <xf numFmtId="170" fontId="26" fillId="0" borderId="0" xfId="0" applyNumberFormat="1" applyFont="1" applyBorder="1" applyAlignment="1">
      <alignment horizontal="right" wrapText="1"/>
    </xf>
    <xf numFmtId="0" fontId="18" fillId="0" borderId="4" xfId="0" applyFont="1" applyBorder="1" applyAlignment="1">
      <alignment horizontal="center" vertical="center" wrapText="1"/>
    </xf>
    <xf numFmtId="0" fontId="19" fillId="0" borderId="0" xfId="194" applyFont="1" applyBorder="1"/>
    <xf numFmtId="170" fontId="18" fillId="0" borderId="0" xfId="16" applyNumberFormat="1" applyFont="1" applyBorder="1" applyAlignment="1">
      <alignment horizontal="right" wrapText="1"/>
    </xf>
    <xf numFmtId="170" fontId="26" fillId="0" borderId="2" xfId="0" applyNumberFormat="1" applyFont="1" applyFill="1" applyBorder="1" applyAlignment="1">
      <alignment horizontal="right" wrapText="1"/>
    </xf>
    <xf numFmtId="171" fontId="18" fillId="0" borderId="0" xfId="0" applyNumberFormat="1" applyFont="1" applyFill="1" applyBorder="1" applyAlignment="1">
      <alignment horizontal="right" vertical="center" wrapText="1"/>
    </xf>
    <xf numFmtId="0" fontId="18" fillId="0" borderId="4" xfId="201" applyFont="1" applyFill="1" applyBorder="1" applyAlignment="1">
      <alignment horizontal="center" vertical="center" wrapText="1"/>
    </xf>
    <xf numFmtId="0" fontId="17" fillId="0" borderId="2" xfId="201" applyFont="1" applyFill="1" applyBorder="1" applyAlignment="1">
      <alignment horizontal="center" vertical="center" wrapText="1"/>
    </xf>
    <xf numFmtId="166" fontId="18" fillId="0" borderId="0" xfId="17" applyNumberFormat="1" applyFont="1" applyFill="1" applyAlignment="1">
      <alignment horizontal="right"/>
    </xf>
    <xf numFmtId="49" fontId="25" fillId="0" borderId="0" xfId="17" applyNumberFormat="1" applyFont="1" applyFill="1" applyBorder="1" applyAlignment="1">
      <alignment horizontal="left"/>
    </xf>
    <xf numFmtId="0" fontId="39" fillId="0" borderId="0" xfId="0" applyFont="1" applyAlignment="1">
      <alignment horizontal="left" wrapText="1"/>
    </xf>
    <xf numFmtId="0" fontId="39" fillId="0" borderId="0" xfId="0" applyFont="1" applyFill="1" applyBorder="1" applyAlignment="1">
      <alignment horizontal="left" wrapText="1"/>
    </xf>
    <xf numFmtId="0" fontId="25" fillId="0" borderId="0" xfId="0" applyFont="1" applyAlignment="1">
      <alignment horizontal="left" wrapText="1"/>
    </xf>
    <xf numFmtId="0" fontId="18" fillId="0" borderId="5" xfId="16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right" wrapText="1"/>
    </xf>
    <xf numFmtId="0" fontId="18" fillId="0" borderId="5" xfId="201" applyFont="1" applyBorder="1" applyAlignment="1">
      <alignment horizontal="center" vertical="center" wrapText="1"/>
    </xf>
    <xf numFmtId="0" fontId="18" fillId="0" borderId="4" xfId="201" applyFont="1" applyBorder="1" applyAlignment="1">
      <alignment horizontal="center" vertical="center" wrapText="1"/>
    </xf>
    <xf numFmtId="0" fontId="18" fillId="0" borderId="6" xfId="201" applyFont="1" applyBorder="1" applyAlignment="1">
      <alignment horizontal="center" vertical="center"/>
    </xf>
    <xf numFmtId="0" fontId="29" fillId="0" borderId="0" xfId="0" applyFont="1"/>
    <xf numFmtId="0" fontId="18" fillId="0" borderId="0" xfId="0" applyFont="1"/>
    <xf numFmtId="0" fontId="18" fillId="0" borderId="0" xfId="201" applyFont="1" applyBorder="1"/>
    <xf numFmtId="14" fontId="18" fillId="0" borderId="22" xfId="201" applyNumberFormat="1" applyFont="1" applyBorder="1" applyAlignment="1">
      <alignment wrapText="1"/>
    </xf>
    <xf numFmtId="0" fontId="18" fillId="0" borderId="2" xfId="201" applyFont="1" applyBorder="1" applyAlignment="1">
      <alignment vertical="justify"/>
    </xf>
    <xf numFmtId="0" fontId="18" fillId="0" borderId="2" xfId="201" applyFont="1" applyBorder="1" applyAlignment="1">
      <alignment horizontal="right" vertical="justify"/>
    </xf>
    <xf numFmtId="168" fontId="18" fillId="0" borderId="0" xfId="0" applyNumberFormat="1" applyFont="1" applyFill="1" applyBorder="1" applyAlignment="1">
      <alignment horizontal="right"/>
    </xf>
    <xf numFmtId="0" fontId="29" fillId="0" borderId="0" xfId="0" applyFont="1" applyBorder="1"/>
    <xf numFmtId="0" fontId="29" fillId="0" borderId="0" xfId="0" applyFont="1" applyAlignment="1"/>
    <xf numFmtId="0" fontId="19" fillId="0" borderId="0" xfId="0" applyFont="1" applyBorder="1"/>
    <xf numFmtId="0" fontId="19" fillId="0" borderId="0" xfId="199" applyFont="1" applyAlignment="1">
      <alignment horizontal="right"/>
    </xf>
    <xf numFmtId="170" fontId="40" fillId="0" borderId="0" xfId="0" applyNumberFormat="1" applyFont="1" applyAlignment="1">
      <alignment horizontal="right" wrapText="1"/>
    </xf>
    <xf numFmtId="0" fontId="40" fillId="0" borderId="0" xfId="0" applyFont="1" applyAlignment="1">
      <alignment horizontal="right" wrapText="1"/>
    </xf>
    <xf numFmtId="0" fontId="18" fillId="0" borderId="0" xfId="0" applyFont="1" applyAlignment="1">
      <alignment horizontal="right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201" applyFont="1" applyBorder="1" applyAlignment="1">
      <alignment horizontal="center" vertical="center" wrapText="1"/>
    </xf>
    <xf numFmtId="0" fontId="18" fillId="0" borderId="5" xfId="16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right" wrapText="1"/>
    </xf>
    <xf numFmtId="172" fontId="9" fillId="0" borderId="0" xfId="17" applyNumberFormat="1" applyFill="1"/>
    <xf numFmtId="0" fontId="18" fillId="0" borderId="18" xfId="201" applyFont="1" applyBorder="1" applyAlignment="1">
      <alignment horizontal="center" vertical="center" wrapText="1"/>
    </xf>
    <xf numFmtId="171" fontId="14" fillId="0" borderId="0" xfId="211" applyNumberFormat="1" applyFont="1" applyAlignment="1">
      <alignment horizontal="right" wrapText="1"/>
    </xf>
    <xf numFmtId="0" fontId="40" fillId="0" borderId="0" xfId="0" applyFont="1" applyAlignment="1">
      <alignment horizontal="left" wrapText="1"/>
    </xf>
    <xf numFmtId="170" fontId="18" fillId="0" borderId="22" xfId="0" applyNumberFormat="1" applyFont="1" applyBorder="1" applyAlignment="1">
      <alignment horizontal="right" vertical="center" wrapText="1"/>
    </xf>
    <xf numFmtId="170" fontId="18" fillId="0" borderId="22" xfId="0" applyNumberFormat="1" applyFont="1" applyBorder="1" applyAlignment="1">
      <alignment horizontal="right" wrapText="1"/>
    </xf>
    <xf numFmtId="171" fontId="40" fillId="0" borderId="0" xfId="0" applyNumberFormat="1" applyFont="1" applyAlignment="1">
      <alignment horizontal="right" wrapText="1"/>
    </xf>
    <xf numFmtId="171" fontId="18" fillId="0" borderId="22" xfId="0" applyNumberFormat="1" applyFont="1" applyBorder="1" applyAlignment="1">
      <alignment horizontal="right" wrapText="1"/>
    </xf>
    <xf numFmtId="0" fontId="18" fillId="0" borderId="0" xfId="0" applyFont="1" applyBorder="1" applyAlignment="1">
      <alignment horizontal="right" wrapText="1"/>
    </xf>
    <xf numFmtId="171" fontId="41" fillId="0" borderId="0" xfId="0" applyNumberFormat="1" applyFont="1" applyAlignment="1">
      <alignment horizontal="right" wrapText="1"/>
    </xf>
    <xf numFmtId="171" fontId="40" fillId="0" borderId="2" xfId="0" applyNumberFormat="1" applyFont="1" applyBorder="1" applyAlignment="1">
      <alignment horizontal="right" wrapText="1"/>
    </xf>
    <xf numFmtId="0" fontId="17" fillId="0" borderId="0" xfId="16" applyFont="1"/>
    <xf numFmtId="0" fontId="12" fillId="0" borderId="0" xfId="204" applyBorder="1" applyAlignment="1" applyProtection="1">
      <alignment horizontal="left" wrapText="1" indent="1"/>
    </xf>
    <xf numFmtId="0" fontId="18" fillId="0" borderId="5" xfId="0" applyFont="1" applyFill="1" applyBorder="1" applyAlignment="1">
      <alignment horizontal="center" vertical="center" wrapText="1"/>
    </xf>
    <xf numFmtId="168" fontId="34" fillId="0" borderId="0" xfId="0" applyNumberFormat="1" applyFont="1" applyFill="1" applyBorder="1" applyAlignment="1">
      <alignment horizontal="right" wrapText="1"/>
    </xf>
    <xf numFmtId="0" fontId="18" fillId="0" borderId="17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171" fontId="40" fillId="0" borderId="0" xfId="0" applyNumberFormat="1" applyFont="1" applyFill="1" applyAlignment="1">
      <alignment horizontal="right" wrapText="1"/>
    </xf>
    <xf numFmtId="171" fontId="41" fillId="0" borderId="0" xfId="0" applyNumberFormat="1" applyFont="1" applyFill="1" applyAlignment="1">
      <alignment horizontal="right" wrapText="1"/>
    </xf>
    <xf numFmtId="0" fontId="40" fillId="0" borderId="0" xfId="0" applyFont="1" applyFill="1" applyAlignment="1">
      <alignment horizontal="right" wrapText="1"/>
    </xf>
    <xf numFmtId="171" fontId="18" fillId="0" borderId="0" xfId="0" applyNumberFormat="1" applyFont="1" applyFill="1" applyBorder="1" applyAlignment="1">
      <alignment horizontal="right" wrapText="1"/>
    </xf>
    <xf numFmtId="167" fontId="18" fillId="0" borderId="0" xfId="0" applyNumberFormat="1" applyFont="1" applyFill="1" applyBorder="1" applyAlignment="1">
      <alignment horizontal="right" wrapText="1"/>
    </xf>
    <xf numFmtId="171" fontId="18" fillId="0" borderId="0" xfId="0" applyNumberFormat="1" applyFont="1" applyFill="1" applyAlignment="1">
      <alignment horizontal="right" wrapText="1"/>
    </xf>
    <xf numFmtId="171" fontId="18" fillId="0" borderId="0" xfId="16" applyNumberFormat="1" applyFont="1" applyFill="1" applyAlignment="1">
      <alignment horizontal="right" wrapText="1"/>
    </xf>
    <xf numFmtId="168" fontId="18" fillId="0" borderId="0" xfId="0" applyNumberFormat="1" applyFont="1" applyFill="1" applyAlignment="1">
      <alignment horizontal="right" wrapText="1"/>
    </xf>
    <xf numFmtId="168" fontId="18" fillId="0" borderId="0" xfId="0" applyNumberFormat="1" applyFont="1" applyFill="1" applyBorder="1" applyAlignment="1">
      <alignment horizontal="right" wrapText="1"/>
    </xf>
    <xf numFmtId="168" fontId="18" fillId="0" borderId="2" xfId="0" applyNumberFormat="1" applyFont="1" applyFill="1" applyBorder="1" applyAlignment="1">
      <alignment horizontal="right" wrapText="1"/>
    </xf>
    <xf numFmtId="0" fontId="18" fillId="0" borderId="5" xfId="201" applyFont="1" applyFill="1" applyBorder="1" applyAlignment="1">
      <alignment horizontal="center" vertical="center" wrapText="1"/>
    </xf>
    <xf numFmtId="0" fontId="18" fillId="0" borderId="4" xfId="201" applyFont="1" applyFill="1" applyBorder="1" applyAlignment="1">
      <alignment horizontal="center" vertical="center" wrapText="1"/>
    </xf>
    <xf numFmtId="0" fontId="19" fillId="0" borderId="0" xfId="183" applyFont="1" applyFill="1" applyAlignment="1">
      <alignment horizontal="right"/>
    </xf>
    <xf numFmtId="171" fontId="40" fillId="0" borderId="0" xfId="0" applyNumberFormat="1" applyFont="1" applyBorder="1" applyAlignment="1">
      <alignment horizontal="right" wrapText="1"/>
    </xf>
    <xf numFmtId="0" fontId="40" fillId="0" borderId="0" xfId="0" applyFont="1" applyBorder="1" applyAlignment="1">
      <alignment horizontal="right" wrapText="1"/>
    </xf>
    <xf numFmtId="169" fontId="40" fillId="0" borderId="0" xfId="0" applyNumberFormat="1" applyFont="1" applyAlignment="1">
      <alignment horizontal="right" wrapText="1"/>
    </xf>
    <xf numFmtId="4" fontId="19" fillId="0" borderId="0" xfId="192" applyNumberFormat="1" applyFont="1" applyFill="1"/>
    <xf numFmtId="168" fontId="9" fillId="0" borderId="0" xfId="17" applyNumberFormat="1" applyFill="1"/>
    <xf numFmtId="167" fontId="26" fillId="0" borderId="0" xfId="0" applyNumberFormat="1" applyFont="1" applyBorder="1" applyAlignment="1">
      <alignment horizontal="right" wrapText="1"/>
    </xf>
    <xf numFmtId="167" fontId="34" fillId="0" borderId="0" xfId="0" applyNumberFormat="1" applyFont="1" applyAlignment="1">
      <alignment horizontal="right" wrapText="1"/>
    </xf>
    <xf numFmtId="171" fontId="40" fillId="0" borderId="0" xfId="0" applyNumberFormat="1" applyFont="1" applyAlignment="1">
      <alignment horizontal="center" vertical="center" wrapText="1"/>
    </xf>
    <xf numFmtId="170" fontId="40" fillId="0" borderId="0" xfId="0" applyNumberFormat="1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19" fillId="0" borderId="0" xfId="193" applyFont="1" applyFill="1" applyBorder="1"/>
    <xf numFmtId="171" fontId="40" fillId="0" borderId="0" xfId="0" applyNumberFormat="1" applyFont="1" applyBorder="1" applyAlignment="1">
      <alignment horizontal="center" vertical="center" wrapText="1"/>
    </xf>
    <xf numFmtId="170" fontId="40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170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18" fillId="0" borderId="5" xfId="0" applyFont="1" applyFill="1" applyBorder="1" applyAlignment="1">
      <alignment horizontal="center" vertical="center" wrapText="1"/>
    </xf>
    <xf numFmtId="168" fontId="40" fillId="0" borderId="0" xfId="0" applyNumberFormat="1" applyFont="1" applyAlignment="1">
      <alignment horizontal="right" wrapText="1"/>
    </xf>
    <xf numFmtId="168" fontId="40" fillId="0" borderId="2" xfId="0" applyNumberFormat="1" applyFont="1" applyBorder="1" applyAlignment="1">
      <alignment horizontal="right" wrapText="1"/>
    </xf>
    <xf numFmtId="170" fontId="18" fillId="0" borderId="0" xfId="0" applyNumberFormat="1" applyFont="1" applyFill="1" applyBorder="1" applyAlignment="1">
      <alignment horizontal="right" wrapText="1"/>
    </xf>
    <xf numFmtId="4" fontId="18" fillId="0" borderId="0" xfId="0" applyNumberFormat="1" applyFont="1" applyFill="1" applyBorder="1" applyAlignment="1">
      <alignment horizontal="right"/>
    </xf>
    <xf numFmtId="0" fontId="18" fillId="0" borderId="0" xfId="0" applyFont="1" applyFill="1"/>
    <xf numFmtId="0" fontId="27" fillId="0" borderId="0" xfId="0" applyFont="1" applyFill="1" applyAlignment="1">
      <alignment horizontal="center" vertical="center" wrapText="1"/>
    </xf>
    <xf numFmtId="170" fontId="18" fillId="0" borderId="0" xfId="0" applyNumberFormat="1" applyFont="1" applyFill="1" applyAlignment="1">
      <alignment horizontal="right" wrapText="1"/>
    </xf>
    <xf numFmtId="0" fontId="22" fillId="0" borderId="0" xfId="0" applyFont="1" applyFill="1"/>
    <xf numFmtId="170" fontId="18" fillId="0" borderId="0" xfId="145" applyNumberFormat="1" applyFont="1" applyFill="1" applyAlignment="1">
      <alignment horizontal="right" wrapText="1"/>
    </xf>
    <xf numFmtId="167" fontId="22" fillId="0" borderId="0" xfId="0" applyNumberFormat="1" applyFont="1" applyFill="1"/>
    <xf numFmtId="170" fontId="18" fillId="0" borderId="2" xfId="0" applyNumberFormat="1" applyFont="1" applyFill="1" applyBorder="1" applyAlignment="1">
      <alignment horizontal="right" wrapText="1"/>
    </xf>
    <xf numFmtId="167" fontId="18" fillId="0" borderId="2" xfId="0" applyNumberFormat="1" applyFont="1" applyFill="1" applyBorder="1" applyAlignment="1">
      <alignment horizontal="right" wrapText="1"/>
    </xf>
    <xf numFmtId="0" fontId="18" fillId="0" borderId="0" xfId="0" applyFont="1" applyFill="1" applyAlignment="1">
      <alignment horizontal="right" wrapText="1"/>
    </xf>
    <xf numFmtId="0" fontId="20" fillId="0" borderId="0" xfId="2" applyNumberFormat="1" applyFont="1" applyFill="1" applyBorder="1" applyAlignment="1" applyProtection="1">
      <alignment horizontal="right" vertical="top" wrapText="1"/>
    </xf>
    <xf numFmtId="0" fontId="19" fillId="0" borderId="0" xfId="1" applyFont="1" applyAlignment="1">
      <alignment vertical="top" wrapText="1"/>
    </xf>
    <xf numFmtId="0" fontId="21" fillId="10" borderId="0" xfId="2" applyNumberFormat="1" applyFont="1" applyFill="1" applyBorder="1" applyAlignment="1" applyProtection="1">
      <alignment horizontal="left" vertical="center" wrapText="1"/>
    </xf>
    <xf numFmtId="0" fontId="20" fillId="0" borderId="0" xfId="2" applyNumberFormat="1" applyFont="1" applyFill="1" applyBorder="1" applyAlignment="1" applyProtection="1">
      <alignment horizontal="left" vertical="top"/>
    </xf>
    <xf numFmtId="0" fontId="20" fillId="0" borderId="0" xfId="2" applyNumberFormat="1" applyFont="1" applyFill="1" applyBorder="1" applyAlignment="1" applyProtection="1">
      <alignment horizontal="left" vertical="top" wrapText="1"/>
    </xf>
    <xf numFmtId="0" fontId="19" fillId="0" borderId="0" xfId="1" applyFont="1" applyAlignment="1">
      <alignment horizontal="center"/>
    </xf>
    <xf numFmtId="0" fontId="23" fillId="0" borderId="0" xfId="2" applyFont="1" applyFill="1" applyAlignment="1">
      <alignment horizontal="left" vertical="top" wrapText="1"/>
    </xf>
    <xf numFmtId="49" fontId="19" fillId="0" borderId="0" xfId="16" applyNumberFormat="1" applyFont="1" applyBorder="1" applyAlignment="1">
      <alignment horizontal="left" vertical="center" wrapText="1"/>
    </xf>
    <xf numFmtId="0" fontId="23" fillId="0" borderId="0" xfId="201" applyFont="1" applyAlignment="1">
      <alignment horizontal="left" vertical="top" wrapText="1"/>
    </xf>
    <xf numFmtId="0" fontId="15" fillId="0" borderId="0" xfId="201" applyFont="1" applyBorder="1" applyAlignment="1">
      <alignment horizontal="center" vertical="center" wrapText="1"/>
    </xf>
    <xf numFmtId="0" fontId="25" fillId="0" borderId="21" xfId="201" applyFont="1" applyBorder="1" applyAlignment="1">
      <alignment horizontal="center" vertical="center" wrapText="1"/>
    </xf>
    <xf numFmtId="0" fontId="25" fillId="0" borderId="0" xfId="201" applyFont="1" applyBorder="1" applyAlignment="1">
      <alignment horizontal="center" vertical="center" wrapText="1"/>
    </xf>
    <xf numFmtId="0" fontId="18" fillId="0" borderId="10" xfId="201" applyFont="1" applyBorder="1" applyAlignment="1">
      <alignment horizontal="center" vertical="center" wrapText="1"/>
    </xf>
    <xf numFmtId="0" fontId="18" fillId="0" borderId="3" xfId="201" applyFont="1" applyBorder="1" applyAlignment="1">
      <alignment horizontal="center" vertical="center" wrapText="1"/>
    </xf>
    <xf numFmtId="0" fontId="18" fillId="0" borderId="8" xfId="201" applyFont="1" applyBorder="1" applyAlignment="1">
      <alignment horizontal="center" vertical="center" wrapText="1"/>
    </xf>
    <xf numFmtId="0" fontId="18" fillId="0" borderId="11" xfId="201" applyFont="1" applyBorder="1" applyAlignment="1">
      <alignment horizontal="center" vertical="center" wrapText="1"/>
    </xf>
    <xf numFmtId="0" fontId="18" fillId="0" borderId="2" xfId="201" applyFont="1" applyBorder="1" applyAlignment="1">
      <alignment horizontal="center" vertical="center" wrapText="1"/>
    </xf>
    <xf numFmtId="0" fontId="18" fillId="0" borderId="12" xfId="201" applyFont="1" applyBorder="1" applyAlignment="1">
      <alignment horizontal="center" vertical="center" wrapText="1"/>
    </xf>
    <xf numFmtId="0" fontId="18" fillId="0" borderId="5" xfId="201" applyFont="1" applyBorder="1" applyAlignment="1">
      <alignment horizontal="center" vertical="center" wrapText="1"/>
    </xf>
    <xf numFmtId="0" fontId="18" fillId="0" borderId="4" xfId="201" applyFont="1" applyBorder="1" applyAlignment="1">
      <alignment horizontal="center" vertical="center" wrapText="1"/>
    </xf>
    <xf numFmtId="0" fontId="18" fillId="0" borderId="6" xfId="201" applyFont="1" applyBorder="1" applyAlignment="1">
      <alignment horizontal="center" vertical="center"/>
    </xf>
    <xf numFmtId="0" fontId="18" fillId="0" borderId="7" xfId="201" applyFont="1" applyBorder="1" applyAlignment="1">
      <alignment horizontal="center" vertical="center" wrapText="1"/>
    </xf>
    <xf numFmtId="0" fontId="18" fillId="0" borderId="5" xfId="201" applyFont="1" applyFill="1" applyBorder="1" applyAlignment="1">
      <alignment horizontal="center" vertical="center" wrapText="1"/>
    </xf>
    <xf numFmtId="0" fontId="18" fillId="0" borderId="4" xfId="201" applyFont="1" applyFill="1" applyBorder="1" applyAlignment="1">
      <alignment horizontal="center" vertical="center" wrapText="1"/>
    </xf>
    <xf numFmtId="0" fontId="18" fillId="0" borderId="7" xfId="201" applyFont="1" applyFill="1" applyBorder="1" applyAlignment="1">
      <alignment horizontal="center" vertical="center" wrapText="1"/>
    </xf>
    <xf numFmtId="0" fontId="15" fillId="0" borderId="0" xfId="17" applyFont="1" applyFill="1" applyAlignment="1">
      <alignment horizontal="center" vertical="center" wrapText="1"/>
    </xf>
    <xf numFmtId="0" fontId="17" fillId="0" borderId="0" xfId="17" applyFont="1" applyFill="1" applyAlignment="1">
      <alignment horizontal="center" vertical="center" wrapText="1"/>
    </xf>
    <xf numFmtId="0" fontId="18" fillId="0" borderId="10" xfId="201" applyFont="1" applyFill="1" applyBorder="1" applyAlignment="1">
      <alignment horizontal="center" vertical="center" wrapText="1"/>
    </xf>
    <xf numFmtId="0" fontId="18" fillId="0" borderId="3" xfId="201" applyFont="1" applyFill="1" applyBorder="1" applyAlignment="1">
      <alignment horizontal="center" vertical="center" wrapText="1"/>
    </xf>
    <xf numFmtId="0" fontId="18" fillId="0" borderId="8" xfId="201" applyFont="1" applyFill="1" applyBorder="1" applyAlignment="1">
      <alignment horizontal="center" vertical="center" wrapText="1"/>
    </xf>
    <xf numFmtId="0" fontId="18" fillId="0" borderId="11" xfId="201" applyFont="1" applyFill="1" applyBorder="1" applyAlignment="1">
      <alignment horizontal="center" vertical="center" wrapText="1"/>
    </xf>
    <xf numFmtId="0" fontId="18" fillId="0" borderId="2" xfId="201" applyFont="1" applyFill="1" applyBorder="1" applyAlignment="1">
      <alignment horizontal="center" vertical="center" wrapText="1"/>
    </xf>
    <xf numFmtId="0" fontId="18" fillId="0" borderId="12" xfId="201" applyFont="1" applyFill="1" applyBorder="1" applyAlignment="1">
      <alignment horizontal="center" vertical="center" wrapText="1"/>
    </xf>
    <xf numFmtId="0" fontId="18" fillId="0" borderId="6" xfId="201" applyFont="1" applyFill="1" applyBorder="1" applyAlignment="1">
      <alignment horizontal="center" vertical="center"/>
    </xf>
    <xf numFmtId="167" fontId="17" fillId="0" borderId="0" xfId="16" applyNumberFormat="1" applyFont="1" applyFill="1" applyAlignment="1">
      <alignment horizontal="center" vertical="center" wrapText="1"/>
    </xf>
    <xf numFmtId="167" fontId="18" fillId="0" borderId="6" xfId="16" applyNumberFormat="1" applyFont="1" applyFill="1" applyBorder="1" applyAlignment="1">
      <alignment horizontal="center"/>
    </xf>
    <xf numFmtId="0" fontId="18" fillId="0" borderId="5" xfId="16" applyFont="1" applyFill="1" applyBorder="1" applyAlignment="1">
      <alignment horizontal="center" vertical="center" wrapText="1"/>
    </xf>
    <xf numFmtId="0" fontId="18" fillId="0" borderId="4" xfId="16" applyFont="1" applyFill="1" applyBorder="1" applyAlignment="1">
      <alignment horizontal="center" vertical="top" wrapText="1"/>
    </xf>
    <xf numFmtId="0" fontId="18" fillId="0" borderId="7" xfId="16" applyFont="1" applyFill="1" applyBorder="1" applyAlignment="1">
      <alignment horizontal="center" vertical="top"/>
    </xf>
    <xf numFmtId="0" fontId="13" fillId="0" borderId="6" xfId="201" applyFont="1" applyBorder="1" applyAlignment="1">
      <alignment horizontal="center" vertical="center"/>
    </xf>
    <xf numFmtId="167" fontId="18" fillId="0" borderId="6" xfId="16" applyNumberFormat="1" applyFont="1" applyBorder="1" applyAlignment="1">
      <alignment horizontal="center"/>
    </xf>
    <xf numFmtId="0" fontId="17" fillId="0" borderId="0" xfId="195" applyFont="1" applyFill="1" applyAlignment="1">
      <alignment horizontal="center" vertical="center" wrapText="1"/>
    </xf>
    <xf numFmtId="0" fontId="17" fillId="0" borderId="0" xfId="196" applyFont="1" applyFill="1" applyAlignment="1">
      <alignment horizontal="center" vertical="center" wrapText="1"/>
    </xf>
    <xf numFmtId="0" fontId="17" fillId="0" borderId="0" xfId="197" applyFont="1" applyFill="1" applyAlignment="1">
      <alignment horizontal="center" vertical="center" wrapText="1"/>
    </xf>
    <xf numFmtId="0" fontId="18" fillId="0" borderId="16" xfId="201" applyFont="1" applyBorder="1" applyAlignment="1">
      <alignment horizontal="center" vertical="center"/>
    </xf>
    <xf numFmtId="0" fontId="18" fillId="0" borderId="18" xfId="201" applyFont="1" applyBorder="1" applyAlignment="1">
      <alignment horizontal="center" vertical="center" wrapText="1"/>
    </xf>
    <xf numFmtId="0" fontId="18" fillId="0" borderId="19" xfId="201" applyFont="1" applyBorder="1" applyAlignment="1">
      <alignment horizontal="center" vertical="center" wrapText="1"/>
    </xf>
    <xf numFmtId="0" fontId="18" fillId="0" borderId="23" xfId="201" applyFont="1" applyBorder="1" applyAlignment="1">
      <alignment horizontal="center" vertical="center" wrapText="1"/>
    </xf>
    <xf numFmtId="0" fontId="18" fillId="0" borderId="22" xfId="201" applyFont="1" applyBorder="1" applyAlignment="1">
      <alignment horizontal="center" vertical="center" wrapText="1"/>
    </xf>
    <xf numFmtId="0" fontId="18" fillId="0" borderId="20" xfId="201" applyFont="1" applyBorder="1" applyAlignment="1">
      <alignment horizontal="center" vertical="center" wrapText="1"/>
    </xf>
    <xf numFmtId="0" fontId="17" fillId="0" borderId="0" xfId="198" applyFont="1" applyFill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15" fillId="0" borderId="0" xfId="199" applyFont="1" applyAlignment="1">
      <alignment horizontal="center" vertical="center" wrapText="1"/>
    </xf>
    <xf numFmtId="0" fontId="19" fillId="0" borderId="0" xfId="16" applyFont="1" applyAlignment="1">
      <alignment horizontal="center"/>
    </xf>
    <xf numFmtId="0" fontId="17" fillId="0" borderId="0" xfId="199" applyFont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164" fontId="17" fillId="0" borderId="0" xfId="13" applyFont="1" applyAlignment="1">
      <alignment horizontal="center" vertical="center" wrapText="1"/>
    </xf>
    <xf numFmtId="164" fontId="17" fillId="0" borderId="0" xfId="10" applyFont="1" applyAlignment="1">
      <alignment horizontal="center" vertical="center" wrapText="1"/>
    </xf>
    <xf numFmtId="164" fontId="17" fillId="0" borderId="0" xfId="12" applyFont="1" applyAlignment="1">
      <alignment horizontal="center" vertical="center" wrapText="1"/>
    </xf>
    <xf numFmtId="164" fontId="17" fillId="0" borderId="0" xfId="11" applyFont="1" applyAlignment="1">
      <alignment horizontal="center" vertical="center" wrapText="1"/>
    </xf>
    <xf numFmtId="0" fontId="18" fillId="0" borderId="18" xfId="16" applyFont="1" applyFill="1" applyBorder="1" applyAlignment="1">
      <alignment horizontal="center" vertical="center" wrapText="1"/>
    </xf>
    <xf numFmtId="0" fontId="18" fillId="0" borderId="19" xfId="16" applyFont="1" applyFill="1" applyBorder="1" applyAlignment="1">
      <alignment horizontal="center" vertical="center" wrapText="1"/>
    </xf>
    <xf numFmtId="0" fontId="18" fillId="0" borderId="23" xfId="16" applyFont="1" applyFill="1" applyBorder="1" applyAlignment="1">
      <alignment horizontal="center" vertical="center" wrapText="1"/>
    </xf>
    <xf numFmtId="0" fontId="18" fillId="0" borderId="22" xfId="16" applyFont="1" applyFill="1" applyBorder="1" applyAlignment="1">
      <alignment horizontal="center" vertical="center" wrapText="1"/>
    </xf>
    <xf numFmtId="0" fontId="18" fillId="0" borderId="16" xfId="16" applyFont="1" applyFill="1" applyBorder="1" applyAlignment="1">
      <alignment horizontal="center" vertical="center" wrapText="1"/>
    </xf>
    <xf numFmtId="0" fontId="18" fillId="0" borderId="11" xfId="16" applyFont="1" applyFill="1" applyBorder="1" applyAlignment="1">
      <alignment horizontal="center" vertical="center" wrapText="1"/>
    </xf>
    <xf numFmtId="0" fontId="18" fillId="0" borderId="2" xfId="16" applyFont="1" applyFill="1" applyBorder="1" applyAlignment="1">
      <alignment horizontal="center" vertical="center" wrapText="1"/>
    </xf>
    <xf numFmtId="0" fontId="17" fillId="0" borderId="0" xfId="185" applyFont="1" applyFill="1" applyAlignment="1">
      <alignment horizontal="center" vertical="center" wrapText="1"/>
    </xf>
    <xf numFmtId="0" fontId="18" fillId="0" borderId="13" xfId="16" applyFont="1" applyFill="1" applyBorder="1" applyAlignment="1">
      <alignment horizontal="center" vertical="center" wrapText="1"/>
    </xf>
    <xf numFmtId="0" fontId="18" fillId="0" borderId="14" xfId="16" applyFont="1" applyFill="1" applyBorder="1" applyAlignment="1">
      <alignment horizontal="center" vertical="center" wrapText="1"/>
    </xf>
    <xf numFmtId="0" fontId="18" fillId="0" borderId="4" xfId="16" applyFont="1" applyFill="1" applyBorder="1" applyAlignment="1">
      <alignment horizontal="center" vertical="center" wrapText="1"/>
    </xf>
    <xf numFmtId="0" fontId="18" fillId="0" borderId="7" xfId="16" applyFont="1" applyFill="1" applyBorder="1" applyAlignment="1">
      <alignment horizontal="center" vertical="center" wrapText="1"/>
    </xf>
    <xf numFmtId="0" fontId="18" fillId="0" borderId="6" xfId="16" applyFont="1" applyFill="1" applyBorder="1" applyAlignment="1">
      <alignment horizontal="center" vertical="center" wrapText="1"/>
    </xf>
    <xf numFmtId="0" fontId="18" fillId="0" borderId="6" xfId="16" applyFont="1" applyFill="1" applyBorder="1" applyAlignment="1">
      <alignment horizontal="center" vertical="center"/>
    </xf>
    <xf numFmtId="0" fontId="17" fillId="0" borderId="0" xfId="186" applyFont="1" applyFill="1" applyAlignment="1">
      <alignment horizontal="center" vertical="center" wrapText="1"/>
    </xf>
    <xf numFmtId="0" fontId="17" fillId="0" borderId="0" xfId="187" applyFont="1" applyFill="1" applyAlignment="1">
      <alignment horizontal="center" vertical="center" wrapText="1"/>
    </xf>
    <xf numFmtId="0" fontId="17" fillId="0" borderId="0" xfId="190" applyFont="1" applyFill="1" applyAlignment="1">
      <alignment horizontal="center" vertical="center" wrapText="1"/>
    </xf>
    <xf numFmtId="0" fontId="15" fillId="0" borderId="0" xfId="183" applyFont="1" applyFill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right" wrapText="1"/>
    </xf>
    <xf numFmtId="0" fontId="18" fillId="0" borderId="4" xfId="0" applyFont="1" applyFill="1" applyBorder="1" applyAlignment="1">
      <alignment horizontal="right" wrapText="1"/>
    </xf>
    <xf numFmtId="0" fontId="17" fillId="0" borderId="0" xfId="183" applyFont="1" applyFill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167" fontId="17" fillId="0" borderId="0" xfId="184" applyNumberFormat="1" applyFont="1" applyFill="1" applyAlignment="1">
      <alignment horizontal="center" vertical="center" wrapText="1"/>
    </xf>
    <xf numFmtId="0" fontId="17" fillId="0" borderId="0" xfId="16" applyFont="1" applyFill="1" applyAlignment="1">
      <alignment horizontal="center" vertical="center" wrapText="1"/>
    </xf>
    <xf numFmtId="0" fontId="17" fillId="0" borderId="0" xfId="188" applyFont="1" applyFill="1" applyAlignment="1">
      <alignment horizontal="center" vertical="center" wrapText="1"/>
    </xf>
    <xf numFmtId="0" fontId="17" fillId="0" borderId="0" xfId="189" applyFont="1" applyFill="1" applyAlignment="1">
      <alignment horizontal="center" vertical="center" wrapText="1"/>
    </xf>
    <xf numFmtId="0" fontId="18" fillId="0" borderId="8" xfId="16" applyFont="1" applyFill="1" applyBorder="1" applyAlignment="1">
      <alignment horizontal="center"/>
    </xf>
    <xf numFmtId="0" fontId="18" fillId="0" borderId="9" xfId="16" applyFont="1" applyFill="1" applyBorder="1" applyAlignment="1">
      <alignment horizontal="center"/>
    </xf>
    <xf numFmtId="0" fontId="18" fillId="0" borderId="12" xfId="16" applyFont="1" applyFill="1" applyBorder="1" applyAlignment="1">
      <alignment horizontal="center"/>
    </xf>
    <xf numFmtId="0" fontId="18" fillId="0" borderId="10" xfId="16" applyFont="1" applyFill="1" applyBorder="1" applyAlignment="1">
      <alignment horizontal="center" vertical="center" wrapText="1"/>
    </xf>
    <xf numFmtId="0" fontId="18" fillId="0" borderId="8" xfId="16" applyFont="1" applyFill="1" applyBorder="1" applyAlignment="1">
      <alignment horizontal="center" vertical="center" wrapText="1"/>
    </xf>
    <xf numFmtId="0" fontId="18" fillId="0" borderId="12" xfId="16" applyFont="1" applyFill="1" applyBorder="1" applyAlignment="1">
      <alignment horizontal="center" vertical="center" wrapText="1"/>
    </xf>
    <xf numFmtId="0" fontId="17" fillId="0" borderId="0" xfId="191" applyFont="1" applyAlignment="1">
      <alignment horizontal="center" vertical="center" wrapText="1"/>
    </xf>
    <xf numFmtId="0" fontId="26" fillId="0" borderId="4" xfId="0" applyFont="1" applyBorder="1" applyAlignment="1">
      <alignment horizontal="right" wrapText="1"/>
    </xf>
    <xf numFmtId="0" fontId="18" fillId="0" borderId="8" xfId="191" applyFont="1" applyBorder="1" applyAlignment="1">
      <alignment horizontal="center" vertical="center"/>
    </xf>
    <xf numFmtId="0" fontId="18" fillId="0" borderId="12" xfId="191" applyFont="1" applyBorder="1" applyAlignment="1">
      <alignment horizontal="center" vertical="center"/>
    </xf>
    <xf numFmtId="0" fontId="18" fillId="0" borderId="13" xfId="201" applyFont="1" applyBorder="1" applyAlignment="1">
      <alignment horizontal="center" vertical="center" wrapText="1"/>
    </xf>
    <xf numFmtId="0" fontId="18" fillId="0" borderId="14" xfId="201" applyFont="1" applyBorder="1" applyAlignment="1">
      <alignment horizontal="center" vertical="center" wrapText="1"/>
    </xf>
    <xf numFmtId="0" fontId="18" fillId="0" borderId="6" xfId="201" applyFont="1" applyBorder="1" applyAlignment="1">
      <alignment horizontal="center" vertical="center" wrapText="1"/>
    </xf>
    <xf numFmtId="0" fontId="18" fillId="0" borderId="2" xfId="193" applyFont="1" applyFill="1" applyBorder="1" applyAlignment="1">
      <alignment horizontal="right"/>
    </xf>
    <xf numFmtId="0" fontId="18" fillId="0" borderId="0" xfId="0" applyFont="1" applyAlignment="1">
      <alignment horizontal="right" vertical="center" wrapText="1"/>
    </xf>
    <xf numFmtId="0" fontId="17" fillId="0" borderId="0" xfId="193" applyFont="1" applyFill="1" applyAlignment="1">
      <alignment horizontal="center" vertical="center" wrapText="1"/>
    </xf>
    <xf numFmtId="0" fontId="18" fillId="0" borderId="0" xfId="0" applyFont="1" applyAlignment="1">
      <alignment horizontal="right" wrapText="1"/>
    </xf>
    <xf numFmtId="0" fontId="18" fillId="0" borderId="1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7" fillId="0" borderId="0" xfId="194" applyFont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top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top" wrapText="1"/>
    </xf>
    <xf numFmtId="3" fontId="26" fillId="0" borderId="0" xfId="0" applyNumberFormat="1" applyFont="1" applyFill="1" applyAlignment="1">
      <alignment horizontal="right" wrapText="1"/>
    </xf>
  </cellXfs>
  <cellStyles count="435">
    <cellStyle name="60% — акцент1 2" xfId="3"/>
    <cellStyle name="60% — акцент1 2 2" xfId="294"/>
    <cellStyle name="60% — акцент1 2 2 2" xfId="388"/>
    <cellStyle name="60% — акцент1 2 3" xfId="341"/>
    <cellStyle name="60% — акцент1 2_2.1" xfId="205"/>
    <cellStyle name="60% — акцент2 2" xfId="4"/>
    <cellStyle name="60% — акцент2 2 2" xfId="295"/>
    <cellStyle name="60% — акцент2 2 2 2" xfId="389"/>
    <cellStyle name="60% — акцент2 2 3" xfId="342"/>
    <cellStyle name="60% — акцент2 2_2.1" xfId="206"/>
    <cellStyle name="60% — акцент3 2" xfId="5"/>
    <cellStyle name="60% — акцент3 2 2" xfId="296"/>
    <cellStyle name="60% — акцент3 2 2 2" xfId="390"/>
    <cellStyle name="60% — акцент3 2 3" xfId="343"/>
    <cellStyle name="60% — акцент3 2_2.1" xfId="207"/>
    <cellStyle name="60% — акцент4 2" xfId="6"/>
    <cellStyle name="60% — акцент4 2 2" xfId="297"/>
    <cellStyle name="60% — акцент4 2 2 2" xfId="391"/>
    <cellStyle name="60% — акцент4 2 3" xfId="344"/>
    <cellStyle name="60% — акцент4 2_2.1" xfId="208"/>
    <cellStyle name="60% — акцент5 2" xfId="7"/>
    <cellStyle name="60% — акцент5 2 2" xfId="298"/>
    <cellStyle name="60% — акцент5 2 2 2" xfId="392"/>
    <cellStyle name="60% — акцент5 2 3" xfId="345"/>
    <cellStyle name="60% — акцент5 2_2.1" xfId="209"/>
    <cellStyle name="60% — акцент6 2" xfId="8"/>
    <cellStyle name="60% — акцент6 2 2" xfId="299"/>
    <cellStyle name="60% — акцент6 2 2 2" xfId="393"/>
    <cellStyle name="60% — акцент6 2 3" xfId="346"/>
    <cellStyle name="60% — акцент6 2_2.1" xfId="210"/>
    <cellStyle name="Гиперссылка" xfId="204" builtinId="8"/>
    <cellStyle name="Гиперссылка 2" xfId="9"/>
    <cellStyle name="Денежный_tabsv911" xfId="10"/>
    <cellStyle name="Денежный_tabsv913" xfId="11"/>
    <cellStyle name="Денежный_tabsv914" xfId="12"/>
    <cellStyle name="Денежный_tabsv99" xfId="13"/>
    <cellStyle name="Название 2" xfId="14"/>
    <cellStyle name="Нейтральный 2" xfId="15"/>
    <cellStyle name="Обычный" xfId="0" builtinId="0"/>
    <cellStyle name="Обычный 10" xfId="211"/>
    <cellStyle name="Обычный 11" xfId="16"/>
    <cellStyle name="Обычный 12" xfId="212"/>
    <cellStyle name="Обычный 13" xfId="213"/>
    <cellStyle name="Обычный 14" xfId="214"/>
    <cellStyle name="Обычный 15" xfId="215"/>
    <cellStyle name="Обычный 16" xfId="216"/>
    <cellStyle name="Обычный 17" xfId="217"/>
    <cellStyle name="Обычный 18" xfId="218"/>
    <cellStyle name="Обычный 19" xfId="219"/>
    <cellStyle name="Обычный 2" xfId="1"/>
    <cellStyle name="Обычный 2 10" xfId="17"/>
    <cellStyle name="Обычный 2 11" xfId="18"/>
    <cellStyle name="Обычный 2 12" xfId="19"/>
    <cellStyle name="Обычный 2 13" xfId="20"/>
    <cellStyle name="Обычный 2 14" xfId="21"/>
    <cellStyle name="Обычный 2 15" xfId="22"/>
    <cellStyle name="Обычный 2 16" xfId="23"/>
    <cellStyle name="Обычный 2 17" xfId="24"/>
    <cellStyle name="Обычный 2 17 2" xfId="25"/>
    <cellStyle name="Обычный 2 17 2 2" xfId="26"/>
    <cellStyle name="Обычный 2 17 2 3" xfId="300"/>
    <cellStyle name="Обычный 2 17 2 3 2" xfId="394"/>
    <cellStyle name="Обычный 2 17 2 4" xfId="347"/>
    <cellStyle name="Обычный 2 17 2_2.1" xfId="221"/>
    <cellStyle name="Обычный 2 18" xfId="27"/>
    <cellStyle name="Обычный 2 19" xfId="28"/>
    <cellStyle name="Обычный 2 19 2" xfId="29"/>
    <cellStyle name="Обычный 2 19 2 2" xfId="30"/>
    <cellStyle name="Обычный 2 19 2 2 2" xfId="31"/>
    <cellStyle name="Обычный 2 19 2 2 2 2" xfId="32"/>
    <cellStyle name="Обычный 2 19 2 2 2 2 2" xfId="33"/>
    <cellStyle name="Обычный 2 19 2 2 2 2 3" xfId="34"/>
    <cellStyle name="Обычный 2 19 2 2 2 3" xfId="302"/>
    <cellStyle name="Обычный 2 19 2 2 2 3 2" xfId="396"/>
    <cellStyle name="Обычный 2 19 2 2 2 4" xfId="349"/>
    <cellStyle name="Обычный 2 19 2 2 2_2.1" xfId="223"/>
    <cellStyle name="Обычный 2 19 2 2 3" xfId="35"/>
    <cellStyle name="Обычный 2 19 2 2 4" xfId="36"/>
    <cellStyle name="Обычный 2 19 2 3" xfId="37"/>
    <cellStyle name="Обычный 2 19 2 3 2" xfId="38"/>
    <cellStyle name="Обычный 2 19 2 3 3" xfId="39"/>
    <cellStyle name="Обычный 2 19 2 4" xfId="301"/>
    <cellStyle name="Обычный 2 19 2 4 2" xfId="395"/>
    <cellStyle name="Обычный 2 19 2 5" xfId="348"/>
    <cellStyle name="Обычный 2 19 2_2.1" xfId="222"/>
    <cellStyle name="Обычный 2 19 3" xfId="40"/>
    <cellStyle name="Обычный 2 19 3 2" xfId="41"/>
    <cellStyle name="Обычный 2 19 3 2 2" xfId="42"/>
    <cellStyle name="Обычный 2 19 3 2 3" xfId="43"/>
    <cellStyle name="Обычный 2 19 3 3" xfId="303"/>
    <cellStyle name="Обычный 2 19 3 3 2" xfId="397"/>
    <cellStyle name="Обычный 2 19 3 4" xfId="350"/>
    <cellStyle name="Обычный 2 19 3_2.1" xfId="224"/>
    <cellStyle name="Обычный 2 19 4" xfId="44"/>
    <cellStyle name="Обычный 2 19 5" xfId="45"/>
    <cellStyle name="Обычный 2 2" xfId="2"/>
    <cellStyle name="Обычный 2 2 2" xfId="46"/>
    <cellStyle name="Обычный 2 2 2 2" xfId="47"/>
    <cellStyle name="Обычный 2 2 2 2 2" xfId="48"/>
    <cellStyle name="Обычный 2 2 2 2 2 2" xfId="49"/>
    <cellStyle name="Обычный 2 2 2 2 2 2 2" xfId="50"/>
    <cellStyle name="Обычный 2 2 2 2 2 2 2 2" xfId="51"/>
    <cellStyle name="Обычный 2 2 2 2 2 2 2 2 2" xfId="52"/>
    <cellStyle name="Обычный 2 2 2 2 2 2 2 2 2 2" xfId="53"/>
    <cellStyle name="Обычный 2 2 2 2 2 2 2 2 2 2 2" xfId="54"/>
    <cellStyle name="Обычный 2 2 2 2 2 2 2 2 2 2 2 2" xfId="55"/>
    <cellStyle name="Обычный 2 2 2 2 2 2 2 2 2 2 2 3" xfId="308"/>
    <cellStyle name="Обычный 2 2 2 2 2 2 2 2 2 2 2 3 2" xfId="402"/>
    <cellStyle name="Обычный 2 2 2 2 2 2 2 2 2 2 2 4" xfId="355"/>
    <cellStyle name="Обычный 2 2 2 2 2 2 2 2 2 2 2_2.1" xfId="229"/>
    <cellStyle name="Обычный 2 2 2 2 2 2 2 2 2 3" xfId="56"/>
    <cellStyle name="Обычный 2 2 2 2 2 2 2 2 2 4" xfId="307"/>
    <cellStyle name="Обычный 2 2 2 2 2 2 2 2 2 4 2" xfId="401"/>
    <cellStyle name="Обычный 2 2 2 2 2 2 2 2 2 5" xfId="354"/>
    <cellStyle name="Обычный 2 2 2 2 2 2 2 2 2_2.1" xfId="228"/>
    <cellStyle name="Обычный 2 2 2 2 2 2 2 2 3" xfId="57"/>
    <cellStyle name="Обычный 2 2 2 2 2 2 2 2 3 2" xfId="58"/>
    <cellStyle name="Обычный 2 2 2 2 2 2 2 2 3 3" xfId="309"/>
    <cellStyle name="Обычный 2 2 2 2 2 2 2 2 3 3 2" xfId="403"/>
    <cellStyle name="Обычный 2 2 2 2 2 2 2 2 3 4" xfId="356"/>
    <cellStyle name="Обычный 2 2 2 2 2 2 2 2 3_2.1" xfId="230"/>
    <cellStyle name="Обычный 2 2 2 2 2 2 2 3" xfId="59"/>
    <cellStyle name="Обычный 2 2 2 2 2 2 2 3 2" xfId="60"/>
    <cellStyle name="Обычный 2 2 2 2 2 2 2 3 2 2" xfId="61"/>
    <cellStyle name="Обычный 2 2 2 2 2 2 2 3 2 3" xfId="310"/>
    <cellStyle name="Обычный 2 2 2 2 2 2 2 3 2 3 2" xfId="404"/>
    <cellStyle name="Обычный 2 2 2 2 2 2 2 3 2 4" xfId="357"/>
    <cellStyle name="Обычный 2 2 2 2 2 2 2 3 2_2.1" xfId="231"/>
    <cellStyle name="Обычный 2 2 2 2 2 2 2 4" xfId="62"/>
    <cellStyle name="Обычный 2 2 2 2 2 2 2 5" xfId="306"/>
    <cellStyle name="Обычный 2 2 2 2 2 2 2 5 2" xfId="400"/>
    <cellStyle name="Обычный 2 2 2 2 2 2 2 6" xfId="353"/>
    <cellStyle name="Обычный 2 2 2 2 2 2 2_2.1" xfId="227"/>
    <cellStyle name="Обычный 2 2 2 2 2 2 3" xfId="63"/>
    <cellStyle name="Обычный 2 2 2 2 2 2 3 2" xfId="64"/>
    <cellStyle name="Обычный 2 2 2 2 2 2 3 2 2" xfId="65"/>
    <cellStyle name="Обычный 2 2 2 2 2 2 3 2 2 2" xfId="66"/>
    <cellStyle name="Обычный 2 2 2 2 2 2 3 2 2 3" xfId="312"/>
    <cellStyle name="Обычный 2 2 2 2 2 2 3 2 2 3 2" xfId="406"/>
    <cellStyle name="Обычный 2 2 2 2 2 2 3 2 2 4" xfId="359"/>
    <cellStyle name="Обычный 2 2 2 2 2 2 3 2 2_2.1" xfId="233"/>
    <cellStyle name="Обычный 2 2 2 2 2 2 3 3" xfId="67"/>
    <cellStyle name="Обычный 2 2 2 2 2 2 3 4" xfId="311"/>
    <cellStyle name="Обычный 2 2 2 2 2 2 3 4 2" xfId="405"/>
    <cellStyle name="Обычный 2 2 2 2 2 2 3 5" xfId="358"/>
    <cellStyle name="Обычный 2 2 2 2 2 2 3_2.1" xfId="232"/>
    <cellStyle name="Обычный 2 2 2 2 2 2 4" xfId="68"/>
    <cellStyle name="Обычный 2 2 2 2 2 2 4 2" xfId="69"/>
    <cellStyle name="Обычный 2 2 2 2 2 2 4 3" xfId="313"/>
    <cellStyle name="Обычный 2 2 2 2 2 2 4 3 2" xfId="407"/>
    <cellStyle name="Обычный 2 2 2 2 2 2 4 4" xfId="360"/>
    <cellStyle name="Обычный 2 2 2 2 2 2 4_2.1" xfId="234"/>
    <cellStyle name="Обычный 2 2 2 2 2 3" xfId="70"/>
    <cellStyle name="Обычный 2 2 2 2 2 3 2" xfId="71"/>
    <cellStyle name="Обычный 2 2 2 2 2 3 2 2" xfId="72"/>
    <cellStyle name="Обычный 2 2 2 2 2 3 2 2 2" xfId="73"/>
    <cellStyle name="Обычный 2 2 2 2 2 3 2 2 2 2" xfId="74"/>
    <cellStyle name="Обычный 2 2 2 2 2 3 2 2 2 3" xfId="315"/>
    <cellStyle name="Обычный 2 2 2 2 2 3 2 2 2 3 2" xfId="409"/>
    <cellStyle name="Обычный 2 2 2 2 2 3 2 2 2 4" xfId="362"/>
    <cellStyle name="Обычный 2 2 2 2 2 3 2 2 2_2.1" xfId="236"/>
    <cellStyle name="Обычный 2 2 2 2 2 3 2 3" xfId="75"/>
    <cellStyle name="Обычный 2 2 2 2 2 3 2 4" xfId="314"/>
    <cellStyle name="Обычный 2 2 2 2 2 3 2 4 2" xfId="408"/>
    <cellStyle name="Обычный 2 2 2 2 2 3 2 5" xfId="361"/>
    <cellStyle name="Обычный 2 2 2 2 2 3 2_2.1" xfId="235"/>
    <cellStyle name="Обычный 2 2 2 2 2 3 3" xfId="76"/>
    <cellStyle name="Обычный 2 2 2 2 2 3 3 2" xfId="77"/>
    <cellStyle name="Обычный 2 2 2 2 2 3 3 3" xfId="316"/>
    <cellStyle name="Обычный 2 2 2 2 2 3 3 3 2" xfId="410"/>
    <cellStyle name="Обычный 2 2 2 2 2 3 3 4" xfId="363"/>
    <cellStyle name="Обычный 2 2 2 2 2 3 3_2.1" xfId="237"/>
    <cellStyle name="Обычный 2 2 2 2 2 4" xfId="78"/>
    <cellStyle name="Обычный 2 2 2 2 2 4 2" xfId="79"/>
    <cellStyle name="Обычный 2 2 2 2 2 4 2 2" xfId="80"/>
    <cellStyle name="Обычный 2 2 2 2 2 4 2 3" xfId="317"/>
    <cellStyle name="Обычный 2 2 2 2 2 4 2 3 2" xfId="411"/>
    <cellStyle name="Обычный 2 2 2 2 2 4 2 4" xfId="364"/>
    <cellStyle name="Обычный 2 2 2 2 2 4 2_2.1" xfId="238"/>
    <cellStyle name="Обычный 2 2 2 2 2 5" xfId="81"/>
    <cellStyle name="Обычный 2 2 2 2 2 6" xfId="305"/>
    <cellStyle name="Обычный 2 2 2 2 2 6 2" xfId="399"/>
    <cellStyle name="Обычный 2 2 2 2 2 7" xfId="352"/>
    <cellStyle name="Обычный 2 2 2 2 2_2.1" xfId="226"/>
    <cellStyle name="Обычный 2 2 2 2 3" xfId="82"/>
    <cellStyle name="Обычный 2 2 2 2 3 2" xfId="83"/>
    <cellStyle name="Обычный 2 2 2 2 3 2 2" xfId="84"/>
    <cellStyle name="Обычный 2 2 2 2 3 2 2 2" xfId="85"/>
    <cellStyle name="Обычный 2 2 2 2 3 2 2 2 2" xfId="86"/>
    <cellStyle name="Обычный 2 2 2 2 3 2 2 2 2 2" xfId="320"/>
    <cellStyle name="Обычный 2 2 2 2 3 2 2 2 2 2 2" xfId="414"/>
    <cellStyle name="Обычный 2 2 2 2 3 2 2 2 2 3" xfId="367"/>
    <cellStyle name="Обычный 2 2 2 2 3 2 2 2 2_2.1" xfId="241"/>
    <cellStyle name="Обычный 2 2 2 2 3 2 2 3" xfId="319"/>
    <cellStyle name="Обычный 2 2 2 2 3 2 2 3 2" xfId="413"/>
    <cellStyle name="Обычный 2 2 2 2 3 2 2 4" xfId="366"/>
    <cellStyle name="Обычный 2 2 2 2 3 2 2_2.1" xfId="240"/>
    <cellStyle name="Обычный 2 2 2 2 3 2 3" xfId="87"/>
    <cellStyle name="Обычный 2 2 2 2 3 2 3 2" xfId="321"/>
    <cellStyle name="Обычный 2 2 2 2 3 2 3 2 2" xfId="415"/>
    <cellStyle name="Обычный 2 2 2 2 3 2 3 3" xfId="368"/>
    <cellStyle name="Обычный 2 2 2 2 3 2 3_2.1" xfId="242"/>
    <cellStyle name="Обычный 2 2 2 2 3 3" xfId="88"/>
    <cellStyle name="Обычный 2 2 2 2 3 3 2" xfId="89"/>
    <cellStyle name="Обычный 2 2 2 2 3 3 2 2" xfId="322"/>
    <cellStyle name="Обычный 2 2 2 2 3 3 2 2 2" xfId="416"/>
    <cellStyle name="Обычный 2 2 2 2 3 3 2 3" xfId="369"/>
    <cellStyle name="Обычный 2 2 2 2 3 3 2_2.1" xfId="243"/>
    <cellStyle name="Обычный 2 2 2 2 3 4" xfId="318"/>
    <cellStyle name="Обычный 2 2 2 2 3 4 2" xfId="412"/>
    <cellStyle name="Обычный 2 2 2 2 3 5" xfId="365"/>
    <cellStyle name="Обычный 2 2 2 2 3_2.1" xfId="239"/>
    <cellStyle name="Обычный 2 2 2 2 4" xfId="90"/>
    <cellStyle name="Обычный 2 2 2 2 4 2" xfId="91"/>
    <cellStyle name="Обычный 2 2 2 2 4 2 2" xfId="92"/>
    <cellStyle name="Обычный 2 2 2 2 4 2 2 2" xfId="324"/>
    <cellStyle name="Обычный 2 2 2 2 4 2 2 2 2" xfId="418"/>
    <cellStyle name="Обычный 2 2 2 2 4 2 2 3" xfId="371"/>
    <cellStyle name="Обычный 2 2 2 2 4 2 2_2.1" xfId="245"/>
    <cellStyle name="Обычный 2 2 2 2 4 3" xfId="323"/>
    <cellStyle name="Обычный 2 2 2 2 4 3 2" xfId="417"/>
    <cellStyle name="Обычный 2 2 2 2 4 4" xfId="370"/>
    <cellStyle name="Обычный 2 2 2 2 4_2.1" xfId="244"/>
    <cellStyle name="Обычный 2 2 2 2 5" xfId="93"/>
    <cellStyle name="Обычный 2 2 2 2 5 2" xfId="325"/>
    <cellStyle name="Обычный 2 2 2 2 5 2 2" xfId="419"/>
    <cellStyle name="Обычный 2 2 2 2 5 3" xfId="372"/>
    <cellStyle name="Обычный 2 2 2 2 5_2.1" xfId="246"/>
    <cellStyle name="Обычный 2 2 2 3" xfId="94"/>
    <cellStyle name="Обычный 2 2 2 4" xfId="95"/>
    <cellStyle name="Обычный 2 2 2 4 2" xfId="96"/>
    <cellStyle name="Обычный 2 2 2 4 2 2" xfId="97"/>
    <cellStyle name="Обычный 2 2 2 4 2 2 2" xfId="98"/>
    <cellStyle name="Обычный 2 2 2 4 2 2 2 2" xfId="99"/>
    <cellStyle name="Обычный 2 2 2 4 2 2 2 3" xfId="327"/>
    <cellStyle name="Обычный 2 2 2 4 2 2 2 3 2" xfId="421"/>
    <cellStyle name="Обычный 2 2 2 4 2 2 2 4" xfId="374"/>
    <cellStyle name="Обычный 2 2 2 4 2 2 2_2.1" xfId="248"/>
    <cellStyle name="Обычный 2 2 2 4 2 3" xfId="100"/>
    <cellStyle name="Обычный 2 2 2 4 2 4" xfId="326"/>
    <cellStyle name="Обычный 2 2 2 4 2 4 2" xfId="420"/>
    <cellStyle name="Обычный 2 2 2 4 2 5" xfId="373"/>
    <cellStyle name="Обычный 2 2 2 4 2_2.1" xfId="247"/>
    <cellStyle name="Обычный 2 2 2 4 3" xfId="101"/>
    <cellStyle name="Обычный 2 2 2 4 3 2" xfId="102"/>
    <cellStyle name="Обычный 2 2 2 4 3 3" xfId="328"/>
    <cellStyle name="Обычный 2 2 2 4 3 3 2" xfId="422"/>
    <cellStyle name="Обычный 2 2 2 4 3 4" xfId="375"/>
    <cellStyle name="Обычный 2 2 2 4 3_2.1" xfId="249"/>
    <cellStyle name="Обычный 2 2 2 5" xfId="103"/>
    <cellStyle name="Обычный 2 2 2 5 2" xfId="104"/>
    <cellStyle name="Обычный 2 2 2 5 2 2" xfId="105"/>
    <cellStyle name="Обычный 2 2 2 5 2 3" xfId="329"/>
    <cellStyle name="Обычный 2 2 2 5 2 3 2" xfId="423"/>
    <cellStyle name="Обычный 2 2 2 5 2 4" xfId="376"/>
    <cellStyle name="Обычный 2 2 2 5 2_2.1" xfId="250"/>
    <cellStyle name="Обычный 2 2 2 6" xfId="106"/>
    <cellStyle name="Обычный 2 2 2 7" xfId="304"/>
    <cellStyle name="Обычный 2 2 2 7 2" xfId="398"/>
    <cellStyle name="Обычный 2 2 2 8" xfId="351"/>
    <cellStyle name="Обычный 2 2 2_2.1" xfId="225"/>
    <cellStyle name="Обычный 2 2 3" xfId="107"/>
    <cellStyle name="Обычный 2 2 3 2" xfId="108"/>
    <cellStyle name="Обычный 2 2 3 3" xfId="330"/>
    <cellStyle name="Обычный 2 2 3 3 2" xfId="424"/>
    <cellStyle name="Обычный 2 2 3 4" xfId="377"/>
    <cellStyle name="Обычный 2 2 3_2.1" xfId="251"/>
    <cellStyle name="Обычный 2 2 4" xfId="109"/>
    <cellStyle name="Обычный 2 2 4 2" xfId="110"/>
    <cellStyle name="Обычный 2 2 4 2 2" xfId="111"/>
    <cellStyle name="Обычный 2 2 4 2 2 2" xfId="112"/>
    <cellStyle name="Обычный 2 2 4 2 2 2 2" xfId="113"/>
    <cellStyle name="Обычный 2 2 4 2 2 2 2 2" xfId="333"/>
    <cellStyle name="Обычный 2 2 4 2 2 2 2 2 2" xfId="427"/>
    <cellStyle name="Обычный 2 2 4 2 2 2 2 3" xfId="380"/>
    <cellStyle name="Обычный 2 2 4 2 2 2 2_2.1" xfId="254"/>
    <cellStyle name="Обычный 2 2 4 2 2 3" xfId="332"/>
    <cellStyle name="Обычный 2 2 4 2 2 3 2" xfId="426"/>
    <cellStyle name="Обычный 2 2 4 2 2 4" xfId="379"/>
    <cellStyle name="Обычный 2 2 4 2 2_2.1" xfId="253"/>
    <cellStyle name="Обычный 2 2 4 2 3" xfId="114"/>
    <cellStyle name="Обычный 2 2 4 2 3 2" xfId="334"/>
    <cellStyle name="Обычный 2 2 4 2 3 2 2" xfId="428"/>
    <cellStyle name="Обычный 2 2 4 2 3 3" xfId="381"/>
    <cellStyle name="Обычный 2 2 4 2 3_2.1" xfId="255"/>
    <cellStyle name="Обычный 2 2 4 3" xfId="115"/>
    <cellStyle name="Обычный 2 2 4 3 2" xfId="116"/>
    <cellStyle name="Обычный 2 2 4 3 2 2" xfId="335"/>
    <cellStyle name="Обычный 2 2 4 3 2 2 2" xfId="429"/>
    <cellStyle name="Обычный 2 2 4 3 2 3" xfId="382"/>
    <cellStyle name="Обычный 2 2 4 3 2_2.1" xfId="256"/>
    <cellStyle name="Обычный 2 2 4 4" xfId="331"/>
    <cellStyle name="Обычный 2 2 4 4 2" xfId="425"/>
    <cellStyle name="Обычный 2 2 4 5" xfId="378"/>
    <cellStyle name="Обычный 2 2 4_2.1" xfId="252"/>
    <cellStyle name="Обычный 2 2 5" xfId="117"/>
    <cellStyle name="Обычный 2 2 5 2" xfId="118"/>
    <cellStyle name="Обычный 2 2 5 2 2" xfId="119"/>
    <cellStyle name="Обычный 2 2 5 2 2 2" xfId="337"/>
    <cellStyle name="Обычный 2 2 5 2 2 2 2" xfId="431"/>
    <cellStyle name="Обычный 2 2 5 2 2 3" xfId="384"/>
    <cellStyle name="Обычный 2 2 5 2 2_2.1" xfId="258"/>
    <cellStyle name="Обычный 2 2 5 3" xfId="336"/>
    <cellStyle name="Обычный 2 2 5 3 2" xfId="430"/>
    <cellStyle name="Обычный 2 2 5 4" xfId="383"/>
    <cellStyle name="Обычный 2 2 5_2.1" xfId="257"/>
    <cellStyle name="Обычный 2 2 6" xfId="120"/>
    <cellStyle name="Обычный 2 2 6 2" xfId="338"/>
    <cellStyle name="Обычный 2 2 6 2 2" xfId="432"/>
    <cellStyle name="Обычный 2 2 6 3" xfId="385"/>
    <cellStyle name="Обычный 2 2 6_2.1" xfId="259"/>
    <cellStyle name="Обычный 2 2 7" xfId="121"/>
    <cellStyle name="Обычный 2 20" xfId="122"/>
    <cellStyle name="Обычный 2 20 2" xfId="123"/>
    <cellStyle name="Обычный 2 20 2 2" xfId="124"/>
    <cellStyle name="Обычный 2 20 2 2 2" xfId="125"/>
    <cellStyle name="Обычный 2 20 2 2 3" xfId="126"/>
    <cellStyle name="Обычный 2 20 2 3" xfId="339"/>
    <cellStyle name="Обычный 2 20 2 3 2" xfId="433"/>
    <cellStyle name="Обычный 2 20 2 4" xfId="386"/>
    <cellStyle name="Обычный 2 20 2_2.1" xfId="260"/>
    <cellStyle name="Обычный 2 20 3" xfId="127"/>
    <cellStyle name="Обычный 2 20 4" xfId="128"/>
    <cellStyle name="Обычный 2 21" xfId="129"/>
    <cellStyle name="Обычный 2 21 2" xfId="130"/>
    <cellStyle name="Обычный 2 21 3" xfId="131"/>
    <cellStyle name="Обычный 2 22" xfId="132"/>
    <cellStyle name="Обычный 2 23" xfId="133"/>
    <cellStyle name="Обычный 2 24" xfId="134"/>
    <cellStyle name="Обычный 2 3" xfId="135"/>
    <cellStyle name="Обычный 2 3 2" xfId="136"/>
    <cellStyle name="Обычный 2 4" xfId="137"/>
    <cellStyle name="Обычный 2 4 2" xfId="138"/>
    <cellStyle name="Обычный 2 5" xfId="139"/>
    <cellStyle name="Обычный 2 5 2" xfId="140"/>
    <cellStyle name="Обычный 2 6" xfId="141"/>
    <cellStyle name="Обычный 2 7" xfId="142"/>
    <cellStyle name="Обычный 2 8" xfId="143"/>
    <cellStyle name="Обычный 2 9" xfId="144"/>
    <cellStyle name="Обычный 2_2.1" xfId="220"/>
    <cellStyle name="Обычный 20" xfId="261"/>
    <cellStyle name="Обычный 21" xfId="262"/>
    <cellStyle name="Обычный 22" xfId="263"/>
    <cellStyle name="Обычный 23" xfId="264"/>
    <cellStyle name="Обычный 24" xfId="265"/>
    <cellStyle name="Обычный 25" xfId="266"/>
    <cellStyle name="Обычный 26" xfId="267"/>
    <cellStyle name="Обычный 27" xfId="268"/>
    <cellStyle name="Обычный 28" xfId="269"/>
    <cellStyle name="Обычный 29" xfId="270"/>
    <cellStyle name="Обычный 3" xfId="145"/>
    <cellStyle name="Обычный 3 10" xfId="146"/>
    <cellStyle name="Обычный 3 11" xfId="147"/>
    <cellStyle name="Обычный 3 12" xfId="148"/>
    <cellStyle name="Обычный 3 13" xfId="149"/>
    <cellStyle name="Обычный 3 13 2" xfId="150"/>
    <cellStyle name="Обычный 3 13 3" xfId="151"/>
    <cellStyle name="Обычный 3 14" xfId="152"/>
    <cellStyle name="Обычный 3 14 2" xfId="153"/>
    <cellStyle name="Обычный 3 14 3" xfId="154"/>
    <cellStyle name="Обычный 3 15" xfId="155"/>
    <cellStyle name="Обычный 3 2" xfId="156"/>
    <cellStyle name="Обычный 3 3" xfId="157"/>
    <cellStyle name="Обычный 3 4" xfId="158"/>
    <cellStyle name="Обычный 3 5" xfId="159"/>
    <cellStyle name="Обычный 3 6" xfId="160"/>
    <cellStyle name="Обычный 3 7" xfId="161"/>
    <cellStyle name="Обычный 3 8" xfId="162"/>
    <cellStyle name="Обычный 3 9" xfId="163"/>
    <cellStyle name="Обычный 3_8" xfId="287"/>
    <cellStyle name="Обычный 30" xfId="271"/>
    <cellStyle name="Обычный 31" xfId="272"/>
    <cellStyle name="Обычный 32" xfId="273"/>
    <cellStyle name="Обычный 33" xfId="274"/>
    <cellStyle name="Обычный 34" xfId="275"/>
    <cellStyle name="Обычный 35" xfId="276"/>
    <cellStyle name="Обычный 36" xfId="277"/>
    <cellStyle name="Обычный 37" xfId="278"/>
    <cellStyle name="Обычный 38" xfId="279"/>
    <cellStyle name="Обычный 39" xfId="280"/>
    <cellStyle name="Обычный 4" xfId="281"/>
    <cellStyle name="Обычный 4 10" xfId="164"/>
    <cellStyle name="Обычный 4 2" xfId="165"/>
    <cellStyle name="Обычный 4 3" xfId="166"/>
    <cellStyle name="Обычный 4 4" xfId="167"/>
    <cellStyle name="Обычный 4 5" xfId="168"/>
    <cellStyle name="Обычный 4 6" xfId="169"/>
    <cellStyle name="Обычный 4 7" xfId="170"/>
    <cellStyle name="Обычный 4 8" xfId="171"/>
    <cellStyle name="Обычный 4 9" xfId="172"/>
    <cellStyle name="Обычный 4 9 2" xfId="173"/>
    <cellStyle name="Обычный 4 9 3" xfId="174"/>
    <cellStyle name="Обычный 4_8" xfId="288"/>
    <cellStyle name="Обычный 40" xfId="293"/>
    <cellStyle name="Обычный 5" xfId="282"/>
    <cellStyle name="Обычный 5 2" xfId="175"/>
    <cellStyle name="Обычный 5 3" xfId="176"/>
    <cellStyle name="Обычный 5 4" xfId="177"/>
    <cellStyle name="Обычный 5 5" xfId="178"/>
    <cellStyle name="Обычный 5_8" xfId="289"/>
    <cellStyle name="Обычный 56" xfId="179"/>
    <cellStyle name="Обычный 6" xfId="283"/>
    <cellStyle name="Обычный 6 2" xfId="180"/>
    <cellStyle name="Обычный 6 3" xfId="181"/>
    <cellStyle name="Обычный 6_8" xfId="290"/>
    <cellStyle name="Обычный 7" xfId="284"/>
    <cellStyle name="Обычный 7 2" xfId="182"/>
    <cellStyle name="Обычный 7_8" xfId="291"/>
    <cellStyle name="Обычный 8" xfId="285"/>
    <cellStyle name="Обычный 9" xfId="286"/>
    <cellStyle name="Обычный_tabsv10" xfId="183"/>
    <cellStyle name="Обычный_tabsv11" xfId="184"/>
    <cellStyle name="Обычный_tabsv12" xfId="185"/>
    <cellStyle name="Обычный_tabsv13" xfId="186"/>
    <cellStyle name="Обычный_tabsv14" xfId="187"/>
    <cellStyle name="Обычный_tabsv15" xfId="188"/>
    <cellStyle name="Обычный_tabsv16" xfId="189"/>
    <cellStyle name="Обычный_tabsv17" xfId="190"/>
    <cellStyle name="Обычный_tabsv18" xfId="191"/>
    <cellStyle name="Обычный_tabsv2" xfId="192"/>
    <cellStyle name="Обычный_tabsv22" xfId="193"/>
    <cellStyle name="Обычный_tabsv26" xfId="194"/>
    <cellStyle name="Обычный_tabsv3" xfId="195"/>
    <cellStyle name="Обычный_tabsv4" xfId="196"/>
    <cellStyle name="Обычный_tabsv7" xfId="197"/>
    <cellStyle name="Обычный_tabsv8" xfId="198"/>
    <cellStyle name="Обычный_tabsv92" xfId="199"/>
    <cellStyle name="Обычный_tabsv99" xfId="200"/>
    <cellStyle name="Обычный_таблицы1" xfId="201"/>
    <cellStyle name="Открывавшаяся гиперссылка 2" xfId="202"/>
    <cellStyle name="Примечание 2" xfId="203"/>
    <cellStyle name="Примечание 2 2" xfId="340"/>
    <cellStyle name="Примечание 2 2 2" xfId="434"/>
    <cellStyle name="Примечание 2 3" xfId="387"/>
    <cellStyle name="Примечание 2_8" xfId="29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</xdr:row>
      <xdr:rowOff>47625</xdr:rowOff>
    </xdr:from>
    <xdr:to>
      <xdr:col>4</xdr:col>
      <xdr:colOff>676274</xdr:colOff>
      <xdr:row>4</xdr:row>
      <xdr:rowOff>171450</xdr:rowOff>
    </xdr:to>
    <xdr:pic>
      <xdr:nvPicPr>
        <xdr:cNvPr id="3" name="Рисунок 3" descr="Group 1706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49" y="238125"/>
          <a:ext cx="3095625" cy="6953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/>
  </sheetViews>
  <sheetFormatPr defaultRowHeight="12.75" x14ac:dyDescent="0.2"/>
  <cols>
    <col min="1" max="4" width="9.140625" style="38"/>
    <col min="5" max="5" width="12.7109375" style="38" customWidth="1"/>
    <col min="6" max="8" width="9.140625" style="38"/>
    <col min="9" max="16384" width="9.140625" style="39"/>
  </cols>
  <sheetData>
    <row r="1" spans="1:14" ht="15" customHeight="1" x14ac:dyDescent="0.2"/>
    <row r="2" spans="1:14" ht="15" customHeight="1" x14ac:dyDescent="0.2">
      <c r="A2" s="438"/>
      <c r="B2" s="438"/>
      <c r="C2" s="438"/>
      <c r="D2" s="438"/>
      <c r="E2" s="438"/>
      <c r="F2" s="288"/>
      <c r="G2" s="288"/>
      <c r="H2" s="289"/>
      <c r="I2" s="290"/>
      <c r="J2" s="290"/>
      <c r="K2" s="290"/>
      <c r="L2" s="290"/>
      <c r="M2" s="290"/>
      <c r="N2" s="290"/>
    </row>
    <row r="3" spans="1:14" ht="15" customHeight="1" x14ac:dyDescent="0.2">
      <c r="A3" s="438"/>
      <c r="B3" s="438"/>
      <c r="C3" s="438"/>
      <c r="D3" s="438"/>
      <c r="E3" s="438"/>
      <c r="F3" s="37"/>
      <c r="G3" s="37"/>
    </row>
    <row r="4" spans="1:14" ht="15" customHeight="1" x14ac:dyDescent="0.2">
      <c r="A4" s="438"/>
      <c r="B4" s="438"/>
      <c r="C4" s="438"/>
      <c r="D4" s="438"/>
      <c r="E4" s="438"/>
      <c r="F4" s="40"/>
      <c r="G4" s="40"/>
    </row>
    <row r="5" spans="1:14" ht="15" customHeight="1" x14ac:dyDescent="0.2">
      <c r="A5" s="438"/>
      <c r="B5" s="438"/>
      <c r="C5" s="438"/>
      <c r="D5" s="438"/>
      <c r="E5" s="438"/>
      <c r="F5" s="40"/>
      <c r="G5" s="40"/>
    </row>
    <row r="6" spans="1:14" x14ac:dyDescent="0.2">
      <c r="A6" s="40"/>
      <c r="B6" s="40"/>
      <c r="C6" s="40"/>
      <c r="D6" s="40"/>
      <c r="E6" s="40"/>
      <c r="F6" s="40"/>
      <c r="G6" s="40"/>
    </row>
    <row r="7" spans="1:14" ht="18.75" x14ac:dyDescent="0.2">
      <c r="A7" s="436" t="s">
        <v>186</v>
      </c>
      <c r="B7" s="436"/>
      <c r="C7" s="436"/>
      <c r="D7" s="436"/>
      <c r="E7" s="436"/>
      <c r="F7" s="433"/>
      <c r="G7" s="434"/>
    </row>
    <row r="8" spans="1:14" ht="18.75" x14ac:dyDescent="0.2">
      <c r="A8" s="437" t="s">
        <v>187</v>
      </c>
      <c r="B8" s="437"/>
      <c r="C8" s="437"/>
      <c r="D8" s="437"/>
      <c r="E8" s="437"/>
      <c r="F8" s="437"/>
      <c r="G8" s="437"/>
      <c r="H8" s="252"/>
      <c r="I8" s="252"/>
    </row>
    <row r="9" spans="1:14" ht="18.75" x14ac:dyDescent="0.2">
      <c r="A9" s="40"/>
      <c r="B9" s="40"/>
      <c r="C9" s="40"/>
      <c r="D9" s="40"/>
      <c r="E9" s="42"/>
      <c r="F9" s="41"/>
      <c r="G9" s="41"/>
    </row>
    <row r="10" spans="1:14" ht="18.75" x14ac:dyDescent="0.2">
      <c r="A10" s="40"/>
      <c r="B10" s="40"/>
      <c r="C10" s="40"/>
      <c r="D10" s="40"/>
      <c r="E10" s="42"/>
      <c r="F10" s="41"/>
      <c r="G10" s="41"/>
    </row>
    <row r="11" spans="1:14" ht="26.25" customHeight="1" x14ac:dyDescent="0.2">
      <c r="A11" s="435" t="s">
        <v>0</v>
      </c>
      <c r="B11" s="435"/>
      <c r="C11" s="435"/>
      <c r="D11" s="435"/>
      <c r="E11" s="435"/>
      <c r="F11" s="435"/>
      <c r="G11" s="435"/>
      <c r="H11" s="435"/>
      <c r="I11" s="435"/>
      <c r="J11" s="435"/>
    </row>
    <row r="12" spans="1:14" ht="26.25" customHeight="1" x14ac:dyDescent="0.2">
      <c r="A12" s="435"/>
      <c r="B12" s="435"/>
      <c r="C12" s="435"/>
      <c r="D12" s="435"/>
      <c r="E12" s="435"/>
      <c r="F12" s="435"/>
      <c r="G12" s="435"/>
      <c r="H12" s="435"/>
      <c r="I12" s="435"/>
      <c r="J12" s="435"/>
    </row>
    <row r="13" spans="1:14" ht="15" x14ac:dyDescent="0.25">
      <c r="A13" s="43"/>
      <c r="B13" s="43"/>
      <c r="C13" s="43"/>
      <c r="D13" s="43"/>
      <c r="E13" s="43"/>
      <c r="F13" s="43"/>
      <c r="G13" s="43"/>
    </row>
    <row r="14" spans="1:14" ht="18.75" x14ac:dyDescent="0.3">
      <c r="A14" s="291" t="s">
        <v>188</v>
      </c>
      <c r="B14" s="287"/>
      <c r="C14" s="37"/>
      <c r="D14" s="37"/>
      <c r="E14" s="37"/>
      <c r="F14" s="37"/>
      <c r="G14" s="37"/>
    </row>
    <row r="15" spans="1:14" x14ac:dyDescent="0.2">
      <c r="A15" s="37"/>
      <c r="B15" s="37"/>
      <c r="C15" s="37"/>
      <c r="D15" s="37"/>
      <c r="E15" s="37"/>
      <c r="F15" s="37"/>
      <c r="G15" s="37"/>
    </row>
    <row r="16" spans="1:14" x14ac:dyDescent="0.2">
      <c r="A16" s="37"/>
      <c r="B16" s="37"/>
      <c r="C16" s="37"/>
      <c r="D16" s="37"/>
      <c r="E16" s="37"/>
      <c r="F16" s="37"/>
      <c r="G16" s="37"/>
    </row>
    <row r="17" spans="1:7" x14ac:dyDescent="0.2">
      <c r="A17" s="37"/>
      <c r="B17" s="37"/>
      <c r="C17" s="37"/>
      <c r="D17" s="37"/>
      <c r="E17" s="37"/>
      <c r="F17" s="37"/>
      <c r="G17" s="37"/>
    </row>
    <row r="18" spans="1:7" x14ac:dyDescent="0.2">
      <c r="A18" s="44"/>
      <c r="B18" s="44"/>
      <c r="C18" s="44"/>
      <c r="D18" s="44"/>
      <c r="E18" s="44"/>
      <c r="F18" s="44"/>
      <c r="G18" s="37"/>
    </row>
    <row r="19" spans="1:7" ht="18.75" customHeight="1" x14ac:dyDescent="0.2">
      <c r="A19" s="45" t="s">
        <v>1</v>
      </c>
      <c r="B19" s="45"/>
      <c r="C19" s="45"/>
      <c r="D19" s="45"/>
      <c r="E19" s="45"/>
      <c r="F19" s="37"/>
      <c r="G19" s="37"/>
    </row>
  </sheetData>
  <mergeCells count="5">
    <mergeCell ref="F7:G7"/>
    <mergeCell ref="A11:J12"/>
    <mergeCell ref="A7:E7"/>
    <mergeCell ref="A8:G8"/>
    <mergeCell ref="A2:E5"/>
  </mergeCells>
  <pageMargins left="0.78740157480314965" right="0.39370078740157483" top="0.39370078740157483" bottom="0.39370078740157483" header="0" footer="0"/>
  <pageSetup paperSize="9" scale="89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0"/>
  <sheetViews>
    <sheetView workbookViewId="0">
      <selection activeCell="G37" sqref="G37"/>
    </sheetView>
  </sheetViews>
  <sheetFormatPr defaultRowHeight="12.75" x14ac:dyDescent="0.2"/>
  <cols>
    <col min="1" max="1" width="20.28515625" style="100" customWidth="1"/>
    <col min="2" max="2" width="10.7109375" style="100" customWidth="1"/>
    <col min="3" max="3" width="10.140625" style="100" customWidth="1"/>
    <col min="4" max="4" width="9.140625" style="100" customWidth="1"/>
    <col min="5" max="5" width="11.140625" style="100" customWidth="1"/>
    <col min="6" max="6" width="10.7109375" style="100" customWidth="1"/>
    <col min="7" max="7" width="8.5703125" style="100" customWidth="1"/>
    <col min="8" max="8" width="9.140625" style="100" customWidth="1"/>
    <col min="9" max="9" width="8.85546875" style="100" customWidth="1"/>
    <col min="10" max="10" width="9" style="100" customWidth="1"/>
    <col min="11" max="12" width="10.85546875" style="100" customWidth="1"/>
    <col min="13" max="13" width="8.7109375" style="100" customWidth="1"/>
    <col min="14" max="17" width="9.140625" style="100"/>
    <col min="18" max="18" width="11.28515625" style="100" customWidth="1"/>
    <col min="19" max="19" width="12.140625" style="100" customWidth="1"/>
    <col min="20" max="20" width="9.140625" style="100"/>
    <col min="21" max="21" width="11.140625" style="100" customWidth="1"/>
    <col min="22" max="22" width="12.140625" style="100" customWidth="1"/>
    <col min="23" max="256" width="9.140625" style="100"/>
    <col min="257" max="257" width="20.28515625" style="100" customWidth="1"/>
    <col min="258" max="258" width="11.28515625" style="100" customWidth="1"/>
    <col min="259" max="259" width="11" style="100" customWidth="1"/>
    <col min="260" max="260" width="8.140625" style="100" customWidth="1"/>
    <col min="261" max="262" width="11.140625" style="100" customWidth="1"/>
    <col min="263" max="263" width="8.5703125" style="100" customWidth="1"/>
    <col min="264" max="264" width="9.140625" style="100" customWidth="1"/>
    <col min="265" max="265" width="8.85546875" style="100" customWidth="1"/>
    <col min="266" max="266" width="8" style="100" customWidth="1"/>
    <col min="267" max="268" width="10.85546875" style="100" customWidth="1"/>
    <col min="269" max="269" width="8" style="100" customWidth="1"/>
    <col min="270" max="512" width="9.140625" style="100"/>
    <col min="513" max="513" width="20.28515625" style="100" customWidth="1"/>
    <col min="514" max="514" width="11.28515625" style="100" customWidth="1"/>
    <col min="515" max="515" width="11" style="100" customWidth="1"/>
    <col min="516" max="516" width="8.140625" style="100" customWidth="1"/>
    <col min="517" max="518" width="11.140625" style="100" customWidth="1"/>
    <col min="519" max="519" width="8.5703125" style="100" customWidth="1"/>
    <col min="520" max="520" width="9.140625" style="100" customWidth="1"/>
    <col min="521" max="521" width="8.85546875" style="100" customWidth="1"/>
    <col min="522" max="522" width="8" style="100" customWidth="1"/>
    <col min="523" max="524" width="10.85546875" style="100" customWidth="1"/>
    <col min="525" max="525" width="8" style="100" customWidth="1"/>
    <col min="526" max="768" width="9.140625" style="100"/>
    <col min="769" max="769" width="20.28515625" style="100" customWidth="1"/>
    <col min="770" max="770" width="11.28515625" style="100" customWidth="1"/>
    <col min="771" max="771" width="11" style="100" customWidth="1"/>
    <col min="772" max="772" width="8.140625" style="100" customWidth="1"/>
    <col min="773" max="774" width="11.140625" style="100" customWidth="1"/>
    <col min="775" max="775" width="8.5703125" style="100" customWidth="1"/>
    <col min="776" max="776" width="9.140625" style="100" customWidth="1"/>
    <col min="777" max="777" width="8.85546875" style="100" customWidth="1"/>
    <col min="778" max="778" width="8" style="100" customWidth="1"/>
    <col min="779" max="780" width="10.85546875" style="100" customWidth="1"/>
    <col min="781" max="781" width="8" style="100" customWidth="1"/>
    <col min="782" max="1024" width="9.140625" style="100"/>
    <col min="1025" max="1025" width="20.28515625" style="100" customWidth="1"/>
    <col min="1026" max="1026" width="11.28515625" style="100" customWidth="1"/>
    <col min="1027" max="1027" width="11" style="100" customWidth="1"/>
    <col min="1028" max="1028" width="8.140625" style="100" customWidth="1"/>
    <col min="1029" max="1030" width="11.140625" style="100" customWidth="1"/>
    <col min="1031" max="1031" width="8.5703125" style="100" customWidth="1"/>
    <col min="1032" max="1032" width="9.140625" style="100" customWidth="1"/>
    <col min="1033" max="1033" width="8.85546875" style="100" customWidth="1"/>
    <col min="1034" max="1034" width="8" style="100" customWidth="1"/>
    <col min="1035" max="1036" width="10.85546875" style="100" customWidth="1"/>
    <col min="1037" max="1037" width="8" style="100" customWidth="1"/>
    <col min="1038" max="1280" width="9.140625" style="100"/>
    <col min="1281" max="1281" width="20.28515625" style="100" customWidth="1"/>
    <col min="1282" max="1282" width="11.28515625" style="100" customWidth="1"/>
    <col min="1283" max="1283" width="11" style="100" customWidth="1"/>
    <col min="1284" max="1284" width="8.140625" style="100" customWidth="1"/>
    <col min="1285" max="1286" width="11.140625" style="100" customWidth="1"/>
    <col min="1287" max="1287" width="8.5703125" style="100" customWidth="1"/>
    <col min="1288" max="1288" width="9.140625" style="100" customWidth="1"/>
    <col min="1289" max="1289" width="8.85546875" style="100" customWidth="1"/>
    <col min="1290" max="1290" width="8" style="100" customWidth="1"/>
    <col min="1291" max="1292" width="10.85546875" style="100" customWidth="1"/>
    <col min="1293" max="1293" width="8" style="100" customWidth="1"/>
    <col min="1294" max="1536" width="9.140625" style="100"/>
    <col min="1537" max="1537" width="20.28515625" style="100" customWidth="1"/>
    <col min="1538" max="1538" width="11.28515625" style="100" customWidth="1"/>
    <col min="1539" max="1539" width="11" style="100" customWidth="1"/>
    <col min="1540" max="1540" width="8.140625" style="100" customWidth="1"/>
    <col min="1541" max="1542" width="11.140625" style="100" customWidth="1"/>
    <col min="1543" max="1543" width="8.5703125" style="100" customWidth="1"/>
    <col min="1544" max="1544" width="9.140625" style="100" customWidth="1"/>
    <col min="1545" max="1545" width="8.85546875" style="100" customWidth="1"/>
    <col min="1546" max="1546" width="8" style="100" customWidth="1"/>
    <col min="1547" max="1548" width="10.85546875" style="100" customWidth="1"/>
    <col min="1549" max="1549" width="8" style="100" customWidth="1"/>
    <col min="1550" max="1792" width="9.140625" style="100"/>
    <col min="1793" max="1793" width="20.28515625" style="100" customWidth="1"/>
    <col min="1794" max="1794" width="11.28515625" style="100" customWidth="1"/>
    <col min="1795" max="1795" width="11" style="100" customWidth="1"/>
    <col min="1796" max="1796" width="8.140625" style="100" customWidth="1"/>
    <col min="1797" max="1798" width="11.140625" style="100" customWidth="1"/>
    <col min="1799" max="1799" width="8.5703125" style="100" customWidth="1"/>
    <col min="1800" max="1800" width="9.140625" style="100" customWidth="1"/>
    <col min="1801" max="1801" width="8.85546875" style="100" customWidth="1"/>
    <col min="1802" max="1802" width="8" style="100" customWidth="1"/>
    <col min="1803" max="1804" width="10.85546875" style="100" customWidth="1"/>
    <col min="1805" max="1805" width="8" style="100" customWidth="1"/>
    <col min="1806" max="2048" width="9.140625" style="100"/>
    <col min="2049" max="2049" width="20.28515625" style="100" customWidth="1"/>
    <col min="2050" max="2050" width="11.28515625" style="100" customWidth="1"/>
    <col min="2051" max="2051" width="11" style="100" customWidth="1"/>
    <col min="2052" max="2052" width="8.140625" style="100" customWidth="1"/>
    <col min="2053" max="2054" width="11.140625" style="100" customWidth="1"/>
    <col min="2055" max="2055" width="8.5703125" style="100" customWidth="1"/>
    <col min="2056" max="2056" width="9.140625" style="100" customWidth="1"/>
    <col min="2057" max="2057" width="8.85546875" style="100" customWidth="1"/>
    <col min="2058" max="2058" width="8" style="100" customWidth="1"/>
    <col min="2059" max="2060" width="10.85546875" style="100" customWidth="1"/>
    <col min="2061" max="2061" width="8" style="100" customWidth="1"/>
    <col min="2062" max="2304" width="9.140625" style="100"/>
    <col min="2305" max="2305" width="20.28515625" style="100" customWidth="1"/>
    <col min="2306" max="2306" width="11.28515625" style="100" customWidth="1"/>
    <col min="2307" max="2307" width="11" style="100" customWidth="1"/>
    <col min="2308" max="2308" width="8.140625" style="100" customWidth="1"/>
    <col min="2309" max="2310" width="11.140625" style="100" customWidth="1"/>
    <col min="2311" max="2311" width="8.5703125" style="100" customWidth="1"/>
    <col min="2312" max="2312" width="9.140625" style="100" customWidth="1"/>
    <col min="2313" max="2313" width="8.85546875" style="100" customWidth="1"/>
    <col min="2314" max="2314" width="8" style="100" customWidth="1"/>
    <col min="2315" max="2316" width="10.85546875" style="100" customWidth="1"/>
    <col min="2317" max="2317" width="8" style="100" customWidth="1"/>
    <col min="2318" max="2560" width="9.140625" style="100"/>
    <col min="2561" max="2561" width="20.28515625" style="100" customWidth="1"/>
    <col min="2562" max="2562" width="11.28515625" style="100" customWidth="1"/>
    <col min="2563" max="2563" width="11" style="100" customWidth="1"/>
    <col min="2564" max="2564" width="8.140625" style="100" customWidth="1"/>
    <col min="2565" max="2566" width="11.140625" style="100" customWidth="1"/>
    <col min="2567" max="2567" width="8.5703125" style="100" customWidth="1"/>
    <col min="2568" max="2568" width="9.140625" style="100" customWidth="1"/>
    <col min="2569" max="2569" width="8.85546875" style="100" customWidth="1"/>
    <col min="2570" max="2570" width="8" style="100" customWidth="1"/>
    <col min="2571" max="2572" width="10.85546875" style="100" customWidth="1"/>
    <col min="2573" max="2573" width="8" style="100" customWidth="1"/>
    <col min="2574" max="2816" width="9.140625" style="100"/>
    <col min="2817" max="2817" width="20.28515625" style="100" customWidth="1"/>
    <col min="2818" max="2818" width="11.28515625" style="100" customWidth="1"/>
    <col min="2819" max="2819" width="11" style="100" customWidth="1"/>
    <col min="2820" max="2820" width="8.140625" style="100" customWidth="1"/>
    <col min="2821" max="2822" width="11.140625" style="100" customWidth="1"/>
    <col min="2823" max="2823" width="8.5703125" style="100" customWidth="1"/>
    <col min="2824" max="2824" width="9.140625" style="100" customWidth="1"/>
    <col min="2825" max="2825" width="8.85546875" style="100" customWidth="1"/>
    <col min="2826" max="2826" width="8" style="100" customWidth="1"/>
    <col min="2827" max="2828" width="10.85546875" style="100" customWidth="1"/>
    <col min="2829" max="2829" width="8" style="100" customWidth="1"/>
    <col min="2830" max="3072" width="9.140625" style="100"/>
    <col min="3073" max="3073" width="20.28515625" style="100" customWidth="1"/>
    <col min="3074" max="3074" width="11.28515625" style="100" customWidth="1"/>
    <col min="3075" max="3075" width="11" style="100" customWidth="1"/>
    <col min="3076" max="3076" width="8.140625" style="100" customWidth="1"/>
    <col min="3077" max="3078" width="11.140625" style="100" customWidth="1"/>
    <col min="3079" max="3079" width="8.5703125" style="100" customWidth="1"/>
    <col min="3080" max="3080" width="9.140625" style="100" customWidth="1"/>
    <col min="3081" max="3081" width="8.85546875" style="100" customWidth="1"/>
    <col min="3082" max="3082" width="8" style="100" customWidth="1"/>
    <col min="3083" max="3084" width="10.85546875" style="100" customWidth="1"/>
    <col min="3085" max="3085" width="8" style="100" customWidth="1"/>
    <col min="3086" max="3328" width="9.140625" style="100"/>
    <col min="3329" max="3329" width="20.28515625" style="100" customWidth="1"/>
    <col min="3330" max="3330" width="11.28515625" style="100" customWidth="1"/>
    <col min="3331" max="3331" width="11" style="100" customWidth="1"/>
    <col min="3332" max="3332" width="8.140625" style="100" customWidth="1"/>
    <col min="3333" max="3334" width="11.140625" style="100" customWidth="1"/>
    <col min="3335" max="3335" width="8.5703125" style="100" customWidth="1"/>
    <col min="3336" max="3336" width="9.140625" style="100" customWidth="1"/>
    <col min="3337" max="3337" width="8.85546875" style="100" customWidth="1"/>
    <col min="3338" max="3338" width="8" style="100" customWidth="1"/>
    <col min="3339" max="3340" width="10.85546875" style="100" customWidth="1"/>
    <col min="3341" max="3341" width="8" style="100" customWidth="1"/>
    <col min="3342" max="3584" width="9.140625" style="100"/>
    <col min="3585" max="3585" width="20.28515625" style="100" customWidth="1"/>
    <col min="3586" max="3586" width="11.28515625" style="100" customWidth="1"/>
    <col min="3587" max="3587" width="11" style="100" customWidth="1"/>
    <col min="3588" max="3588" width="8.140625" style="100" customWidth="1"/>
    <col min="3589" max="3590" width="11.140625" style="100" customWidth="1"/>
    <col min="3591" max="3591" width="8.5703125" style="100" customWidth="1"/>
    <col min="3592" max="3592" width="9.140625" style="100" customWidth="1"/>
    <col min="3593" max="3593" width="8.85546875" style="100" customWidth="1"/>
    <col min="3594" max="3594" width="8" style="100" customWidth="1"/>
    <col min="3595" max="3596" width="10.85546875" style="100" customWidth="1"/>
    <col min="3597" max="3597" width="8" style="100" customWidth="1"/>
    <col min="3598" max="3840" width="9.140625" style="100"/>
    <col min="3841" max="3841" width="20.28515625" style="100" customWidth="1"/>
    <col min="3842" max="3842" width="11.28515625" style="100" customWidth="1"/>
    <col min="3843" max="3843" width="11" style="100" customWidth="1"/>
    <col min="3844" max="3844" width="8.140625" style="100" customWidth="1"/>
    <col min="3845" max="3846" width="11.140625" style="100" customWidth="1"/>
    <col min="3847" max="3847" width="8.5703125" style="100" customWidth="1"/>
    <col min="3848" max="3848" width="9.140625" style="100" customWidth="1"/>
    <col min="3849" max="3849" width="8.85546875" style="100" customWidth="1"/>
    <col min="3850" max="3850" width="8" style="100" customWidth="1"/>
    <col min="3851" max="3852" width="10.85546875" style="100" customWidth="1"/>
    <col min="3853" max="3853" width="8" style="100" customWidth="1"/>
    <col min="3854" max="4096" width="9.140625" style="100"/>
    <col min="4097" max="4097" width="20.28515625" style="100" customWidth="1"/>
    <col min="4098" max="4098" width="11.28515625" style="100" customWidth="1"/>
    <col min="4099" max="4099" width="11" style="100" customWidth="1"/>
    <col min="4100" max="4100" width="8.140625" style="100" customWidth="1"/>
    <col min="4101" max="4102" width="11.140625" style="100" customWidth="1"/>
    <col min="4103" max="4103" width="8.5703125" style="100" customWidth="1"/>
    <col min="4104" max="4104" width="9.140625" style="100" customWidth="1"/>
    <col min="4105" max="4105" width="8.85546875" style="100" customWidth="1"/>
    <col min="4106" max="4106" width="8" style="100" customWidth="1"/>
    <col min="4107" max="4108" width="10.85546875" style="100" customWidth="1"/>
    <col min="4109" max="4109" width="8" style="100" customWidth="1"/>
    <col min="4110" max="4352" width="9.140625" style="100"/>
    <col min="4353" max="4353" width="20.28515625" style="100" customWidth="1"/>
    <col min="4354" max="4354" width="11.28515625" style="100" customWidth="1"/>
    <col min="4355" max="4355" width="11" style="100" customWidth="1"/>
    <col min="4356" max="4356" width="8.140625" style="100" customWidth="1"/>
    <col min="4357" max="4358" width="11.140625" style="100" customWidth="1"/>
    <col min="4359" max="4359" width="8.5703125" style="100" customWidth="1"/>
    <col min="4360" max="4360" width="9.140625" style="100" customWidth="1"/>
    <col min="4361" max="4361" width="8.85546875" style="100" customWidth="1"/>
    <col min="4362" max="4362" width="8" style="100" customWidth="1"/>
    <col min="4363" max="4364" width="10.85546875" style="100" customWidth="1"/>
    <col min="4365" max="4365" width="8" style="100" customWidth="1"/>
    <col min="4366" max="4608" width="9.140625" style="100"/>
    <col min="4609" max="4609" width="20.28515625" style="100" customWidth="1"/>
    <col min="4610" max="4610" width="11.28515625" style="100" customWidth="1"/>
    <col min="4611" max="4611" width="11" style="100" customWidth="1"/>
    <col min="4612" max="4612" width="8.140625" style="100" customWidth="1"/>
    <col min="4613" max="4614" width="11.140625" style="100" customWidth="1"/>
    <col min="4615" max="4615" width="8.5703125" style="100" customWidth="1"/>
    <col min="4616" max="4616" width="9.140625" style="100" customWidth="1"/>
    <col min="4617" max="4617" width="8.85546875" style="100" customWidth="1"/>
    <col min="4618" max="4618" width="8" style="100" customWidth="1"/>
    <col min="4619" max="4620" width="10.85546875" style="100" customWidth="1"/>
    <col min="4621" max="4621" width="8" style="100" customWidth="1"/>
    <col min="4622" max="4864" width="9.140625" style="100"/>
    <col min="4865" max="4865" width="20.28515625" style="100" customWidth="1"/>
    <col min="4866" max="4866" width="11.28515625" style="100" customWidth="1"/>
    <col min="4867" max="4867" width="11" style="100" customWidth="1"/>
    <col min="4868" max="4868" width="8.140625" style="100" customWidth="1"/>
    <col min="4869" max="4870" width="11.140625" style="100" customWidth="1"/>
    <col min="4871" max="4871" width="8.5703125" style="100" customWidth="1"/>
    <col min="4872" max="4872" width="9.140625" style="100" customWidth="1"/>
    <col min="4873" max="4873" width="8.85546875" style="100" customWidth="1"/>
    <col min="4874" max="4874" width="8" style="100" customWidth="1"/>
    <col min="4875" max="4876" width="10.85546875" style="100" customWidth="1"/>
    <col min="4877" max="4877" width="8" style="100" customWidth="1"/>
    <col min="4878" max="5120" width="9.140625" style="100"/>
    <col min="5121" max="5121" width="20.28515625" style="100" customWidth="1"/>
    <col min="5122" max="5122" width="11.28515625" style="100" customWidth="1"/>
    <col min="5123" max="5123" width="11" style="100" customWidth="1"/>
    <col min="5124" max="5124" width="8.140625" style="100" customWidth="1"/>
    <col min="5125" max="5126" width="11.140625" style="100" customWidth="1"/>
    <col min="5127" max="5127" width="8.5703125" style="100" customWidth="1"/>
    <col min="5128" max="5128" width="9.140625" style="100" customWidth="1"/>
    <col min="5129" max="5129" width="8.85546875" style="100" customWidth="1"/>
    <col min="5130" max="5130" width="8" style="100" customWidth="1"/>
    <col min="5131" max="5132" width="10.85546875" style="100" customWidth="1"/>
    <col min="5133" max="5133" width="8" style="100" customWidth="1"/>
    <col min="5134" max="5376" width="9.140625" style="100"/>
    <col min="5377" max="5377" width="20.28515625" style="100" customWidth="1"/>
    <col min="5378" max="5378" width="11.28515625" style="100" customWidth="1"/>
    <col min="5379" max="5379" width="11" style="100" customWidth="1"/>
    <col min="5380" max="5380" width="8.140625" style="100" customWidth="1"/>
    <col min="5381" max="5382" width="11.140625" style="100" customWidth="1"/>
    <col min="5383" max="5383" width="8.5703125" style="100" customWidth="1"/>
    <col min="5384" max="5384" width="9.140625" style="100" customWidth="1"/>
    <col min="5385" max="5385" width="8.85546875" style="100" customWidth="1"/>
    <col min="5386" max="5386" width="8" style="100" customWidth="1"/>
    <col min="5387" max="5388" width="10.85546875" style="100" customWidth="1"/>
    <col min="5389" max="5389" width="8" style="100" customWidth="1"/>
    <col min="5390" max="5632" width="9.140625" style="100"/>
    <col min="5633" max="5633" width="20.28515625" style="100" customWidth="1"/>
    <col min="5634" max="5634" width="11.28515625" style="100" customWidth="1"/>
    <col min="5635" max="5635" width="11" style="100" customWidth="1"/>
    <col min="5636" max="5636" width="8.140625" style="100" customWidth="1"/>
    <col min="5637" max="5638" width="11.140625" style="100" customWidth="1"/>
    <col min="5639" max="5639" width="8.5703125" style="100" customWidth="1"/>
    <col min="5640" max="5640" width="9.140625" style="100" customWidth="1"/>
    <col min="5641" max="5641" width="8.85546875" style="100" customWidth="1"/>
    <col min="5642" max="5642" width="8" style="100" customWidth="1"/>
    <col min="5643" max="5644" width="10.85546875" style="100" customWidth="1"/>
    <col min="5645" max="5645" width="8" style="100" customWidth="1"/>
    <col min="5646" max="5888" width="9.140625" style="100"/>
    <col min="5889" max="5889" width="20.28515625" style="100" customWidth="1"/>
    <col min="5890" max="5890" width="11.28515625" style="100" customWidth="1"/>
    <col min="5891" max="5891" width="11" style="100" customWidth="1"/>
    <col min="5892" max="5892" width="8.140625" style="100" customWidth="1"/>
    <col min="5893" max="5894" width="11.140625" style="100" customWidth="1"/>
    <col min="5895" max="5895" width="8.5703125" style="100" customWidth="1"/>
    <col min="5896" max="5896" width="9.140625" style="100" customWidth="1"/>
    <col min="5897" max="5897" width="8.85546875" style="100" customWidth="1"/>
    <col min="5898" max="5898" width="8" style="100" customWidth="1"/>
    <col min="5899" max="5900" width="10.85546875" style="100" customWidth="1"/>
    <col min="5901" max="5901" width="8" style="100" customWidth="1"/>
    <col min="5902" max="6144" width="9.140625" style="100"/>
    <col min="6145" max="6145" width="20.28515625" style="100" customWidth="1"/>
    <col min="6146" max="6146" width="11.28515625" style="100" customWidth="1"/>
    <col min="6147" max="6147" width="11" style="100" customWidth="1"/>
    <col min="6148" max="6148" width="8.140625" style="100" customWidth="1"/>
    <col min="6149" max="6150" width="11.140625" style="100" customWidth="1"/>
    <col min="6151" max="6151" width="8.5703125" style="100" customWidth="1"/>
    <col min="6152" max="6152" width="9.140625" style="100" customWidth="1"/>
    <col min="6153" max="6153" width="8.85546875" style="100" customWidth="1"/>
    <col min="6154" max="6154" width="8" style="100" customWidth="1"/>
    <col min="6155" max="6156" width="10.85546875" style="100" customWidth="1"/>
    <col min="6157" max="6157" width="8" style="100" customWidth="1"/>
    <col min="6158" max="6400" width="9.140625" style="100"/>
    <col min="6401" max="6401" width="20.28515625" style="100" customWidth="1"/>
    <col min="6402" max="6402" width="11.28515625" style="100" customWidth="1"/>
    <col min="6403" max="6403" width="11" style="100" customWidth="1"/>
    <col min="6404" max="6404" width="8.140625" style="100" customWidth="1"/>
    <col min="6405" max="6406" width="11.140625" style="100" customWidth="1"/>
    <col min="6407" max="6407" width="8.5703125" style="100" customWidth="1"/>
    <col min="6408" max="6408" width="9.140625" style="100" customWidth="1"/>
    <col min="6409" max="6409" width="8.85546875" style="100" customWidth="1"/>
    <col min="6410" max="6410" width="8" style="100" customWidth="1"/>
    <col min="6411" max="6412" width="10.85546875" style="100" customWidth="1"/>
    <col min="6413" max="6413" width="8" style="100" customWidth="1"/>
    <col min="6414" max="6656" width="9.140625" style="100"/>
    <col min="6657" max="6657" width="20.28515625" style="100" customWidth="1"/>
    <col min="6658" max="6658" width="11.28515625" style="100" customWidth="1"/>
    <col min="6659" max="6659" width="11" style="100" customWidth="1"/>
    <col min="6660" max="6660" width="8.140625" style="100" customWidth="1"/>
    <col min="6661" max="6662" width="11.140625" style="100" customWidth="1"/>
    <col min="6663" max="6663" width="8.5703125" style="100" customWidth="1"/>
    <col min="6664" max="6664" width="9.140625" style="100" customWidth="1"/>
    <col min="6665" max="6665" width="8.85546875" style="100" customWidth="1"/>
    <col min="6666" max="6666" width="8" style="100" customWidth="1"/>
    <col min="6667" max="6668" width="10.85546875" style="100" customWidth="1"/>
    <col min="6669" max="6669" width="8" style="100" customWidth="1"/>
    <col min="6670" max="6912" width="9.140625" style="100"/>
    <col min="6913" max="6913" width="20.28515625" style="100" customWidth="1"/>
    <col min="6914" max="6914" width="11.28515625" style="100" customWidth="1"/>
    <col min="6915" max="6915" width="11" style="100" customWidth="1"/>
    <col min="6916" max="6916" width="8.140625" style="100" customWidth="1"/>
    <col min="6917" max="6918" width="11.140625" style="100" customWidth="1"/>
    <col min="6919" max="6919" width="8.5703125" style="100" customWidth="1"/>
    <col min="6920" max="6920" width="9.140625" style="100" customWidth="1"/>
    <col min="6921" max="6921" width="8.85546875" style="100" customWidth="1"/>
    <col min="6922" max="6922" width="8" style="100" customWidth="1"/>
    <col min="6923" max="6924" width="10.85546875" style="100" customWidth="1"/>
    <col min="6925" max="6925" width="8" style="100" customWidth="1"/>
    <col min="6926" max="7168" width="9.140625" style="100"/>
    <col min="7169" max="7169" width="20.28515625" style="100" customWidth="1"/>
    <col min="7170" max="7170" width="11.28515625" style="100" customWidth="1"/>
    <col min="7171" max="7171" width="11" style="100" customWidth="1"/>
    <col min="7172" max="7172" width="8.140625" style="100" customWidth="1"/>
    <col min="7173" max="7174" width="11.140625" style="100" customWidth="1"/>
    <col min="7175" max="7175" width="8.5703125" style="100" customWidth="1"/>
    <col min="7176" max="7176" width="9.140625" style="100" customWidth="1"/>
    <col min="7177" max="7177" width="8.85546875" style="100" customWidth="1"/>
    <col min="7178" max="7178" width="8" style="100" customWidth="1"/>
    <col min="7179" max="7180" width="10.85546875" style="100" customWidth="1"/>
    <col min="7181" max="7181" width="8" style="100" customWidth="1"/>
    <col min="7182" max="7424" width="9.140625" style="100"/>
    <col min="7425" max="7425" width="20.28515625" style="100" customWidth="1"/>
    <col min="7426" max="7426" width="11.28515625" style="100" customWidth="1"/>
    <col min="7427" max="7427" width="11" style="100" customWidth="1"/>
    <col min="7428" max="7428" width="8.140625" style="100" customWidth="1"/>
    <col min="7429" max="7430" width="11.140625" style="100" customWidth="1"/>
    <col min="7431" max="7431" width="8.5703125" style="100" customWidth="1"/>
    <col min="7432" max="7432" width="9.140625" style="100" customWidth="1"/>
    <col min="7433" max="7433" width="8.85546875" style="100" customWidth="1"/>
    <col min="7434" max="7434" width="8" style="100" customWidth="1"/>
    <col min="7435" max="7436" width="10.85546875" style="100" customWidth="1"/>
    <col min="7437" max="7437" width="8" style="100" customWidth="1"/>
    <col min="7438" max="7680" width="9.140625" style="100"/>
    <col min="7681" max="7681" width="20.28515625" style="100" customWidth="1"/>
    <col min="7682" max="7682" width="11.28515625" style="100" customWidth="1"/>
    <col min="7683" max="7683" width="11" style="100" customWidth="1"/>
    <col min="7684" max="7684" width="8.140625" style="100" customWidth="1"/>
    <col min="7685" max="7686" width="11.140625" style="100" customWidth="1"/>
    <col min="7687" max="7687" width="8.5703125" style="100" customWidth="1"/>
    <col min="7688" max="7688" width="9.140625" style="100" customWidth="1"/>
    <col min="7689" max="7689" width="8.85546875" style="100" customWidth="1"/>
    <col min="7690" max="7690" width="8" style="100" customWidth="1"/>
    <col min="7691" max="7692" width="10.85546875" style="100" customWidth="1"/>
    <col min="7693" max="7693" width="8" style="100" customWidth="1"/>
    <col min="7694" max="7936" width="9.140625" style="100"/>
    <col min="7937" max="7937" width="20.28515625" style="100" customWidth="1"/>
    <col min="7938" max="7938" width="11.28515625" style="100" customWidth="1"/>
    <col min="7939" max="7939" width="11" style="100" customWidth="1"/>
    <col min="7940" max="7940" width="8.140625" style="100" customWidth="1"/>
    <col min="7941" max="7942" width="11.140625" style="100" customWidth="1"/>
    <col min="7943" max="7943" width="8.5703125" style="100" customWidth="1"/>
    <col min="7944" max="7944" width="9.140625" style="100" customWidth="1"/>
    <col min="7945" max="7945" width="8.85546875" style="100" customWidth="1"/>
    <col min="7946" max="7946" width="8" style="100" customWidth="1"/>
    <col min="7947" max="7948" width="10.85546875" style="100" customWidth="1"/>
    <col min="7949" max="7949" width="8" style="100" customWidth="1"/>
    <col min="7950" max="8192" width="9.140625" style="100"/>
    <col min="8193" max="8193" width="20.28515625" style="100" customWidth="1"/>
    <col min="8194" max="8194" width="11.28515625" style="100" customWidth="1"/>
    <col min="8195" max="8195" width="11" style="100" customWidth="1"/>
    <col min="8196" max="8196" width="8.140625" style="100" customWidth="1"/>
    <col min="8197" max="8198" width="11.140625" style="100" customWidth="1"/>
    <col min="8199" max="8199" width="8.5703125" style="100" customWidth="1"/>
    <col min="8200" max="8200" width="9.140625" style="100" customWidth="1"/>
    <col min="8201" max="8201" width="8.85546875" style="100" customWidth="1"/>
    <col min="8202" max="8202" width="8" style="100" customWidth="1"/>
    <col min="8203" max="8204" width="10.85546875" style="100" customWidth="1"/>
    <col min="8205" max="8205" width="8" style="100" customWidth="1"/>
    <col min="8206" max="8448" width="9.140625" style="100"/>
    <col min="8449" max="8449" width="20.28515625" style="100" customWidth="1"/>
    <col min="8450" max="8450" width="11.28515625" style="100" customWidth="1"/>
    <col min="8451" max="8451" width="11" style="100" customWidth="1"/>
    <col min="8452" max="8452" width="8.140625" style="100" customWidth="1"/>
    <col min="8453" max="8454" width="11.140625" style="100" customWidth="1"/>
    <col min="8455" max="8455" width="8.5703125" style="100" customWidth="1"/>
    <col min="8456" max="8456" width="9.140625" style="100" customWidth="1"/>
    <col min="8457" max="8457" width="8.85546875" style="100" customWidth="1"/>
    <col min="8458" max="8458" width="8" style="100" customWidth="1"/>
    <col min="8459" max="8460" width="10.85546875" style="100" customWidth="1"/>
    <col min="8461" max="8461" width="8" style="100" customWidth="1"/>
    <col min="8462" max="8704" width="9.140625" style="100"/>
    <col min="8705" max="8705" width="20.28515625" style="100" customWidth="1"/>
    <col min="8706" max="8706" width="11.28515625" style="100" customWidth="1"/>
    <col min="8707" max="8707" width="11" style="100" customWidth="1"/>
    <col min="8708" max="8708" width="8.140625" style="100" customWidth="1"/>
    <col min="8709" max="8710" width="11.140625" style="100" customWidth="1"/>
    <col min="8711" max="8711" width="8.5703125" style="100" customWidth="1"/>
    <col min="8712" max="8712" width="9.140625" style="100" customWidth="1"/>
    <col min="8713" max="8713" width="8.85546875" style="100" customWidth="1"/>
    <col min="8714" max="8714" width="8" style="100" customWidth="1"/>
    <col min="8715" max="8716" width="10.85546875" style="100" customWidth="1"/>
    <col min="8717" max="8717" width="8" style="100" customWidth="1"/>
    <col min="8718" max="8960" width="9.140625" style="100"/>
    <col min="8961" max="8961" width="20.28515625" style="100" customWidth="1"/>
    <col min="8962" max="8962" width="11.28515625" style="100" customWidth="1"/>
    <col min="8963" max="8963" width="11" style="100" customWidth="1"/>
    <col min="8964" max="8964" width="8.140625" style="100" customWidth="1"/>
    <col min="8965" max="8966" width="11.140625" style="100" customWidth="1"/>
    <col min="8967" max="8967" width="8.5703125" style="100" customWidth="1"/>
    <col min="8968" max="8968" width="9.140625" style="100" customWidth="1"/>
    <col min="8969" max="8969" width="8.85546875" style="100" customWidth="1"/>
    <col min="8970" max="8970" width="8" style="100" customWidth="1"/>
    <col min="8971" max="8972" width="10.85546875" style="100" customWidth="1"/>
    <col min="8973" max="8973" width="8" style="100" customWidth="1"/>
    <col min="8974" max="9216" width="9.140625" style="100"/>
    <col min="9217" max="9217" width="20.28515625" style="100" customWidth="1"/>
    <col min="9218" max="9218" width="11.28515625" style="100" customWidth="1"/>
    <col min="9219" max="9219" width="11" style="100" customWidth="1"/>
    <col min="9220" max="9220" width="8.140625" style="100" customWidth="1"/>
    <col min="9221" max="9222" width="11.140625" style="100" customWidth="1"/>
    <col min="9223" max="9223" width="8.5703125" style="100" customWidth="1"/>
    <col min="9224" max="9224" width="9.140625" style="100" customWidth="1"/>
    <col min="9225" max="9225" width="8.85546875" style="100" customWidth="1"/>
    <col min="9226" max="9226" width="8" style="100" customWidth="1"/>
    <col min="9227" max="9228" width="10.85546875" style="100" customWidth="1"/>
    <col min="9229" max="9229" width="8" style="100" customWidth="1"/>
    <col min="9230" max="9472" width="9.140625" style="100"/>
    <col min="9473" max="9473" width="20.28515625" style="100" customWidth="1"/>
    <col min="9474" max="9474" width="11.28515625" style="100" customWidth="1"/>
    <col min="9475" max="9475" width="11" style="100" customWidth="1"/>
    <col min="9476" max="9476" width="8.140625" style="100" customWidth="1"/>
    <col min="9477" max="9478" width="11.140625" style="100" customWidth="1"/>
    <col min="9479" max="9479" width="8.5703125" style="100" customWidth="1"/>
    <col min="9480" max="9480" width="9.140625" style="100" customWidth="1"/>
    <col min="9481" max="9481" width="8.85546875" style="100" customWidth="1"/>
    <col min="9482" max="9482" width="8" style="100" customWidth="1"/>
    <col min="9483" max="9484" width="10.85546875" style="100" customWidth="1"/>
    <col min="9485" max="9485" width="8" style="100" customWidth="1"/>
    <col min="9486" max="9728" width="9.140625" style="100"/>
    <col min="9729" max="9729" width="20.28515625" style="100" customWidth="1"/>
    <col min="9730" max="9730" width="11.28515625" style="100" customWidth="1"/>
    <col min="9731" max="9731" width="11" style="100" customWidth="1"/>
    <col min="9732" max="9732" width="8.140625" style="100" customWidth="1"/>
    <col min="9733" max="9734" width="11.140625" style="100" customWidth="1"/>
    <col min="9735" max="9735" width="8.5703125" style="100" customWidth="1"/>
    <col min="9736" max="9736" width="9.140625" style="100" customWidth="1"/>
    <col min="9737" max="9737" width="8.85546875" style="100" customWidth="1"/>
    <col min="9738" max="9738" width="8" style="100" customWidth="1"/>
    <col min="9739" max="9740" width="10.85546875" style="100" customWidth="1"/>
    <col min="9741" max="9741" width="8" style="100" customWidth="1"/>
    <col min="9742" max="9984" width="9.140625" style="100"/>
    <col min="9985" max="9985" width="20.28515625" style="100" customWidth="1"/>
    <col min="9986" max="9986" width="11.28515625" style="100" customWidth="1"/>
    <col min="9987" max="9987" width="11" style="100" customWidth="1"/>
    <col min="9988" max="9988" width="8.140625" style="100" customWidth="1"/>
    <col min="9989" max="9990" width="11.140625" style="100" customWidth="1"/>
    <col min="9991" max="9991" width="8.5703125" style="100" customWidth="1"/>
    <col min="9992" max="9992" width="9.140625" style="100" customWidth="1"/>
    <col min="9993" max="9993" width="8.85546875" style="100" customWidth="1"/>
    <col min="9994" max="9994" width="8" style="100" customWidth="1"/>
    <col min="9995" max="9996" width="10.85546875" style="100" customWidth="1"/>
    <col min="9997" max="9997" width="8" style="100" customWidth="1"/>
    <col min="9998" max="10240" width="9.140625" style="100"/>
    <col min="10241" max="10241" width="20.28515625" style="100" customWidth="1"/>
    <col min="10242" max="10242" width="11.28515625" style="100" customWidth="1"/>
    <col min="10243" max="10243" width="11" style="100" customWidth="1"/>
    <col min="10244" max="10244" width="8.140625" style="100" customWidth="1"/>
    <col min="10245" max="10246" width="11.140625" style="100" customWidth="1"/>
    <col min="10247" max="10247" width="8.5703125" style="100" customWidth="1"/>
    <col min="10248" max="10248" width="9.140625" style="100" customWidth="1"/>
    <col min="10249" max="10249" width="8.85546875" style="100" customWidth="1"/>
    <col min="10250" max="10250" width="8" style="100" customWidth="1"/>
    <col min="10251" max="10252" width="10.85546875" style="100" customWidth="1"/>
    <col min="10253" max="10253" width="8" style="100" customWidth="1"/>
    <col min="10254" max="10496" width="9.140625" style="100"/>
    <col min="10497" max="10497" width="20.28515625" style="100" customWidth="1"/>
    <col min="10498" max="10498" width="11.28515625" style="100" customWidth="1"/>
    <col min="10499" max="10499" width="11" style="100" customWidth="1"/>
    <col min="10500" max="10500" width="8.140625" style="100" customWidth="1"/>
    <col min="10501" max="10502" width="11.140625" style="100" customWidth="1"/>
    <col min="10503" max="10503" width="8.5703125" style="100" customWidth="1"/>
    <col min="10504" max="10504" width="9.140625" style="100" customWidth="1"/>
    <col min="10505" max="10505" width="8.85546875" style="100" customWidth="1"/>
    <col min="10506" max="10506" width="8" style="100" customWidth="1"/>
    <col min="10507" max="10508" width="10.85546875" style="100" customWidth="1"/>
    <col min="10509" max="10509" width="8" style="100" customWidth="1"/>
    <col min="10510" max="10752" width="9.140625" style="100"/>
    <col min="10753" max="10753" width="20.28515625" style="100" customWidth="1"/>
    <col min="10754" max="10754" width="11.28515625" style="100" customWidth="1"/>
    <col min="10755" max="10755" width="11" style="100" customWidth="1"/>
    <col min="10756" max="10756" width="8.140625" style="100" customWidth="1"/>
    <col min="10757" max="10758" width="11.140625" style="100" customWidth="1"/>
    <col min="10759" max="10759" width="8.5703125" style="100" customWidth="1"/>
    <col min="10760" max="10760" width="9.140625" style="100" customWidth="1"/>
    <col min="10761" max="10761" width="8.85546875" style="100" customWidth="1"/>
    <col min="10762" max="10762" width="8" style="100" customWidth="1"/>
    <col min="10763" max="10764" width="10.85546875" style="100" customWidth="1"/>
    <col min="10765" max="10765" width="8" style="100" customWidth="1"/>
    <col min="10766" max="11008" width="9.140625" style="100"/>
    <col min="11009" max="11009" width="20.28515625" style="100" customWidth="1"/>
    <col min="11010" max="11010" width="11.28515625" style="100" customWidth="1"/>
    <col min="11011" max="11011" width="11" style="100" customWidth="1"/>
    <col min="11012" max="11012" width="8.140625" style="100" customWidth="1"/>
    <col min="11013" max="11014" width="11.140625" style="100" customWidth="1"/>
    <col min="11015" max="11015" width="8.5703125" style="100" customWidth="1"/>
    <col min="11016" max="11016" width="9.140625" style="100" customWidth="1"/>
    <col min="11017" max="11017" width="8.85546875" style="100" customWidth="1"/>
    <col min="11018" max="11018" width="8" style="100" customWidth="1"/>
    <col min="11019" max="11020" width="10.85546875" style="100" customWidth="1"/>
    <col min="11021" max="11021" width="8" style="100" customWidth="1"/>
    <col min="11022" max="11264" width="9.140625" style="100"/>
    <col min="11265" max="11265" width="20.28515625" style="100" customWidth="1"/>
    <col min="11266" max="11266" width="11.28515625" style="100" customWidth="1"/>
    <col min="11267" max="11267" width="11" style="100" customWidth="1"/>
    <col min="11268" max="11268" width="8.140625" style="100" customWidth="1"/>
    <col min="11269" max="11270" width="11.140625" style="100" customWidth="1"/>
    <col min="11271" max="11271" width="8.5703125" style="100" customWidth="1"/>
    <col min="11272" max="11272" width="9.140625" style="100" customWidth="1"/>
    <col min="11273" max="11273" width="8.85546875" style="100" customWidth="1"/>
    <col min="11274" max="11274" width="8" style="100" customWidth="1"/>
    <col min="11275" max="11276" width="10.85546875" style="100" customWidth="1"/>
    <col min="11277" max="11277" width="8" style="100" customWidth="1"/>
    <col min="11278" max="11520" width="9.140625" style="100"/>
    <col min="11521" max="11521" width="20.28515625" style="100" customWidth="1"/>
    <col min="11522" max="11522" width="11.28515625" style="100" customWidth="1"/>
    <col min="11523" max="11523" width="11" style="100" customWidth="1"/>
    <col min="11524" max="11524" width="8.140625" style="100" customWidth="1"/>
    <col min="11525" max="11526" width="11.140625" style="100" customWidth="1"/>
    <col min="11527" max="11527" width="8.5703125" style="100" customWidth="1"/>
    <col min="11528" max="11528" width="9.140625" style="100" customWidth="1"/>
    <col min="11529" max="11529" width="8.85546875" style="100" customWidth="1"/>
    <col min="11530" max="11530" width="8" style="100" customWidth="1"/>
    <col min="11531" max="11532" width="10.85546875" style="100" customWidth="1"/>
    <col min="11533" max="11533" width="8" style="100" customWidth="1"/>
    <col min="11534" max="11776" width="9.140625" style="100"/>
    <col min="11777" max="11777" width="20.28515625" style="100" customWidth="1"/>
    <col min="11778" max="11778" width="11.28515625" style="100" customWidth="1"/>
    <col min="11779" max="11779" width="11" style="100" customWidth="1"/>
    <col min="11780" max="11780" width="8.140625" style="100" customWidth="1"/>
    <col min="11781" max="11782" width="11.140625" style="100" customWidth="1"/>
    <col min="11783" max="11783" width="8.5703125" style="100" customWidth="1"/>
    <col min="11784" max="11784" width="9.140625" style="100" customWidth="1"/>
    <col min="11785" max="11785" width="8.85546875" style="100" customWidth="1"/>
    <col min="11786" max="11786" width="8" style="100" customWidth="1"/>
    <col min="11787" max="11788" width="10.85546875" style="100" customWidth="1"/>
    <col min="11789" max="11789" width="8" style="100" customWidth="1"/>
    <col min="11790" max="12032" width="9.140625" style="100"/>
    <col min="12033" max="12033" width="20.28515625" style="100" customWidth="1"/>
    <col min="12034" max="12034" width="11.28515625" style="100" customWidth="1"/>
    <col min="12035" max="12035" width="11" style="100" customWidth="1"/>
    <col min="12036" max="12036" width="8.140625" style="100" customWidth="1"/>
    <col min="12037" max="12038" width="11.140625" style="100" customWidth="1"/>
    <col min="12039" max="12039" width="8.5703125" style="100" customWidth="1"/>
    <col min="12040" max="12040" width="9.140625" style="100" customWidth="1"/>
    <col min="12041" max="12041" width="8.85546875" style="100" customWidth="1"/>
    <col min="12042" max="12042" width="8" style="100" customWidth="1"/>
    <col min="12043" max="12044" width="10.85546875" style="100" customWidth="1"/>
    <col min="12045" max="12045" width="8" style="100" customWidth="1"/>
    <col min="12046" max="12288" width="9.140625" style="100"/>
    <col min="12289" max="12289" width="20.28515625" style="100" customWidth="1"/>
    <col min="12290" max="12290" width="11.28515625" style="100" customWidth="1"/>
    <col min="12291" max="12291" width="11" style="100" customWidth="1"/>
    <col min="12292" max="12292" width="8.140625" style="100" customWidth="1"/>
    <col min="12293" max="12294" width="11.140625" style="100" customWidth="1"/>
    <col min="12295" max="12295" width="8.5703125" style="100" customWidth="1"/>
    <col min="12296" max="12296" width="9.140625" style="100" customWidth="1"/>
    <col min="12297" max="12297" width="8.85546875" style="100" customWidth="1"/>
    <col min="12298" max="12298" width="8" style="100" customWidth="1"/>
    <col min="12299" max="12300" width="10.85546875" style="100" customWidth="1"/>
    <col min="12301" max="12301" width="8" style="100" customWidth="1"/>
    <col min="12302" max="12544" width="9.140625" style="100"/>
    <col min="12545" max="12545" width="20.28515625" style="100" customWidth="1"/>
    <col min="12546" max="12546" width="11.28515625" style="100" customWidth="1"/>
    <col min="12547" max="12547" width="11" style="100" customWidth="1"/>
    <col min="12548" max="12548" width="8.140625" style="100" customWidth="1"/>
    <col min="12549" max="12550" width="11.140625" style="100" customWidth="1"/>
    <col min="12551" max="12551" width="8.5703125" style="100" customWidth="1"/>
    <col min="12552" max="12552" width="9.140625" style="100" customWidth="1"/>
    <col min="12553" max="12553" width="8.85546875" style="100" customWidth="1"/>
    <col min="12554" max="12554" width="8" style="100" customWidth="1"/>
    <col min="12555" max="12556" width="10.85546875" style="100" customWidth="1"/>
    <col min="12557" max="12557" width="8" style="100" customWidth="1"/>
    <col min="12558" max="12800" width="9.140625" style="100"/>
    <col min="12801" max="12801" width="20.28515625" style="100" customWidth="1"/>
    <col min="12802" max="12802" width="11.28515625" style="100" customWidth="1"/>
    <col min="12803" max="12803" width="11" style="100" customWidth="1"/>
    <col min="12804" max="12804" width="8.140625" style="100" customWidth="1"/>
    <col min="12805" max="12806" width="11.140625" style="100" customWidth="1"/>
    <col min="12807" max="12807" width="8.5703125" style="100" customWidth="1"/>
    <col min="12808" max="12808" width="9.140625" style="100" customWidth="1"/>
    <col min="12809" max="12809" width="8.85546875" style="100" customWidth="1"/>
    <col min="12810" max="12810" width="8" style="100" customWidth="1"/>
    <col min="12811" max="12812" width="10.85546875" style="100" customWidth="1"/>
    <col min="12813" max="12813" width="8" style="100" customWidth="1"/>
    <col min="12814" max="13056" width="9.140625" style="100"/>
    <col min="13057" max="13057" width="20.28515625" style="100" customWidth="1"/>
    <col min="13058" max="13058" width="11.28515625" style="100" customWidth="1"/>
    <col min="13059" max="13059" width="11" style="100" customWidth="1"/>
    <col min="13060" max="13060" width="8.140625" style="100" customWidth="1"/>
    <col min="13061" max="13062" width="11.140625" style="100" customWidth="1"/>
    <col min="13063" max="13063" width="8.5703125" style="100" customWidth="1"/>
    <col min="13064" max="13064" width="9.140625" style="100" customWidth="1"/>
    <col min="13065" max="13065" width="8.85546875" style="100" customWidth="1"/>
    <col min="13066" max="13066" width="8" style="100" customWidth="1"/>
    <col min="13067" max="13068" width="10.85546875" style="100" customWidth="1"/>
    <col min="13069" max="13069" width="8" style="100" customWidth="1"/>
    <col min="13070" max="13312" width="9.140625" style="100"/>
    <col min="13313" max="13313" width="20.28515625" style="100" customWidth="1"/>
    <col min="13314" max="13314" width="11.28515625" style="100" customWidth="1"/>
    <col min="13315" max="13315" width="11" style="100" customWidth="1"/>
    <col min="13316" max="13316" width="8.140625" style="100" customWidth="1"/>
    <col min="13317" max="13318" width="11.140625" style="100" customWidth="1"/>
    <col min="13319" max="13319" width="8.5703125" style="100" customWidth="1"/>
    <col min="13320" max="13320" width="9.140625" style="100" customWidth="1"/>
    <col min="13321" max="13321" width="8.85546875" style="100" customWidth="1"/>
    <col min="13322" max="13322" width="8" style="100" customWidth="1"/>
    <col min="13323" max="13324" width="10.85546875" style="100" customWidth="1"/>
    <col min="13325" max="13325" width="8" style="100" customWidth="1"/>
    <col min="13326" max="13568" width="9.140625" style="100"/>
    <col min="13569" max="13569" width="20.28515625" style="100" customWidth="1"/>
    <col min="13570" max="13570" width="11.28515625" style="100" customWidth="1"/>
    <col min="13571" max="13571" width="11" style="100" customWidth="1"/>
    <col min="13572" max="13572" width="8.140625" style="100" customWidth="1"/>
    <col min="13573" max="13574" width="11.140625" style="100" customWidth="1"/>
    <col min="13575" max="13575" width="8.5703125" style="100" customWidth="1"/>
    <col min="13576" max="13576" width="9.140625" style="100" customWidth="1"/>
    <col min="13577" max="13577" width="8.85546875" style="100" customWidth="1"/>
    <col min="13578" max="13578" width="8" style="100" customWidth="1"/>
    <col min="13579" max="13580" width="10.85546875" style="100" customWidth="1"/>
    <col min="13581" max="13581" width="8" style="100" customWidth="1"/>
    <col min="13582" max="13824" width="9.140625" style="100"/>
    <col min="13825" max="13825" width="20.28515625" style="100" customWidth="1"/>
    <col min="13826" max="13826" width="11.28515625" style="100" customWidth="1"/>
    <col min="13827" max="13827" width="11" style="100" customWidth="1"/>
    <col min="13828" max="13828" width="8.140625" style="100" customWidth="1"/>
    <col min="13829" max="13830" width="11.140625" style="100" customWidth="1"/>
    <col min="13831" max="13831" width="8.5703125" style="100" customWidth="1"/>
    <col min="13832" max="13832" width="9.140625" style="100" customWidth="1"/>
    <col min="13833" max="13833" width="8.85546875" style="100" customWidth="1"/>
    <col min="13834" max="13834" width="8" style="100" customWidth="1"/>
    <col min="13835" max="13836" width="10.85546875" style="100" customWidth="1"/>
    <col min="13837" max="13837" width="8" style="100" customWidth="1"/>
    <col min="13838" max="14080" width="9.140625" style="100"/>
    <col min="14081" max="14081" width="20.28515625" style="100" customWidth="1"/>
    <col min="14082" max="14082" width="11.28515625" style="100" customWidth="1"/>
    <col min="14083" max="14083" width="11" style="100" customWidth="1"/>
    <col min="14084" max="14084" width="8.140625" style="100" customWidth="1"/>
    <col min="14085" max="14086" width="11.140625" style="100" customWidth="1"/>
    <col min="14087" max="14087" width="8.5703125" style="100" customWidth="1"/>
    <col min="14088" max="14088" width="9.140625" style="100" customWidth="1"/>
    <col min="14089" max="14089" width="8.85546875" style="100" customWidth="1"/>
    <col min="14090" max="14090" width="8" style="100" customWidth="1"/>
    <col min="14091" max="14092" width="10.85546875" style="100" customWidth="1"/>
    <col min="14093" max="14093" width="8" style="100" customWidth="1"/>
    <col min="14094" max="14336" width="9.140625" style="100"/>
    <col min="14337" max="14337" width="20.28515625" style="100" customWidth="1"/>
    <col min="14338" max="14338" width="11.28515625" style="100" customWidth="1"/>
    <col min="14339" max="14339" width="11" style="100" customWidth="1"/>
    <col min="14340" max="14340" width="8.140625" style="100" customWidth="1"/>
    <col min="14341" max="14342" width="11.140625" style="100" customWidth="1"/>
    <col min="14343" max="14343" width="8.5703125" style="100" customWidth="1"/>
    <col min="14344" max="14344" width="9.140625" style="100" customWidth="1"/>
    <col min="14345" max="14345" width="8.85546875" style="100" customWidth="1"/>
    <col min="14346" max="14346" width="8" style="100" customWidth="1"/>
    <col min="14347" max="14348" width="10.85546875" style="100" customWidth="1"/>
    <col min="14349" max="14349" width="8" style="100" customWidth="1"/>
    <col min="14350" max="14592" width="9.140625" style="100"/>
    <col min="14593" max="14593" width="20.28515625" style="100" customWidth="1"/>
    <col min="14594" max="14594" width="11.28515625" style="100" customWidth="1"/>
    <col min="14595" max="14595" width="11" style="100" customWidth="1"/>
    <col min="14596" max="14596" width="8.140625" style="100" customWidth="1"/>
    <col min="14597" max="14598" width="11.140625" style="100" customWidth="1"/>
    <col min="14599" max="14599" width="8.5703125" style="100" customWidth="1"/>
    <col min="14600" max="14600" width="9.140625" style="100" customWidth="1"/>
    <col min="14601" max="14601" width="8.85546875" style="100" customWidth="1"/>
    <col min="14602" max="14602" width="8" style="100" customWidth="1"/>
    <col min="14603" max="14604" width="10.85546875" style="100" customWidth="1"/>
    <col min="14605" max="14605" width="8" style="100" customWidth="1"/>
    <col min="14606" max="14848" width="9.140625" style="100"/>
    <col min="14849" max="14849" width="20.28515625" style="100" customWidth="1"/>
    <col min="14850" max="14850" width="11.28515625" style="100" customWidth="1"/>
    <col min="14851" max="14851" width="11" style="100" customWidth="1"/>
    <col min="14852" max="14852" width="8.140625" style="100" customWidth="1"/>
    <col min="14853" max="14854" width="11.140625" style="100" customWidth="1"/>
    <col min="14855" max="14855" width="8.5703125" style="100" customWidth="1"/>
    <col min="14856" max="14856" width="9.140625" style="100" customWidth="1"/>
    <col min="14857" max="14857" width="8.85546875" style="100" customWidth="1"/>
    <col min="14858" max="14858" width="8" style="100" customWidth="1"/>
    <col min="14859" max="14860" width="10.85546875" style="100" customWidth="1"/>
    <col min="14861" max="14861" width="8" style="100" customWidth="1"/>
    <col min="14862" max="15104" width="9.140625" style="100"/>
    <col min="15105" max="15105" width="20.28515625" style="100" customWidth="1"/>
    <col min="15106" max="15106" width="11.28515625" style="100" customWidth="1"/>
    <col min="15107" max="15107" width="11" style="100" customWidth="1"/>
    <col min="15108" max="15108" width="8.140625" style="100" customWidth="1"/>
    <col min="15109" max="15110" width="11.140625" style="100" customWidth="1"/>
    <col min="15111" max="15111" width="8.5703125" style="100" customWidth="1"/>
    <col min="15112" max="15112" width="9.140625" style="100" customWidth="1"/>
    <col min="15113" max="15113" width="8.85546875" style="100" customWidth="1"/>
    <col min="15114" max="15114" width="8" style="100" customWidth="1"/>
    <col min="15115" max="15116" width="10.85546875" style="100" customWidth="1"/>
    <col min="15117" max="15117" width="8" style="100" customWidth="1"/>
    <col min="15118" max="15360" width="9.140625" style="100"/>
    <col min="15361" max="15361" width="20.28515625" style="100" customWidth="1"/>
    <col min="15362" max="15362" width="11.28515625" style="100" customWidth="1"/>
    <col min="15363" max="15363" width="11" style="100" customWidth="1"/>
    <col min="15364" max="15364" width="8.140625" style="100" customWidth="1"/>
    <col min="15365" max="15366" width="11.140625" style="100" customWidth="1"/>
    <col min="15367" max="15367" width="8.5703125" style="100" customWidth="1"/>
    <col min="15368" max="15368" width="9.140625" style="100" customWidth="1"/>
    <col min="15369" max="15369" width="8.85546875" style="100" customWidth="1"/>
    <col min="15370" max="15370" width="8" style="100" customWidth="1"/>
    <col min="15371" max="15372" width="10.85546875" style="100" customWidth="1"/>
    <col min="15373" max="15373" width="8" style="100" customWidth="1"/>
    <col min="15374" max="15616" width="9.140625" style="100"/>
    <col min="15617" max="15617" width="20.28515625" style="100" customWidth="1"/>
    <col min="15618" max="15618" width="11.28515625" style="100" customWidth="1"/>
    <col min="15619" max="15619" width="11" style="100" customWidth="1"/>
    <col min="15620" max="15620" width="8.140625" style="100" customWidth="1"/>
    <col min="15621" max="15622" width="11.140625" style="100" customWidth="1"/>
    <col min="15623" max="15623" width="8.5703125" style="100" customWidth="1"/>
    <col min="15624" max="15624" width="9.140625" style="100" customWidth="1"/>
    <col min="15625" max="15625" width="8.85546875" style="100" customWidth="1"/>
    <col min="15626" max="15626" width="8" style="100" customWidth="1"/>
    <col min="15627" max="15628" width="10.85546875" style="100" customWidth="1"/>
    <col min="15629" max="15629" width="8" style="100" customWidth="1"/>
    <col min="15630" max="15872" width="9.140625" style="100"/>
    <col min="15873" max="15873" width="20.28515625" style="100" customWidth="1"/>
    <col min="15874" max="15874" width="11.28515625" style="100" customWidth="1"/>
    <col min="15875" max="15875" width="11" style="100" customWidth="1"/>
    <col min="15876" max="15876" width="8.140625" style="100" customWidth="1"/>
    <col min="15877" max="15878" width="11.140625" style="100" customWidth="1"/>
    <col min="15879" max="15879" width="8.5703125" style="100" customWidth="1"/>
    <col min="15880" max="15880" width="9.140625" style="100" customWidth="1"/>
    <col min="15881" max="15881" width="8.85546875" style="100" customWidth="1"/>
    <col min="15882" max="15882" width="8" style="100" customWidth="1"/>
    <col min="15883" max="15884" width="10.85546875" style="100" customWidth="1"/>
    <col min="15885" max="15885" width="8" style="100" customWidth="1"/>
    <col min="15886" max="16128" width="9.140625" style="100"/>
    <col min="16129" max="16129" width="20.28515625" style="100" customWidth="1"/>
    <col min="16130" max="16130" width="11.28515625" style="100" customWidth="1"/>
    <col min="16131" max="16131" width="11" style="100" customWidth="1"/>
    <col min="16132" max="16132" width="8.140625" style="100" customWidth="1"/>
    <col min="16133" max="16134" width="11.140625" style="100" customWidth="1"/>
    <col min="16135" max="16135" width="8.5703125" style="100" customWidth="1"/>
    <col min="16136" max="16136" width="9.140625" style="100" customWidth="1"/>
    <col min="16137" max="16137" width="8.85546875" style="100" customWidth="1"/>
    <col min="16138" max="16138" width="8" style="100" customWidth="1"/>
    <col min="16139" max="16140" width="10.85546875" style="100" customWidth="1"/>
    <col min="16141" max="16141" width="8" style="100" customWidth="1"/>
    <col min="16142" max="16384" width="9.140625" style="100"/>
  </cols>
  <sheetData>
    <row r="1" spans="1:26" ht="27" customHeight="1" x14ac:dyDescent="0.2">
      <c r="A1" s="475" t="s">
        <v>107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75"/>
      <c r="P1" s="475"/>
    </row>
    <row r="2" spans="1:26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P2" s="102" t="s">
        <v>108</v>
      </c>
    </row>
    <row r="3" spans="1:26" ht="15" customHeight="1" x14ac:dyDescent="0.2">
      <c r="A3" s="466"/>
      <c r="B3" s="455" t="s">
        <v>132</v>
      </c>
      <c r="C3" s="455"/>
      <c r="D3" s="455"/>
      <c r="E3" s="456" t="s">
        <v>67</v>
      </c>
      <c r="F3" s="457"/>
      <c r="G3" s="457"/>
      <c r="H3" s="457"/>
      <c r="I3" s="457"/>
      <c r="J3" s="457"/>
      <c r="K3" s="460" t="s">
        <v>149</v>
      </c>
      <c r="L3" s="461"/>
      <c r="M3" s="462"/>
      <c r="N3" s="455" t="s">
        <v>68</v>
      </c>
      <c r="O3" s="455"/>
      <c r="P3" s="456"/>
      <c r="Q3" s="103"/>
    </row>
    <row r="4" spans="1:26" ht="36" customHeight="1" x14ac:dyDescent="0.2">
      <c r="A4" s="466"/>
      <c r="B4" s="455"/>
      <c r="C4" s="455"/>
      <c r="D4" s="455"/>
      <c r="E4" s="455" t="s">
        <v>66</v>
      </c>
      <c r="F4" s="455"/>
      <c r="G4" s="455"/>
      <c r="H4" s="455" t="s">
        <v>65</v>
      </c>
      <c r="I4" s="455"/>
      <c r="J4" s="455"/>
      <c r="K4" s="463"/>
      <c r="L4" s="464"/>
      <c r="M4" s="465"/>
      <c r="N4" s="455"/>
      <c r="O4" s="455"/>
      <c r="P4" s="456"/>
      <c r="Q4" s="103"/>
    </row>
    <row r="5" spans="1:26" ht="42.75" customHeight="1" x14ac:dyDescent="0.2">
      <c r="A5" s="466"/>
      <c r="B5" s="250" t="s">
        <v>130</v>
      </c>
      <c r="C5" s="250" t="s">
        <v>64</v>
      </c>
      <c r="D5" s="250" t="s">
        <v>131</v>
      </c>
      <c r="E5" s="250" t="s">
        <v>130</v>
      </c>
      <c r="F5" s="250" t="s">
        <v>64</v>
      </c>
      <c r="G5" s="250" t="s">
        <v>131</v>
      </c>
      <c r="H5" s="250" t="s">
        <v>130</v>
      </c>
      <c r="I5" s="250" t="s">
        <v>64</v>
      </c>
      <c r="J5" s="250" t="s">
        <v>131</v>
      </c>
      <c r="K5" s="250" t="s">
        <v>130</v>
      </c>
      <c r="L5" s="250" t="s">
        <v>64</v>
      </c>
      <c r="M5" s="251" t="s">
        <v>131</v>
      </c>
      <c r="N5" s="250" t="s">
        <v>130</v>
      </c>
      <c r="O5" s="250" t="s">
        <v>64</v>
      </c>
      <c r="P5" s="251" t="s">
        <v>131</v>
      </c>
      <c r="Q5" s="103"/>
    </row>
    <row r="6" spans="1:26" x14ac:dyDescent="0.2">
      <c r="A6" s="65" t="s">
        <v>72</v>
      </c>
      <c r="B6" s="200">
        <f>SUM(B7:B26)</f>
        <v>3763677</v>
      </c>
      <c r="C6" s="200">
        <f>SUM(C7:C26)</f>
        <v>3691649.8000000003</v>
      </c>
      <c r="D6" s="200">
        <f>B6/C6*100</f>
        <v>101.95108430924297</v>
      </c>
      <c r="E6" s="200">
        <f>SUM(E7:E26)</f>
        <v>3740969.0999999992</v>
      </c>
      <c r="F6" s="200">
        <f>SUM(F7:F26)</f>
        <v>3666177.7</v>
      </c>
      <c r="G6" s="200">
        <f>E6/F6*100</f>
        <v>102.04003750281933</v>
      </c>
      <c r="H6" s="200">
        <f>SUM(H7:H26)</f>
        <v>22707.900000000005</v>
      </c>
      <c r="I6" s="200">
        <f>SUM(I7:I26)</f>
        <v>23759</v>
      </c>
      <c r="J6" s="200">
        <f>H6/I6*100</f>
        <v>95.575992255566334</v>
      </c>
      <c r="K6" s="200">
        <f>SUM(K7:K26)</f>
        <v>697456.10000000009</v>
      </c>
      <c r="L6" s="200">
        <f>SUM(L7:L26)</f>
        <v>715151.2</v>
      </c>
      <c r="M6" s="200">
        <f>K6/L6*100</f>
        <v>97.525684079115038</v>
      </c>
      <c r="N6" s="200">
        <f>SUM(N7:N26)</f>
        <v>4461133.1000000006</v>
      </c>
      <c r="O6" s="200">
        <f>SUM(O7:O26)</f>
        <v>4406801.0000000009</v>
      </c>
      <c r="P6" s="200">
        <f>N6/O6*100</f>
        <v>101.23291476061659</v>
      </c>
      <c r="Q6" s="253"/>
      <c r="R6" s="253"/>
      <c r="S6" s="253"/>
      <c r="T6" s="253"/>
      <c r="U6" s="253"/>
      <c r="V6" s="253"/>
      <c r="W6" s="253"/>
      <c r="X6" s="253"/>
      <c r="Y6" s="253"/>
      <c r="Z6" s="253"/>
    </row>
    <row r="7" spans="1:26" x14ac:dyDescent="0.2">
      <c r="A7" s="80" t="s">
        <v>73</v>
      </c>
      <c r="B7" s="200">
        <f>E7+H7</f>
        <v>4712</v>
      </c>
      <c r="C7" s="200">
        <v>2775.5</v>
      </c>
      <c r="D7" s="200">
        <f t="shared" ref="D7:D26" si="0">B7/C7*100</f>
        <v>169.77121239416323</v>
      </c>
      <c r="E7" s="256">
        <v>3622.7</v>
      </c>
      <c r="F7" s="256" t="s">
        <v>199</v>
      </c>
      <c r="G7" s="200" t="s">
        <v>199</v>
      </c>
      <c r="H7" s="200">
        <v>1089.3</v>
      </c>
      <c r="I7" s="200">
        <v>1062.4000000000001</v>
      </c>
      <c r="J7" s="200">
        <f t="shared" ref="J7:J23" si="1">H7/I7*100</f>
        <v>102.53200301204819</v>
      </c>
      <c r="K7" s="200">
        <v>53738.9</v>
      </c>
      <c r="L7" s="200">
        <v>53937.5</v>
      </c>
      <c r="M7" s="200">
        <f t="shared" ref="M7:M26" si="2">K7/L7*100</f>
        <v>99.631796060254928</v>
      </c>
      <c r="N7" s="203">
        <f>B7+K7</f>
        <v>58450.9</v>
      </c>
      <c r="O7" s="203">
        <f>C7+L7</f>
        <v>56713</v>
      </c>
      <c r="P7" s="200">
        <f t="shared" ref="P7:P26" si="3">N7/O7*100</f>
        <v>103.06437677428455</v>
      </c>
      <c r="Q7" s="253"/>
      <c r="R7" s="253"/>
      <c r="S7" s="253"/>
      <c r="T7" s="253"/>
      <c r="U7" s="253"/>
      <c r="V7" s="253"/>
      <c r="W7" s="253"/>
      <c r="X7" s="253"/>
      <c r="Y7" s="253"/>
      <c r="Z7" s="253"/>
    </row>
    <row r="8" spans="1:26" x14ac:dyDescent="0.2">
      <c r="A8" s="71" t="s">
        <v>74</v>
      </c>
      <c r="B8" s="200">
        <f t="shared" ref="B8:C8" si="4">E8+H8</f>
        <v>618869</v>
      </c>
      <c r="C8" s="200">
        <f t="shared" si="4"/>
        <v>623562.5</v>
      </c>
      <c r="D8" s="200">
        <f t="shared" si="0"/>
        <v>99.247308810263604</v>
      </c>
      <c r="E8" s="256">
        <v>618171.9</v>
      </c>
      <c r="F8" s="256">
        <v>622091.1</v>
      </c>
      <c r="G8" s="200">
        <f t="shared" ref="G8:G26" si="5">E8/F8*100</f>
        <v>99.36999580929546</v>
      </c>
      <c r="H8" s="200">
        <v>697.1</v>
      </c>
      <c r="I8" s="200">
        <v>1471.4</v>
      </c>
      <c r="J8" s="200">
        <f t="shared" si="1"/>
        <v>47.376648090254179</v>
      </c>
      <c r="K8" s="200">
        <v>70863.8</v>
      </c>
      <c r="L8" s="200">
        <v>67648.800000000003</v>
      </c>
      <c r="M8" s="200">
        <f t="shared" si="2"/>
        <v>104.75248637078558</v>
      </c>
      <c r="N8" s="203">
        <f t="shared" ref="N8:O26" si="6">B8+K8</f>
        <v>689732.8</v>
      </c>
      <c r="O8" s="203">
        <f t="shared" si="6"/>
        <v>691211.3</v>
      </c>
      <c r="P8" s="200">
        <f t="shared" si="3"/>
        <v>99.786100140434627</v>
      </c>
      <c r="Q8" s="253"/>
      <c r="R8" s="253"/>
      <c r="S8" s="253"/>
      <c r="T8" s="253"/>
      <c r="U8" s="253"/>
      <c r="V8" s="253"/>
      <c r="W8" s="253"/>
      <c r="X8" s="253"/>
      <c r="Y8" s="253"/>
      <c r="Z8" s="253"/>
    </row>
    <row r="9" spans="1:26" ht="13.5" customHeight="1" x14ac:dyDescent="0.2">
      <c r="A9" s="257" t="s">
        <v>75</v>
      </c>
      <c r="B9" s="200">
        <f t="shared" ref="B9:B23" si="7">E9+H9</f>
        <v>160626.29999999999</v>
      </c>
      <c r="C9" s="200">
        <f t="shared" ref="C9:C23" si="8">F9+I9</f>
        <v>161989.4</v>
      </c>
      <c r="D9" s="200">
        <f t="shared" si="0"/>
        <v>99.158525187450536</v>
      </c>
      <c r="E9" s="256">
        <v>159610</v>
      </c>
      <c r="F9" s="256">
        <v>161297</v>
      </c>
      <c r="G9" s="200">
        <f t="shared" si="5"/>
        <v>98.954103300123379</v>
      </c>
      <c r="H9" s="258">
        <v>1016.3</v>
      </c>
      <c r="I9" s="258">
        <v>692.4</v>
      </c>
      <c r="J9" s="200">
        <f t="shared" si="1"/>
        <v>146.77931831311381</v>
      </c>
      <c r="K9" s="258">
        <v>53668.6</v>
      </c>
      <c r="L9" s="258">
        <v>55232.3</v>
      </c>
      <c r="M9" s="200">
        <f t="shared" si="2"/>
        <v>97.16886676817731</v>
      </c>
      <c r="N9" s="203">
        <f t="shared" si="6"/>
        <v>214294.9</v>
      </c>
      <c r="O9" s="203">
        <f t="shared" si="6"/>
        <v>217221.7</v>
      </c>
      <c r="P9" s="200">
        <f t="shared" si="3"/>
        <v>98.652620801697054</v>
      </c>
      <c r="Q9" s="253"/>
      <c r="R9" s="253"/>
      <c r="S9" s="253"/>
      <c r="T9" s="253"/>
      <c r="U9" s="253"/>
      <c r="V9" s="253"/>
      <c r="W9" s="253"/>
      <c r="X9" s="253"/>
      <c r="Y9" s="253"/>
      <c r="Z9" s="253"/>
    </row>
    <row r="10" spans="1:26" x14ac:dyDescent="0.2">
      <c r="A10" s="71" t="s">
        <v>76</v>
      </c>
      <c r="B10" s="200">
        <f t="shared" si="7"/>
        <v>516301.7</v>
      </c>
      <c r="C10" s="200">
        <f t="shared" si="8"/>
        <v>481058</v>
      </c>
      <c r="D10" s="200">
        <f t="shared" si="0"/>
        <v>107.32628913769233</v>
      </c>
      <c r="E10" s="256">
        <v>510642.3</v>
      </c>
      <c r="F10" s="256">
        <v>475226</v>
      </c>
      <c r="G10" s="200">
        <f t="shared" si="5"/>
        <v>107.45251732859732</v>
      </c>
      <c r="H10" s="200">
        <v>5659.4</v>
      </c>
      <c r="I10" s="200">
        <v>5832</v>
      </c>
      <c r="J10" s="200">
        <f t="shared" si="1"/>
        <v>97.040466392318237</v>
      </c>
      <c r="K10" s="200">
        <v>19328.400000000001</v>
      </c>
      <c r="L10" s="200">
        <v>18558.7</v>
      </c>
      <c r="M10" s="200">
        <f t="shared" si="2"/>
        <v>104.14738101267869</v>
      </c>
      <c r="N10" s="203">
        <f t="shared" si="6"/>
        <v>535630.1</v>
      </c>
      <c r="O10" s="203">
        <f t="shared" si="6"/>
        <v>499616.7</v>
      </c>
      <c r="P10" s="200">
        <f t="shared" si="3"/>
        <v>107.20820581057437</v>
      </c>
      <c r="Q10" s="253"/>
      <c r="R10" s="253"/>
      <c r="S10" s="253"/>
      <c r="T10" s="253"/>
      <c r="U10" s="253"/>
      <c r="V10" s="253"/>
      <c r="W10" s="253"/>
      <c r="X10" s="253"/>
      <c r="Y10" s="253"/>
      <c r="Z10" s="253"/>
    </row>
    <row r="11" spans="1:26" x14ac:dyDescent="0.2">
      <c r="A11" s="71" t="s">
        <v>77</v>
      </c>
      <c r="B11" s="200">
        <f t="shared" si="7"/>
        <v>28115.3</v>
      </c>
      <c r="C11" s="200">
        <f>F11+I11</f>
        <v>1752.2</v>
      </c>
      <c r="D11" s="200">
        <f t="shared" si="0"/>
        <v>1604.5713959593652</v>
      </c>
      <c r="E11" s="256">
        <v>27947.3</v>
      </c>
      <c r="F11" s="256">
        <v>1601.9</v>
      </c>
      <c r="G11" s="200">
        <f t="shared" si="5"/>
        <v>1744.6344965353642</v>
      </c>
      <c r="H11" s="200">
        <v>168</v>
      </c>
      <c r="I11" s="200">
        <v>150.30000000000001</v>
      </c>
      <c r="J11" s="200">
        <f t="shared" si="1"/>
        <v>111.77644710578842</v>
      </c>
      <c r="K11" s="200">
        <v>1333</v>
      </c>
      <c r="L11" s="200">
        <v>1245.0999999999999</v>
      </c>
      <c r="M11" s="200">
        <f t="shared" si="2"/>
        <v>107.05967392177335</v>
      </c>
      <c r="N11" s="203">
        <f t="shared" si="6"/>
        <v>29448.3</v>
      </c>
      <c r="O11" s="203">
        <f>C11+L11</f>
        <v>2997.3</v>
      </c>
      <c r="P11" s="200">
        <f t="shared" si="3"/>
        <v>982.49424482033817</v>
      </c>
      <c r="Q11" s="253"/>
      <c r="R11" s="253"/>
      <c r="S11" s="253"/>
      <c r="T11" s="253"/>
      <c r="U11" s="253"/>
      <c r="V11" s="253"/>
      <c r="W11" s="253"/>
      <c r="X11" s="253"/>
      <c r="Y11" s="253"/>
      <c r="Z11" s="253"/>
    </row>
    <row r="12" spans="1:26" x14ac:dyDescent="0.2">
      <c r="A12" s="71" t="s">
        <v>78</v>
      </c>
      <c r="B12" s="200">
        <f t="shared" si="7"/>
        <v>111817.20000000001</v>
      </c>
      <c r="C12" s="200">
        <f t="shared" si="8"/>
        <v>125012.1</v>
      </c>
      <c r="D12" s="200">
        <f t="shared" si="0"/>
        <v>89.445101714154077</v>
      </c>
      <c r="E12" s="256">
        <v>110704.1</v>
      </c>
      <c r="F12" s="256">
        <v>123911.5</v>
      </c>
      <c r="G12" s="200">
        <f t="shared" si="5"/>
        <v>89.34126372451307</v>
      </c>
      <c r="H12" s="200">
        <v>1113.0999999999999</v>
      </c>
      <c r="I12" s="200">
        <v>1100.5999999999999</v>
      </c>
      <c r="J12" s="200">
        <f t="shared" si="1"/>
        <v>101.13574413956023</v>
      </c>
      <c r="K12" s="200">
        <v>30430.7</v>
      </c>
      <c r="L12" s="200">
        <v>30157.200000000001</v>
      </c>
      <c r="M12" s="200">
        <f t="shared" si="2"/>
        <v>100.90691443502713</v>
      </c>
      <c r="N12" s="203">
        <f t="shared" si="6"/>
        <v>142247.90000000002</v>
      </c>
      <c r="O12" s="203">
        <f t="shared" si="6"/>
        <v>155169.30000000002</v>
      </c>
      <c r="P12" s="200">
        <f t="shared" si="3"/>
        <v>91.67270845457189</v>
      </c>
      <c r="Q12" s="253"/>
      <c r="R12" s="253"/>
      <c r="S12" s="253"/>
      <c r="T12" s="253"/>
      <c r="U12" s="253"/>
      <c r="V12" s="253"/>
      <c r="W12" s="253"/>
      <c r="X12" s="253"/>
      <c r="Y12" s="253"/>
      <c r="Z12" s="253"/>
    </row>
    <row r="13" spans="1:26" x14ac:dyDescent="0.2">
      <c r="A13" s="71" t="s">
        <v>79</v>
      </c>
      <c r="B13" s="200">
        <f t="shared" si="7"/>
        <v>50545.3</v>
      </c>
      <c r="C13" s="200">
        <f t="shared" si="8"/>
        <v>58477.5</v>
      </c>
      <c r="D13" s="200">
        <f t="shared" si="0"/>
        <v>86.435466632465491</v>
      </c>
      <c r="E13" s="256">
        <v>48285</v>
      </c>
      <c r="F13" s="256">
        <v>56235.8</v>
      </c>
      <c r="G13" s="200">
        <f t="shared" si="5"/>
        <v>85.861675302920915</v>
      </c>
      <c r="H13" s="200">
        <v>2260.3000000000002</v>
      </c>
      <c r="I13" s="200">
        <v>2241.6999999999998</v>
      </c>
      <c r="J13" s="200">
        <f t="shared" si="1"/>
        <v>100.82972743899721</v>
      </c>
      <c r="K13" s="200">
        <v>73041.899999999994</v>
      </c>
      <c r="L13" s="200">
        <v>72721.399999999994</v>
      </c>
      <c r="M13" s="200">
        <f t="shared" si="2"/>
        <v>100.44072308838938</v>
      </c>
      <c r="N13" s="203">
        <f t="shared" si="6"/>
        <v>123587.2</v>
      </c>
      <c r="O13" s="203">
        <f t="shared" si="6"/>
        <v>131198.9</v>
      </c>
      <c r="P13" s="200">
        <f t="shared" si="3"/>
        <v>94.19835074836756</v>
      </c>
      <c r="Q13" s="253"/>
      <c r="R13" s="253"/>
      <c r="S13" s="253"/>
      <c r="T13" s="253"/>
      <c r="U13" s="253"/>
      <c r="V13" s="253"/>
      <c r="W13" s="253"/>
      <c r="X13" s="253"/>
      <c r="Y13" s="253"/>
      <c r="Z13" s="253"/>
    </row>
    <row r="14" spans="1:26" x14ac:dyDescent="0.2">
      <c r="A14" s="71" t="s">
        <v>80</v>
      </c>
      <c r="B14" s="200">
        <f t="shared" si="7"/>
        <v>265150.2</v>
      </c>
      <c r="C14" s="200">
        <f t="shared" si="8"/>
        <v>275941</v>
      </c>
      <c r="D14" s="200">
        <f t="shared" si="0"/>
        <v>96.089453905001434</v>
      </c>
      <c r="E14" s="256">
        <v>263349</v>
      </c>
      <c r="F14" s="256">
        <v>273989.09999999998</v>
      </c>
      <c r="G14" s="200">
        <f t="shared" si="5"/>
        <v>96.116597339091243</v>
      </c>
      <c r="H14" s="200">
        <v>1801.2</v>
      </c>
      <c r="I14" s="200">
        <v>1951.9</v>
      </c>
      <c r="J14" s="200">
        <f t="shared" si="1"/>
        <v>92.279317587991187</v>
      </c>
      <c r="K14" s="200">
        <v>64681.8</v>
      </c>
      <c r="L14" s="200">
        <v>65499.7</v>
      </c>
      <c r="M14" s="200">
        <f t="shared" si="2"/>
        <v>98.751291990650344</v>
      </c>
      <c r="N14" s="203">
        <f t="shared" si="6"/>
        <v>329832</v>
      </c>
      <c r="O14" s="203">
        <f t="shared" si="6"/>
        <v>341440.7</v>
      </c>
      <c r="P14" s="200">
        <f t="shared" si="3"/>
        <v>96.600083118386294</v>
      </c>
      <c r="Q14" s="253"/>
      <c r="R14" s="253"/>
      <c r="S14" s="253"/>
      <c r="T14" s="253"/>
      <c r="U14" s="253"/>
      <c r="V14" s="253"/>
      <c r="W14" s="253"/>
      <c r="X14" s="253"/>
      <c r="Y14" s="253"/>
      <c r="Z14" s="253"/>
    </row>
    <row r="15" spans="1:26" x14ac:dyDescent="0.2">
      <c r="A15" s="71" t="s">
        <v>81</v>
      </c>
      <c r="B15" s="200">
        <f t="shared" si="7"/>
        <v>595867.9</v>
      </c>
      <c r="C15" s="200">
        <f t="shared" si="8"/>
        <v>643778.80000000005</v>
      </c>
      <c r="D15" s="200">
        <f t="shared" si="0"/>
        <v>92.557863042399035</v>
      </c>
      <c r="E15" s="256">
        <v>592923</v>
      </c>
      <c r="F15" s="256">
        <v>640140.5</v>
      </c>
      <c r="G15" s="200">
        <f t="shared" si="5"/>
        <v>92.623884912765249</v>
      </c>
      <c r="H15" s="200">
        <v>2944.9</v>
      </c>
      <c r="I15" s="200">
        <v>3638.3</v>
      </c>
      <c r="J15" s="200">
        <f t="shared" si="1"/>
        <v>80.941648572135335</v>
      </c>
      <c r="K15" s="200">
        <v>29169.4</v>
      </c>
      <c r="L15" s="200">
        <v>28525.200000000001</v>
      </c>
      <c r="M15" s="200">
        <f t="shared" si="2"/>
        <v>102.25835401679919</v>
      </c>
      <c r="N15" s="203">
        <f t="shared" si="6"/>
        <v>625037.30000000005</v>
      </c>
      <c r="O15" s="203">
        <f t="shared" si="6"/>
        <v>672304</v>
      </c>
      <c r="P15" s="200">
        <f t="shared" si="3"/>
        <v>92.9694453699517</v>
      </c>
      <c r="Q15" s="253"/>
      <c r="R15" s="253"/>
      <c r="S15" s="253"/>
      <c r="T15" s="253"/>
      <c r="U15" s="253"/>
      <c r="V15" s="253"/>
      <c r="W15" s="253"/>
      <c r="X15" s="253"/>
      <c r="Y15" s="253"/>
      <c r="Z15" s="253"/>
    </row>
    <row r="16" spans="1:26" ht="14.25" customHeight="1" x14ac:dyDescent="0.2">
      <c r="A16" s="71" t="s">
        <v>82</v>
      </c>
      <c r="B16" s="200">
        <f t="shared" si="7"/>
        <v>363483.8</v>
      </c>
      <c r="C16" s="200">
        <f t="shared" si="8"/>
        <v>331673.90000000002</v>
      </c>
      <c r="D16" s="200">
        <f t="shared" si="0"/>
        <v>109.59071545876837</v>
      </c>
      <c r="E16" s="256">
        <v>363364.3</v>
      </c>
      <c r="F16" s="256">
        <v>331560.2</v>
      </c>
      <c r="G16" s="200">
        <f t="shared" si="5"/>
        <v>109.59225504146757</v>
      </c>
      <c r="H16" s="200">
        <v>119.5</v>
      </c>
      <c r="I16" s="200">
        <v>113.7</v>
      </c>
      <c r="J16" s="200">
        <f t="shared" si="1"/>
        <v>105.10114335971856</v>
      </c>
      <c r="K16" s="200">
        <v>28674.9</v>
      </c>
      <c r="L16" s="200">
        <v>28077.599999999999</v>
      </c>
      <c r="M16" s="200">
        <f t="shared" si="2"/>
        <v>102.12731857423711</v>
      </c>
      <c r="N16" s="203">
        <f t="shared" si="6"/>
        <v>392158.7</v>
      </c>
      <c r="O16" s="203">
        <f t="shared" si="6"/>
        <v>359751.5</v>
      </c>
      <c r="P16" s="200">
        <f t="shared" si="3"/>
        <v>109.00821817282207</v>
      </c>
      <c r="Q16" s="253"/>
      <c r="R16" s="253"/>
      <c r="S16" s="253"/>
      <c r="T16" s="253"/>
      <c r="U16" s="253"/>
      <c r="V16" s="253"/>
      <c r="W16" s="253"/>
      <c r="X16" s="253"/>
      <c r="Y16" s="253"/>
      <c r="Z16" s="253"/>
    </row>
    <row r="17" spans="1:26" ht="14.25" customHeight="1" x14ac:dyDescent="0.2">
      <c r="A17" s="71" t="s">
        <v>83</v>
      </c>
      <c r="B17" s="200">
        <f>H17</f>
        <v>161.5</v>
      </c>
      <c r="C17" s="200">
        <f>I17</f>
        <v>119.1</v>
      </c>
      <c r="D17" s="200">
        <f t="shared" si="0"/>
        <v>135.60033585222502</v>
      </c>
      <c r="E17" s="259" t="s">
        <v>136</v>
      </c>
      <c r="F17" s="259" t="s">
        <v>136</v>
      </c>
      <c r="G17" s="200" t="s">
        <v>136</v>
      </c>
      <c r="H17" s="200">
        <v>161.5</v>
      </c>
      <c r="I17" s="200">
        <v>119.1</v>
      </c>
      <c r="J17" s="200">
        <f t="shared" si="1"/>
        <v>135.60033585222502</v>
      </c>
      <c r="K17" s="200">
        <v>7413.5</v>
      </c>
      <c r="L17" s="200">
        <v>7394.1</v>
      </c>
      <c r="M17" s="200">
        <f t="shared" si="2"/>
        <v>100.26237135013049</v>
      </c>
      <c r="N17" s="203">
        <f t="shared" si="6"/>
        <v>7575</v>
      </c>
      <c r="O17" s="203">
        <f t="shared" si="6"/>
        <v>7513.2000000000007</v>
      </c>
      <c r="P17" s="200">
        <f>N17/O17*100</f>
        <v>100.82255230793803</v>
      </c>
      <c r="Q17" s="253"/>
      <c r="R17" s="253"/>
      <c r="S17" s="253"/>
      <c r="T17" s="253"/>
      <c r="U17" s="253"/>
      <c r="V17" s="253"/>
      <c r="W17" s="253"/>
      <c r="X17" s="253"/>
      <c r="Y17" s="253"/>
      <c r="Z17" s="253"/>
    </row>
    <row r="18" spans="1:26" ht="14.25" customHeight="1" x14ac:dyDescent="0.2">
      <c r="A18" s="71" t="s">
        <v>84</v>
      </c>
      <c r="B18" s="200">
        <f>H18</f>
        <v>117.9</v>
      </c>
      <c r="C18" s="200">
        <f>I18</f>
        <v>117.2</v>
      </c>
      <c r="D18" s="200">
        <f t="shared" si="0"/>
        <v>100.59726962457339</v>
      </c>
      <c r="E18" s="259" t="s">
        <v>136</v>
      </c>
      <c r="F18" s="259" t="s">
        <v>136</v>
      </c>
      <c r="G18" s="200" t="s">
        <v>136</v>
      </c>
      <c r="H18" s="200">
        <v>117.9</v>
      </c>
      <c r="I18" s="200">
        <v>117.2</v>
      </c>
      <c r="J18" s="200">
        <f t="shared" si="1"/>
        <v>100.59726962457339</v>
      </c>
      <c r="K18" s="200">
        <v>577</v>
      </c>
      <c r="L18" s="200">
        <v>574.9</v>
      </c>
      <c r="M18" s="200">
        <f t="shared" si="2"/>
        <v>100.36528091842061</v>
      </c>
      <c r="N18" s="203">
        <f t="shared" si="6"/>
        <v>694.9</v>
      </c>
      <c r="O18" s="203">
        <f t="shared" si="6"/>
        <v>692.1</v>
      </c>
      <c r="P18" s="200">
        <f t="shared" si="3"/>
        <v>100.40456581418869</v>
      </c>
      <c r="Q18" s="253"/>
      <c r="R18" s="253"/>
      <c r="S18" s="253"/>
      <c r="T18" s="253"/>
      <c r="U18" s="253"/>
      <c r="V18" s="253"/>
      <c r="W18" s="253"/>
      <c r="X18" s="253"/>
      <c r="Y18" s="253"/>
      <c r="Z18" s="253"/>
    </row>
    <row r="19" spans="1:26" ht="14.25" customHeight="1" x14ac:dyDescent="0.2">
      <c r="A19" s="71" t="s">
        <v>85</v>
      </c>
      <c r="B19" s="200">
        <f t="shared" si="7"/>
        <v>177715</v>
      </c>
      <c r="C19" s="200">
        <f t="shared" si="8"/>
        <v>170243.3</v>
      </c>
      <c r="D19" s="200">
        <f t="shared" si="0"/>
        <v>104.38883644760178</v>
      </c>
      <c r="E19" s="256">
        <v>176991.3</v>
      </c>
      <c r="F19" s="256">
        <v>169339</v>
      </c>
      <c r="G19" s="200">
        <f t="shared" si="5"/>
        <v>104.51892357932904</v>
      </c>
      <c r="H19" s="200">
        <v>723.7</v>
      </c>
      <c r="I19" s="200">
        <v>904.3</v>
      </c>
      <c r="J19" s="200">
        <f t="shared" si="1"/>
        <v>80.028751520513111</v>
      </c>
      <c r="K19" s="200">
        <v>25921</v>
      </c>
      <c r="L19" s="200">
        <v>32634</v>
      </c>
      <c r="M19" s="200">
        <f t="shared" si="2"/>
        <v>79.429429429429433</v>
      </c>
      <c r="N19" s="203">
        <f t="shared" si="6"/>
        <v>203636</v>
      </c>
      <c r="O19" s="203">
        <f t="shared" si="6"/>
        <v>202877.3</v>
      </c>
      <c r="P19" s="200">
        <f t="shared" si="3"/>
        <v>100.37396988228846</v>
      </c>
      <c r="Q19" s="253"/>
      <c r="R19" s="253"/>
      <c r="S19" s="154"/>
      <c r="T19" s="154"/>
      <c r="U19" s="253"/>
      <c r="V19" s="253"/>
      <c r="W19" s="253"/>
      <c r="X19" s="253"/>
      <c r="Y19" s="253"/>
      <c r="Z19" s="253"/>
    </row>
    <row r="20" spans="1:26" ht="14.25" customHeight="1" x14ac:dyDescent="0.2">
      <c r="A20" s="71" t="s">
        <v>86</v>
      </c>
      <c r="B20" s="200">
        <f t="shared" si="7"/>
        <v>539105.1</v>
      </c>
      <c r="C20" s="200">
        <f t="shared" si="8"/>
        <v>504909.19999999995</v>
      </c>
      <c r="D20" s="200">
        <f t="shared" si="0"/>
        <v>106.7726830883652</v>
      </c>
      <c r="E20" s="256">
        <v>539003.5</v>
      </c>
      <c r="F20" s="256">
        <v>504824.6</v>
      </c>
      <c r="G20" s="200">
        <f t="shared" si="5"/>
        <v>106.77045056837564</v>
      </c>
      <c r="H20" s="200">
        <v>101.6</v>
      </c>
      <c r="I20" s="200">
        <v>84.6</v>
      </c>
      <c r="J20" s="200">
        <f t="shared" si="1"/>
        <v>120.09456264775413</v>
      </c>
      <c r="K20" s="200">
        <v>61102.1</v>
      </c>
      <c r="L20" s="200">
        <v>60773.8</v>
      </c>
      <c r="M20" s="200">
        <f t="shared" si="2"/>
        <v>100.54019988876786</v>
      </c>
      <c r="N20" s="203">
        <f t="shared" si="6"/>
        <v>600207.19999999995</v>
      </c>
      <c r="O20" s="203">
        <f t="shared" si="6"/>
        <v>565683</v>
      </c>
      <c r="P20" s="200">
        <f t="shared" si="3"/>
        <v>106.10310014619495</v>
      </c>
      <c r="Q20" s="253"/>
      <c r="R20" s="253"/>
      <c r="S20" s="253"/>
      <c r="T20" s="253"/>
      <c r="U20" s="253"/>
      <c r="V20" s="253"/>
      <c r="W20" s="253"/>
      <c r="X20" s="253"/>
      <c r="Y20" s="253"/>
      <c r="Z20" s="253"/>
    </row>
    <row r="21" spans="1:26" ht="14.25" customHeight="1" x14ac:dyDescent="0.2">
      <c r="A21" s="71" t="s">
        <v>87</v>
      </c>
      <c r="B21" s="200">
        <f t="shared" si="7"/>
        <v>143062</v>
      </c>
      <c r="C21" s="200">
        <f t="shared" si="8"/>
        <v>125512.4</v>
      </c>
      <c r="D21" s="200">
        <f t="shared" si="0"/>
        <v>113.98236349555901</v>
      </c>
      <c r="E21" s="256">
        <v>139340.79999999999</v>
      </c>
      <c r="F21" s="256">
        <v>122163.9</v>
      </c>
      <c r="G21" s="200">
        <f t="shared" si="5"/>
        <v>114.06053670519687</v>
      </c>
      <c r="H21" s="200">
        <v>3721.2</v>
      </c>
      <c r="I21" s="200">
        <v>3348.5</v>
      </c>
      <c r="J21" s="200">
        <f t="shared" si="1"/>
        <v>111.13035687621323</v>
      </c>
      <c r="K21" s="200">
        <v>108025.9</v>
      </c>
      <c r="L21" s="200">
        <v>121494.3</v>
      </c>
      <c r="M21" s="200">
        <f t="shared" si="2"/>
        <v>88.914377053079846</v>
      </c>
      <c r="N21" s="203">
        <f t="shared" si="6"/>
        <v>251087.9</v>
      </c>
      <c r="O21" s="203">
        <f t="shared" si="6"/>
        <v>247006.7</v>
      </c>
      <c r="P21" s="200">
        <f t="shared" si="3"/>
        <v>101.65226287384105</v>
      </c>
      <c r="Q21" s="253"/>
      <c r="R21" s="253"/>
      <c r="S21" s="253"/>
      <c r="T21" s="253"/>
      <c r="U21" s="253"/>
      <c r="V21" s="253"/>
      <c r="W21" s="253"/>
      <c r="X21" s="253"/>
      <c r="Y21" s="253"/>
      <c r="Z21" s="253"/>
    </row>
    <row r="22" spans="1:26" ht="14.25" customHeight="1" x14ac:dyDescent="0.2">
      <c r="A22" s="80" t="s">
        <v>88</v>
      </c>
      <c r="B22" s="200">
        <f t="shared" si="7"/>
        <v>7642.5</v>
      </c>
      <c r="C22" s="200">
        <f t="shared" si="8"/>
        <v>11360.5</v>
      </c>
      <c r="D22" s="200">
        <f t="shared" si="0"/>
        <v>67.272567228555076</v>
      </c>
      <c r="E22" s="256">
        <v>6874.5</v>
      </c>
      <c r="F22" s="256">
        <v>10604.8</v>
      </c>
      <c r="G22" s="200">
        <f t="shared" si="5"/>
        <v>64.824419130959569</v>
      </c>
      <c r="H22" s="200">
        <v>768</v>
      </c>
      <c r="I22" s="200">
        <v>755.7</v>
      </c>
      <c r="J22" s="200">
        <f>H22/I22*100</f>
        <v>101.62763001190949</v>
      </c>
      <c r="K22" s="200">
        <v>8407.7000000000007</v>
      </c>
      <c r="L22" s="200">
        <v>8543.5</v>
      </c>
      <c r="M22" s="200">
        <f t="shared" si="2"/>
        <v>98.410487505120855</v>
      </c>
      <c r="N22" s="203">
        <f t="shared" si="6"/>
        <v>16050.2</v>
      </c>
      <c r="O22" s="203">
        <f t="shared" si="6"/>
        <v>19904</v>
      </c>
      <c r="P22" s="200">
        <f t="shared" si="3"/>
        <v>80.638062700964625</v>
      </c>
      <c r="Q22" s="253"/>
      <c r="R22" s="253"/>
      <c r="S22" s="253"/>
      <c r="T22" s="253"/>
      <c r="U22" s="253"/>
      <c r="V22" s="253"/>
      <c r="W22" s="253"/>
      <c r="X22" s="253"/>
      <c r="Y22" s="253"/>
      <c r="Z22" s="253"/>
    </row>
    <row r="23" spans="1:26" ht="14.25" customHeight="1" x14ac:dyDescent="0.2">
      <c r="A23" s="71" t="s">
        <v>89</v>
      </c>
      <c r="B23" s="200">
        <f t="shared" si="7"/>
        <v>5342.7</v>
      </c>
      <c r="C23" s="200">
        <f t="shared" si="8"/>
        <v>6931.0999999999995</v>
      </c>
      <c r="D23" s="200">
        <f t="shared" si="0"/>
        <v>77.083002697984455</v>
      </c>
      <c r="E23" s="256">
        <v>5097.8</v>
      </c>
      <c r="F23" s="256">
        <v>6756.2</v>
      </c>
      <c r="G23" s="200">
        <f t="shared" si="5"/>
        <v>75.453657381368231</v>
      </c>
      <c r="H23" s="200">
        <v>244.9</v>
      </c>
      <c r="I23" s="200">
        <v>174.9</v>
      </c>
      <c r="J23" s="200">
        <f t="shared" si="1"/>
        <v>140.02287021154947</v>
      </c>
      <c r="K23" s="200">
        <v>55780.9</v>
      </c>
      <c r="L23" s="200">
        <v>56817.3</v>
      </c>
      <c r="M23" s="200">
        <f t="shared" si="2"/>
        <v>98.175907690087342</v>
      </c>
      <c r="N23" s="203">
        <f t="shared" si="6"/>
        <v>61123.6</v>
      </c>
      <c r="O23" s="203">
        <f t="shared" si="6"/>
        <v>63748.4</v>
      </c>
      <c r="P23" s="200">
        <f t="shared" si="3"/>
        <v>95.882563327079566</v>
      </c>
      <c r="Q23" s="253"/>
      <c r="R23" s="253"/>
      <c r="S23" s="253"/>
      <c r="T23" s="253"/>
      <c r="U23" s="253"/>
      <c r="V23" s="253"/>
      <c r="W23" s="253"/>
      <c r="X23" s="253"/>
      <c r="Y23" s="253"/>
      <c r="Z23" s="253"/>
    </row>
    <row r="24" spans="1:26" ht="14.25" customHeight="1" x14ac:dyDescent="0.2">
      <c r="A24" s="71" t="s">
        <v>90</v>
      </c>
      <c r="B24" s="200" t="s">
        <v>136</v>
      </c>
      <c r="C24" s="200" t="s">
        <v>136</v>
      </c>
      <c r="D24" s="200" t="s">
        <v>136</v>
      </c>
      <c r="E24" s="259" t="s">
        <v>136</v>
      </c>
      <c r="F24" s="259" t="s">
        <v>136</v>
      </c>
      <c r="G24" s="200" t="s">
        <v>136</v>
      </c>
      <c r="H24" s="200" t="s">
        <v>136</v>
      </c>
      <c r="I24" s="200" t="s">
        <v>136</v>
      </c>
      <c r="J24" s="200" t="s">
        <v>136</v>
      </c>
      <c r="K24" s="200">
        <v>1.9</v>
      </c>
      <c r="L24" s="200">
        <v>2</v>
      </c>
      <c r="M24" s="200">
        <f>K24/L24*100</f>
        <v>95</v>
      </c>
      <c r="N24" s="203">
        <f>K24</f>
        <v>1.9</v>
      </c>
      <c r="O24" s="203">
        <f>L24</f>
        <v>2</v>
      </c>
      <c r="P24" s="200">
        <f>N24/O24*100</f>
        <v>95</v>
      </c>
      <c r="Q24" s="253"/>
      <c r="R24" s="253"/>
      <c r="S24" s="253"/>
      <c r="T24" s="253"/>
      <c r="U24" s="253"/>
      <c r="V24" s="253"/>
      <c r="W24" s="253"/>
      <c r="X24" s="253"/>
      <c r="Y24" s="253"/>
      <c r="Z24" s="253"/>
    </row>
    <row r="25" spans="1:26" x14ac:dyDescent="0.2">
      <c r="A25" s="71" t="s">
        <v>91</v>
      </c>
      <c r="B25" s="200">
        <f>E25</f>
        <v>0.2</v>
      </c>
      <c r="C25" s="200">
        <f>F25</f>
        <v>0.1</v>
      </c>
      <c r="D25" s="200">
        <f t="shared" si="0"/>
        <v>200</v>
      </c>
      <c r="E25" s="256">
        <v>0.2</v>
      </c>
      <c r="F25" s="256">
        <v>0.1</v>
      </c>
      <c r="G25" s="200">
        <f t="shared" ref="G25" si="9">E25/F25*100</f>
        <v>200</v>
      </c>
      <c r="H25" s="200" t="s">
        <v>136</v>
      </c>
      <c r="I25" s="200" t="s">
        <v>136</v>
      </c>
      <c r="J25" s="200" t="s">
        <v>136</v>
      </c>
      <c r="K25" s="200">
        <v>190.8</v>
      </c>
      <c r="L25" s="200">
        <v>219.6</v>
      </c>
      <c r="M25" s="200">
        <f t="shared" si="2"/>
        <v>86.885245901639351</v>
      </c>
      <c r="N25" s="203">
        <f t="shared" si="6"/>
        <v>191</v>
      </c>
      <c r="O25" s="203">
        <f t="shared" si="6"/>
        <v>219.7</v>
      </c>
      <c r="P25" s="200">
        <f t="shared" si="3"/>
        <v>86.936731907146111</v>
      </c>
      <c r="Q25" s="253"/>
      <c r="R25" s="154"/>
      <c r="S25" s="154"/>
      <c r="T25" s="154"/>
      <c r="U25" s="154"/>
      <c r="V25" s="154"/>
      <c r="W25" s="154"/>
      <c r="X25" s="253"/>
      <c r="Y25" s="253"/>
      <c r="Z25" s="253"/>
    </row>
    <row r="26" spans="1:26" x14ac:dyDescent="0.2">
      <c r="A26" s="73" t="s">
        <v>92</v>
      </c>
      <c r="B26" s="201">
        <f>E26</f>
        <v>175041.4</v>
      </c>
      <c r="C26" s="201">
        <f>F26</f>
        <v>166436</v>
      </c>
      <c r="D26" s="201">
        <f t="shared" si="0"/>
        <v>105.1703958278257</v>
      </c>
      <c r="E26" s="260">
        <v>175041.4</v>
      </c>
      <c r="F26" s="260">
        <v>166436</v>
      </c>
      <c r="G26" s="201">
        <f t="shared" si="5"/>
        <v>105.1703958278257</v>
      </c>
      <c r="H26" s="201" t="s">
        <v>136</v>
      </c>
      <c r="I26" s="201" t="s">
        <v>136</v>
      </c>
      <c r="J26" s="201" t="s">
        <v>136</v>
      </c>
      <c r="K26" s="201">
        <v>5103.8999999999996</v>
      </c>
      <c r="L26" s="201">
        <v>5094.2</v>
      </c>
      <c r="M26" s="201">
        <f t="shared" si="2"/>
        <v>100.19041262612383</v>
      </c>
      <c r="N26" s="201">
        <f t="shared" si="6"/>
        <v>180145.3</v>
      </c>
      <c r="O26" s="201">
        <f t="shared" si="6"/>
        <v>171530.2</v>
      </c>
      <c r="P26" s="201">
        <f t="shared" si="3"/>
        <v>105.02249749606773</v>
      </c>
      <c r="Q26" s="253"/>
      <c r="R26" s="253"/>
      <c r="S26" s="253"/>
      <c r="T26" s="253"/>
      <c r="U26" s="154"/>
      <c r="V26" s="154"/>
      <c r="W26" s="154"/>
      <c r="X26" s="253"/>
      <c r="Y26" s="253"/>
      <c r="Z26" s="253"/>
    </row>
    <row r="27" spans="1:26" x14ac:dyDescent="0.2">
      <c r="O27" s="253"/>
      <c r="P27" s="253"/>
      <c r="Q27" s="253"/>
      <c r="R27" s="253"/>
      <c r="S27" s="253"/>
      <c r="T27" s="253"/>
      <c r="U27" s="154"/>
      <c r="V27" s="154"/>
      <c r="W27" s="154"/>
      <c r="X27" s="253"/>
      <c r="Y27" s="253"/>
      <c r="Z27" s="253"/>
    </row>
    <row r="28" spans="1:26" x14ac:dyDescent="0.2">
      <c r="A28" s="249"/>
      <c r="B28" s="104"/>
      <c r="C28" s="104"/>
      <c r="D28" s="106"/>
      <c r="E28" s="104"/>
      <c r="F28" s="104"/>
      <c r="G28" s="104"/>
      <c r="H28" s="104"/>
      <c r="I28" s="104"/>
      <c r="J28" s="104"/>
      <c r="K28" s="104"/>
      <c r="L28" s="200"/>
      <c r="M28" s="104"/>
    </row>
    <row r="29" spans="1:26" x14ac:dyDescent="0.2"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</row>
    <row r="30" spans="1:26" x14ac:dyDescent="0.2"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3307086614173229" top="0.59055118110236227" bottom="0.59055118110236227" header="0.15748031496062992" footer="0.39370078740157483"/>
  <pageSetup paperSize="9" scale="82" firstPageNumber="4" orientation="landscape" useFirstPageNumber="1" r:id="rId1"/>
  <headerFooter alignWithMargins="0">
    <oddFooter>&amp;R&amp;"-,полужирный"&amp;8 12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1"/>
  <sheetViews>
    <sheetView workbookViewId="0">
      <selection sqref="A1:P1"/>
    </sheetView>
  </sheetViews>
  <sheetFormatPr defaultRowHeight="12.75" x14ac:dyDescent="0.2"/>
  <cols>
    <col min="1" max="1" width="19.5703125" style="10" bestFit="1" customWidth="1"/>
    <col min="2" max="2" width="9.5703125" style="10" customWidth="1"/>
    <col min="3" max="3" width="9.42578125" style="10" customWidth="1"/>
    <col min="4" max="4" width="9.7109375" style="10" customWidth="1"/>
    <col min="5" max="5" width="8.28515625" style="10" customWidth="1"/>
    <col min="6" max="6" width="8.7109375" style="10" customWidth="1"/>
    <col min="7" max="7" width="10.42578125" style="10" customWidth="1"/>
    <col min="8" max="9" width="9.140625" style="10" customWidth="1"/>
    <col min="10" max="10" width="10.140625" style="10" customWidth="1"/>
    <col min="11" max="12" width="9.5703125" style="10" customWidth="1"/>
    <col min="13" max="13" width="10.42578125" style="10" customWidth="1"/>
    <col min="14" max="14" width="9.140625" style="10" customWidth="1"/>
    <col min="15" max="256" width="9.140625" style="10"/>
    <col min="257" max="257" width="22.7109375" style="10" customWidth="1"/>
    <col min="258" max="258" width="9.5703125" style="10" customWidth="1"/>
    <col min="259" max="259" width="9.42578125" style="10" customWidth="1"/>
    <col min="260" max="260" width="9.7109375" style="10" customWidth="1"/>
    <col min="261" max="261" width="8.28515625" style="10" customWidth="1"/>
    <col min="262" max="262" width="8.7109375" style="10" customWidth="1"/>
    <col min="263" max="263" width="10.42578125" style="10" customWidth="1"/>
    <col min="264" max="265" width="9.140625" style="10" customWidth="1"/>
    <col min="266" max="266" width="10.140625" style="10" customWidth="1"/>
    <col min="267" max="268" width="9.5703125" style="10" customWidth="1"/>
    <col min="269" max="269" width="10.42578125" style="10" customWidth="1"/>
    <col min="270" max="270" width="7.140625" style="10" customWidth="1"/>
    <col min="271" max="512" width="9.140625" style="10"/>
    <col min="513" max="513" width="22.7109375" style="10" customWidth="1"/>
    <col min="514" max="514" width="9.5703125" style="10" customWidth="1"/>
    <col min="515" max="515" width="9.42578125" style="10" customWidth="1"/>
    <col min="516" max="516" width="9.7109375" style="10" customWidth="1"/>
    <col min="517" max="517" width="8.28515625" style="10" customWidth="1"/>
    <col min="518" max="518" width="8.7109375" style="10" customWidth="1"/>
    <col min="519" max="519" width="10.42578125" style="10" customWidth="1"/>
    <col min="520" max="521" width="9.140625" style="10" customWidth="1"/>
    <col min="522" max="522" width="10.140625" style="10" customWidth="1"/>
    <col min="523" max="524" width="9.5703125" style="10" customWidth="1"/>
    <col min="525" max="525" width="10.42578125" style="10" customWidth="1"/>
    <col min="526" max="526" width="7.140625" style="10" customWidth="1"/>
    <col min="527" max="768" width="9.140625" style="10"/>
    <col min="769" max="769" width="22.7109375" style="10" customWidth="1"/>
    <col min="770" max="770" width="9.5703125" style="10" customWidth="1"/>
    <col min="771" max="771" width="9.42578125" style="10" customWidth="1"/>
    <col min="772" max="772" width="9.7109375" style="10" customWidth="1"/>
    <col min="773" max="773" width="8.28515625" style="10" customWidth="1"/>
    <col min="774" max="774" width="8.7109375" style="10" customWidth="1"/>
    <col min="775" max="775" width="10.42578125" style="10" customWidth="1"/>
    <col min="776" max="777" width="9.140625" style="10" customWidth="1"/>
    <col min="778" max="778" width="10.140625" style="10" customWidth="1"/>
    <col min="779" max="780" width="9.5703125" style="10" customWidth="1"/>
    <col min="781" max="781" width="10.42578125" style="10" customWidth="1"/>
    <col min="782" max="782" width="7.140625" style="10" customWidth="1"/>
    <col min="783" max="1024" width="9.140625" style="10"/>
    <col min="1025" max="1025" width="22.7109375" style="10" customWidth="1"/>
    <col min="1026" max="1026" width="9.5703125" style="10" customWidth="1"/>
    <col min="1027" max="1027" width="9.42578125" style="10" customWidth="1"/>
    <col min="1028" max="1028" width="9.7109375" style="10" customWidth="1"/>
    <col min="1029" max="1029" width="8.28515625" style="10" customWidth="1"/>
    <col min="1030" max="1030" width="8.7109375" style="10" customWidth="1"/>
    <col min="1031" max="1031" width="10.42578125" style="10" customWidth="1"/>
    <col min="1032" max="1033" width="9.140625" style="10" customWidth="1"/>
    <col min="1034" max="1034" width="10.140625" style="10" customWidth="1"/>
    <col min="1035" max="1036" width="9.5703125" style="10" customWidth="1"/>
    <col min="1037" max="1037" width="10.42578125" style="10" customWidth="1"/>
    <col min="1038" max="1038" width="7.140625" style="10" customWidth="1"/>
    <col min="1039" max="1280" width="9.140625" style="10"/>
    <col min="1281" max="1281" width="22.7109375" style="10" customWidth="1"/>
    <col min="1282" max="1282" width="9.5703125" style="10" customWidth="1"/>
    <col min="1283" max="1283" width="9.42578125" style="10" customWidth="1"/>
    <col min="1284" max="1284" width="9.7109375" style="10" customWidth="1"/>
    <col min="1285" max="1285" width="8.28515625" style="10" customWidth="1"/>
    <col min="1286" max="1286" width="8.7109375" style="10" customWidth="1"/>
    <col min="1287" max="1287" width="10.42578125" style="10" customWidth="1"/>
    <col min="1288" max="1289" width="9.140625" style="10" customWidth="1"/>
    <col min="1290" max="1290" width="10.140625" style="10" customWidth="1"/>
    <col min="1291" max="1292" width="9.5703125" style="10" customWidth="1"/>
    <col min="1293" max="1293" width="10.42578125" style="10" customWidth="1"/>
    <col min="1294" max="1294" width="7.140625" style="10" customWidth="1"/>
    <col min="1295" max="1536" width="9.140625" style="10"/>
    <col min="1537" max="1537" width="22.7109375" style="10" customWidth="1"/>
    <col min="1538" max="1538" width="9.5703125" style="10" customWidth="1"/>
    <col min="1539" max="1539" width="9.42578125" style="10" customWidth="1"/>
    <col min="1540" max="1540" width="9.7109375" style="10" customWidth="1"/>
    <col min="1541" max="1541" width="8.28515625" style="10" customWidth="1"/>
    <col min="1542" max="1542" width="8.7109375" style="10" customWidth="1"/>
    <col min="1543" max="1543" width="10.42578125" style="10" customWidth="1"/>
    <col min="1544" max="1545" width="9.140625" style="10" customWidth="1"/>
    <col min="1546" max="1546" width="10.140625" style="10" customWidth="1"/>
    <col min="1547" max="1548" width="9.5703125" style="10" customWidth="1"/>
    <col min="1549" max="1549" width="10.42578125" style="10" customWidth="1"/>
    <col min="1550" max="1550" width="7.140625" style="10" customWidth="1"/>
    <col min="1551" max="1792" width="9.140625" style="10"/>
    <col min="1793" max="1793" width="22.7109375" style="10" customWidth="1"/>
    <col min="1794" max="1794" width="9.5703125" style="10" customWidth="1"/>
    <col min="1795" max="1795" width="9.42578125" style="10" customWidth="1"/>
    <col min="1796" max="1796" width="9.7109375" style="10" customWidth="1"/>
    <col min="1797" max="1797" width="8.28515625" style="10" customWidth="1"/>
    <col min="1798" max="1798" width="8.7109375" style="10" customWidth="1"/>
    <col min="1799" max="1799" width="10.42578125" style="10" customWidth="1"/>
    <col min="1800" max="1801" width="9.140625" style="10" customWidth="1"/>
    <col min="1802" max="1802" width="10.140625" style="10" customWidth="1"/>
    <col min="1803" max="1804" width="9.5703125" style="10" customWidth="1"/>
    <col min="1805" max="1805" width="10.42578125" style="10" customWidth="1"/>
    <col min="1806" max="1806" width="7.140625" style="10" customWidth="1"/>
    <col min="1807" max="2048" width="9.140625" style="10"/>
    <col min="2049" max="2049" width="22.7109375" style="10" customWidth="1"/>
    <col min="2050" max="2050" width="9.5703125" style="10" customWidth="1"/>
    <col min="2051" max="2051" width="9.42578125" style="10" customWidth="1"/>
    <col min="2052" max="2052" width="9.7109375" style="10" customWidth="1"/>
    <col min="2053" max="2053" width="8.28515625" style="10" customWidth="1"/>
    <col min="2054" max="2054" width="8.7109375" style="10" customWidth="1"/>
    <col min="2055" max="2055" width="10.42578125" style="10" customWidth="1"/>
    <col min="2056" max="2057" width="9.140625" style="10" customWidth="1"/>
    <col min="2058" max="2058" width="10.140625" style="10" customWidth="1"/>
    <col min="2059" max="2060" width="9.5703125" style="10" customWidth="1"/>
    <col min="2061" max="2061" width="10.42578125" style="10" customWidth="1"/>
    <col min="2062" max="2062" width="7.140625" style="10" customWidth="1"/>
    <col min="2063" max="2304" width="9.140625" style="10"/>
    <col min="2305" max="2305" width="22.7109375" style="10" customWidth="1"/>
    <col min="2306" max="2306" width="9.5703125" style="10" customWidth="1"/>
    <col min="2307" max="2307" width="9.42578125" style="10" customWidth="1"/>
    <col min="2308" max="2308" width="9.7109375" style="10" customWidth="1"/>
    <col min="2309" max="2309" width="8.28515625" style="10" customWidth="1"/>
    <col min="2310" max="2310" width="8.7109375" style="10" customWidth="1"/>
    <col min="2311" max="2311" width="10.42578125" style="10" customWidth="1"/>
    <col min="2312" max="2313" width="9.140625" style="10" customWidth="1"/>
    <col min="2314" max="2314" width="10.140625" style="10" customWidth="1"/>
    <col min="2315" max="2316" width="9.5703125" style="10" customWidth="1"/>
    <col min="2317" max="2317" width="10.42578125" style="10" customWidth="1"/>
    <col min="2318" max="2318" width="7.140625" style="10" customWidth="1"/>
    <col min="2319" max="2560" width="9.140625" style="10"/>
    <col min="2561" max="2561" width="22.7109375" style="10" customWidth="1"/>
    <col min="2562" max="2562" width="9.5703125" style="10" customWidth="1"/>
    <col min="2563" max="2563" width="9.42578125" style="10" customWidth="1"/>
    <col min="2564" max="2564" width="9.7109375" style="10" customWidth="1"/>
    <col min="2565" max="2565" width="8.28515625" style="10" customWidth="1"/>
    <col min="2566" max="2566" width="8.7109375" style="10" customWidth="1"/>
    <col min="2567" max="2567" width="10.42578125" style="10" customWidth="1"/>
    <col min="2568" max="2569" width="9.140625" style="10" customWidth="1"/>
    <col min="2570" max="2570" width="10.140625" style="10" customWidth="1"/>
    <col min="2571" max="2572" width="9.5703125" style="10" customWidth="1"/>
    <col min="2573" max="2573" width="10.42578125" style="10" customWidth="1"/>
    <col min="2574" max="2574" width="7.140625" style="10" customWidth="1"/>
    <col min="2575" max="2816" width="9.140625" style="10"/>
    <col min="2817" max="2817" width="22.7109375" style="10" customWidth="1"/>
    <col min="2818" max="2818" width="9.5703125" style="10" customWidth="1"/>
    <col min="2819" max="2819" width="9.42578125" style="10" customWidth="1"/>
    <col min="2820" max="2820" width="9.7109375" style="10" customWidth="1"/>
    <col min="2821" max="2821" width="8.28515625" style="10" customWidth="1"/>
    <col min="2822" max="2822" width="8.7109375" style="10" customWidth="1"/>
    <col min="2823" max="2823" width="10.42578125" style="10" customWidth="1"/>
    <col min="2824" max="2825" width="9.140625" style="10" customWidth="1"/>
    <col min="2826" max="2826" width="10.140625" style="10" customWidth="1"/>
    <col min="2827" max="2828" width="9.5703125" style="10" customWidth="1"/>
    <col min="2829" max="2829" width="10.42578125" style="10" customWidth="1"/>
    <col min="2830" max="2830" width="7.140625" style="10" customWidth="1"/>
    <col min="2831" max="3072" width="9.140625" style="10"/>
    <col min="3073" max="3073" width="22.7109375" style="10" customWidth="1"/>
    <col min="3074" max="3074" width="9.5703125" style="10" customWidth="1"/>
    <col min="3075" max="3075" width="9.42578125" style="10" customWidth="1"/>
    <col min="3076" max="3076" width="9.7109375" style="10" customWidth="1"/>
    <col min="3077" max="3077" width="8.28515625" style="10" customWidth="1"/>
    <col min="3078" max="3078" width="8.7109375" style="10" customWidth="1"/>
    <col min="3079" max="3079" width="10.42578125" style="10" customWidth="1"/>
    <col min="3080" max="3081" width="9.140625" style="10" customWidth="1"/>
    <col min="3082" max="3082" width="10.140625" style="10" customWidth="1"/>
    <col min="3083" max="3084" width="9.5703125" style="10" customWidth="1"/>
    <col min="3085" max="3085" width="10.42578125" style="10" customWidth="1"/>
    <col min="3086" max="3086" width="7.140625" style="10" customWidth="1"/>
    <col min="3087" max="3328" width="9.140625" style="10"/>
    <col min="3329" max="3329" width="22.7109375" style="10" customWidth="1"/>
    <col min="3330" max="3330" width="9.5703125" style="10" customWidth="1"/>
    <col min="3331" max="3331" width="9.42578125" style="10" customWidth="1"/>
    <col min="3332" max="3332" width="9.7109375" style="10" customWidth="1"/>
    <col min="3333" max="3333" width="8.28515625" style="10" customWidth="1"/>
    <col min="3334" max="3334" width="8.7109375" style="10" customWidth="1"/>
    <col min="3335" max="3335" width="10.42578125" style="10" customWidth="1"/>
    <col min="3336" max="3337" width="9.140625" style="10" customWidth="1"/>
    <col min="3338" max="3338" width="10.140625" style="10" customWidth="1"/>
    <col min="3339" max="3340" width="9.5703125" style="10" customWidth="1"/>
    <col min="3341" max="3341" width="10.42578125" style="10" customWidth="1"/>
    <col min="3342" max="3342" width="7.140625" style="10" customWidth="1"/>
    <col min="3343" max="3584" width="9.140625" style="10"/>
    <col min="3585" max="3585" width="22.7109375" style="10" customWidth="1"/>
    <col min="3586" max="3586" width="9.5703125" style="10" customWidth="1"/>
    <col min="3587" max="3587" width="9.42578125" style="10" customWidth="1"/>
    <col min="3588" max="3588" width="9.7109375" style="10" customWidth="1"/>
    <col min="3589" max="3589" width="8.28515625" style="10" customWidth="1"/>
    <col min="3590" max="3590" width="8.7109375" style="10" customWidth="1"/>
    <col min="3591" max="3591" width="10.42578125" style="10" customWidth="1"/>
    <col min="3592" max="3593" width="9.140625" style="10" customWidth="1"/>
    <col min="3594" max="3594" width="10.140625" style="10" customWidth="1"/>
    <col min="3595" max="3596" width="9.5703125" style="10" customWidth="1"/>
    <col min="3597" max="3597" width="10.42578125" style="10" customWidth="1"/>
    <col min="3598" max="3598" width="7.140625" style="10" customWidth="1"/>
    <col min="3599" max="3840" width="9.140625" style="10"/>
    <col min="3841" max="3841" width="22.7109375" style="10" customWidth="1"/>
    <col min="3842" max="3842" width="9.5703125" style="10" customWidth="1"/>
    <col min="3843" max="3843" width="9.42578125" style="10" customWidth="1"/>
    <col min="3844" max="3844" width="9.7109375" style="10" customWidth="1"/>
    <col min="3845" max="3845" width="8.28515625" style="10" customWidth="1"/>
    <col min="3846" max="3846" width="8.7109375" style="10" customWidth="1"/>
    <col min="3847" max="3847" width="10.42578125" style="10" customWidth="1"/>
    <col min="3848" max="3849" width="9.140625" style="10" customWidth="1"/>
    <col min="3850" max="3850" width="10.140625" style="10" customWidth="1"/>
    <col min="3851" max="3852" width="9.5703125" style="10" customWidth="1"/>
    <col min="3853" max="3853" width="10.42578125" style="10" customWidth="1"/>
    <col min="3854" max="3854" width="7.140625" style="10" customWidth="1"/>
    <col min="3855" max="4096" width="9.140625" style="10"/>
    <col min="4097" max="4097" width="22.7109375" style="10" customWidth="1"/>
    <col min="4098" max="4098" width="9.5703125" style="10" customWidth="1"/>
    <col min="4099" max="4099" width="9.42578125" style="10" customWidth="1"/>
    <col min="4100" max="4100" width="9.7109375" style="10" customWidth="1"/>
    <col min="4101" max="4101" width="8.28515625" style="10" customWidth="1"/>
    <col min="4102" max="4102" width="8.7109375" style="10" customWidth="1"/>
    <col min="4103" max="4103" width="10.42578125" style="10" customWidth="1"/>
    <col min="4104" max="4105" width="9.140625" style="10" customWidth="1"/>
    <col min="4106" max="4106" width="10.140625" style="10" customWidth="1"/>
    <col min="4107" max="4108" width="9.5703125" style="10" customWidth="1"/>
    <col min="4109" max="4109" width="10.42578125" style="10" customWidth="1"/>
    <col min="4110" max="4110" width="7.140625" style="10" customWidth="1"/>
    <col min="4111" max="4352" width="9.140625" style="10"/>
    <col min="4353" max="4353" width="22.7109375" style="10" customWidth="1"/>
    <col min="4354" max="4354" width="9.5703125" style="10" customWidth="1"/>
    <col min="4355" max="4355" width="9.42578125" style="10" customWidth="1"/>
    <col min="4356" max="4356" width="9.7109375" style="10" customWidth="1"/>
    <col min="4357" max="4357" width="8.28515625" style="10" customWidth="1"/>
    <col min="4358" max="4358" width="8.7109375" style="10" customWidth="1"/>
    <col min="4359" max="4359" width="10.42578125" style="10" customWidth="1"/>
    <col min="4360" max="4361" width="9.140625" style="10" customWidth="1"/>
    <col min="4362" max="4362" width="10.140625" style="10" customWidth="1"/>
    <col min="4363" max="4364" width="9.5703125" style="10" customWidth="1"/>
    <col min="4365" max="4365" width="10.42578125" style="10" customWidth="1"/>
    <col min="4366" max="4366" width="7.140625" style="10" customWidth="1"/>
    <col min="4367" max="4608" width="9.140625" style="10"/>
    <col min="4609" max="4609" width="22.7109375" style="10" customWidth="1"/>
    <col min="4610" max="4610" width="9.5703125" style="10" customWidth="1"/>
    <col min="4611" max="4611" width="9.42578125" style="10" customWidth="1"/>
    <col min="4612" max="4612" width="9.7109375" style="10" customWidth="1"/>
    <col min="4613" max="4613" width="8.28515625" style="10" customWidth="1"/>
    <col min="4614" max="4614" width="8.7109375" style="10" customWidth="1"/>
    <col min="4615" max="4615" width="10.42578125" style="10" customWidth="1"/>
    <col min="4616" max="4617" width="9.140625" style="10" customWidth="1"/>
    <col min="4618" max="4618" width="10.140625" style="10" customWidth="1"/>
    <col min="4619" max="4620" width="9.5703125" style="10" customWidth="1"/>
    <col min="4621" max="4621" width="10.42578125" style="10" customWidth="1"/>
    <col min="4622" max="4622" width="7.140625" style="10" customWidth="1"/>
    <col min="4623" max="4864" width="9.140625" style="10"/>
    <col min="4865" max="4865" width="22.7109375" style="10" customWidth="1"/>
    <col min="4866" max="4866" width="9.5703125" style="10" customWidth="1"/>
    <col min="4867" max="4867" width="9.42578125" style="10" customWidth="1"/>
    <col min="4868" max="4868" width="9.7109375" style="10" customWidth="1"/>
    <col min="4869" max="4869" width="8.28515625" style="10" customWidth="1"/>
    <col min="4870" max="4870" width="8.7109375" style="10" customWidth="1"/>
    <col min="4871" max="4871" width="10.42578125" style="10" customWidth="1"/>
    <col min="4872" max="4873" width="9.140625" style="10" customWidth="1"/>
    <col min="4874" max="4874" width="10.140625" style="10" customWidth="1"/>
    <col min="4875" max="4876" width="9.5703125" style="10" customWidth="1"/>
    <col min="4877" max="4877" width="10.42578125" style="10" customWidth="1"/>
    <col min="4878" max="4878" width="7.140625" style="10" customWidth="1"/>
    <col min="4879" max="5120" width="9.140625" style="10"/>
    <col min="5121" max="5121" width="22.7109375" style="10" customWidth="1"/>
    <col min="5122" max="5122" width="9.5703125" style="10" customWidth="1"/>
    <col min="5123" max="5123" width="9.42578125" style="10" customWidth="1"/>
    <col min="5124" max="5124" width="9.7109375" style="10" customWidth="1"/>
    <col min="5125" max="5125" width="8.28515625" style="10" customWidth="1"/>
    <col min="5126" max="5126" width="8.7109375" style="10" customWidth="1"/>
    <col min="5127" max="5127" width="10.42578125" style="10" customWidth="1"/>
    <col min="5128" max="5129" width="9.140625" style="10" customWidth="1"/>
    <col min="5130" max="5130" width="10.140625" style="10" customWidth="1"/>
    <col min="5131" max="5132" width="9.5703125" style="10" customWidth="1"/>
    <col min="5133" max="5133" width="10.42578125" style="10" customWidth="1"/>
    <col min="5134" max="5134" width="7.140625" style="10" customWidth="1"/>
    <col min="5135" max="5376" width="9.140625" style="10"/>
    <col min="5377" max="5377" width="22.7109375" style="10" customWidth="1"/>
    <col min="5378" max="5378" width="9.5703125" style="10" customWidth="1"/>
    <col min="5379" max="5379" width="9.42578125" style="10" customWidth="1"/>
    <col min="5380" max="5380" width="9.7109375" style="10" customWidth="1"/>
    <col min="5381" max="5381" width="8.28515625" style="10" customWidth="1"/>
    <col min="5382" max="5382" width="8.7109375" style="10" customWidth="1"/>
    <col min="5383" max="5383" width="10.42578125" style="10" customWidth="1"/>
    <col min="5384" max="5385" width="9.140625" style="10" customWidth="1"/>
    <col min="5386" max="5386" width="10.140625" style="10" customWidth="1"/>
    <col min="5387" max="5388" width="9.5703125" style="10" customWidth="1"/>
    <col min="5389" max="5389" width="10.42578125" style="10" customWidth="1"/>
    <col min="5390" max="5390" width="7.140625" style="10" customWidth="1"/>
    <col min="5391" max="5632" width="9.140625" style="10"/>
    <col min="5633" max="5633" width="22.7109375" style="10" customWidth="1"/>
    <col min="5634" max="5634" width="9.5703125" style="10" customWidth="1"/>
    <col min="5635" max="5635" width="9.42578125" style="10" customWidth="1"/>
    <col min="5636" max="5636" width="9.7109375" style="10" customWidth="1"/>
    <col min="5637" max="5637" width="8.28515625" style="10" customWidth="1"/>
    <col min="5638" max="5638" width="8.7109375" style="10" customWidth="1"/>
    <col min="5639" max="5639" width="10.42578125" style="10" customWidth="1"/>
    <col min="5640" max="5641" width="9.140625" style="10" customWidth="1"/>
    <col min="5642" max="5642" width="10.140625" style="10" customWidth="1"/>
    <col min="5643" max="5644" width="9.5703125" style="10" customWidth="1"/>
    <col min="5645" max="5645" width="10.42578125" style="10" customWidth="1"/>
    <col min="5646" max="5646" width="7.140625" style="10" customWidth="1"/>
    <col min="5647" max="5888" width="9.140625" style="10"/>
    <col min="5889" max="5889" width="22.7109375" style="10" customWidth="1"/>
    <col min="5890" max="5890" width="9.5703125" style="10" customWidth="1"/>
    <col min="5891" max="5891" width="9.42578125" style="10" customWidth="1"/>
    <col min="5892" max="5892" width="9.7109375" style="10" customWidth="1"/>
    <col min="5893" max="5893" width="8.28515625" style="10" customWidth="1"/>
    <col min="5894" max="5894" width="8.7109375" style="10" customWidth="1"/>
    <col min="5895" max="5895" width="10.42578125" style="10" customWidth="1"/>
    <col min="5896" max="5897" width="9.140625" style="10" customWidth="1"/>
    <col min="5898" max="5898" width="10.140625" style="10" customWidth="1"/>
    <col min="5899" max="5900" width="9.5703125" style="10" customWidth="1"/>
    <col min="5901" max="5901" width="10.42578125" style="10" customWidth="1"/>
    <col min="5902" max="5902" width="7.140625" style="10" customWidth="1"/>
    <col min="5903" max="6144" width="9.140625" style="10"/>
    <col min="6145" max="6145" width="22.7109375" style="10" customWidth="1"/>
    <col min="6146" max="6146" width="9.5703125" style="10" customWidth="1"/>
    <col min="6147" max="6147" width="9.42578125" style="10" customWidth="1"/>
    <col min="6148" max="6148" width="9.7109375" style="10" customWidth="1"/>
    <col min="6149" max="6149" width="8.28515625" style="10" customWidth="1"/>
    <col min="6150" max="6150" width="8.7109375" style="10" customWidth="1"/>
    <col min="6151" max="6151" width="10.42578125" style="10" customWidth="1"/>
    <col min="6152" max="6153" width="9.140625" style="10" customWidth="1"/>
    <col min="6154" max="6154" width="10.140625" style="10" customWidth="1"/>
    <col min="6155" max="6156" width="9.5703125" style="10" customWidth="1"/>
    <col min="6157" max="6157" width="10.42578125" style="10" customWidth="1"/>
    <col min="6158" max="6158" width="7.140625" style="10" customWidth="1"/>
    <col min="6159" max="6400" width="9.140625" style="10"/>
    <col min="6401" max="6401" width="22.7109375" style="10" customWidth="1"/>
    <col min="6402" max="6402" width="9.5703125" style="10" customWidth="1"/>
    <col min="6403" max="6403" width="9.42578125" style="10" customWidth="1"/>
    <col min="6404" max="6404" width="9.7109375" style="10" customWidth="1"/>
    <col min="6405" max="6405" width="8.28515625" style="10" customWidth="1"/>
    <col min="6406" max="6406" width="8.7109375" style="10" customWidth="1"/>
    <col min="6407" max="6407" width="10.42578125" style="10" customWidth="1"/>
    <col min="6408" max="6409" width="9.140625" style="10" customWidth="1"/>
    <col min="6410" max="6410" width="10.140625" style="10" customWidth="1"/>
    <col min="6411" max="6412" width="9.5703125" style="10" customWidth="1"/>
    <col min="6413" max="6413" width="10.42578125" style="10" customWidth="1"/>
    <col min="6414" max="6414" width="7.140625" style="10" customWidth="1"/>
    <col min="6415" max="6656" width="9.140625" style="10"/>
    <col min="6657" max="6657" width="22.7109375" style="10" customWidth="1"/>
    <col min="6658" max="6658" width="9.5703125" style="10" customWidth="1"/>
    <col min="6659" max="6659" width="9.42578125" style="10" customWidth="1"/>
    <col min="6660" max="6660" width="9.7109375" style="10" customWidth="1"/>
    <col min="6661" max="6661" width="8.28515625" style="10" customWidth="1"/>
    <col min="6662" max="6662" width="8.7109375" style="10" customWidth="1"/>
    <col min="6663" max="6663" width="10.42578125" style="10" customWidth="1"/>
    <col min="6664" max="6665" width="9.140625" style="10" customWidth="1"/>
    <col min="6666" max="6666" width="10.140625" style="10" customWidth="1"/>
    <col min="6667" max="6668" width="9.5703125" style="10" customWidth="1"/>
    <col min="6669" max="6669" width="10.42578125" style="10" customWidth="1"/>
    <col min="6670" max="6670" width="7.140625" style="10" customWidth="1"/>
    <col min="6671" max="6912" width="9.140625" style="10"/>
    <col min="6913" max="6913" width="22.7109375" style="10" customWidth="1"/>
    <col min="6914" max="6914" width="9.5703125" style="10" customWidth="1"/>
    <col min="6915" max="6915" width="9.42578125" style="10" customWidth="1"/>
    <col min="6916" max="6916" width="9.7109375" style="10" customWidth="1"/>
    <col min="6917" max="6917" width="8.28515625" style="10" customWidth="1"/>
    <col min="6918" max="6918" width="8.7109375" style="10" customWidth="1"/>
    <col min="6919" max="6919" width="10.42578125" style="10" customWidth="1"/>
    <col min="6920" max="6921" width="9.140625" style="10" customWidth="1"/>
    <col min="6922" max="6922" width="10.140625" style="10" customWidth="1"/>
    <col min="6923" max="6924" width="9.5703125" style="10" customWidth="1"/>
    <col min="6925" max="6925" width="10.42578125" style="10" customWidth="1"/>
    <col min="6926" max="6926" width="7.140625" style="10" customWidth="1"/>
    <col min="6927" max="7168" width="9.140625" style="10"/>
    <col min="7169" max="7169" width="22.7109375" style="10" customWidth="1"/>
    <col min="7170" max="7170" width="9.5703125" style="10" customWidth="1"/>
    <col min="7171" max="7171" width="9.42578125" style="10" customWidth="1"/>
    <col min="7172" max="7172" width="9.7109375" style="10" customWidth="1"/>
    <col min="7173" max="7173" width="8.28515625" style="10" customWidth="1"/>
    <col min="7174" max="7174" width="8.7109375" style="10" customWidth="1"/>
    <col min="7175" max="7175" width="10.42578125" style="10" customWidth="1"/>
    <col min="7176" max="7177" width="9.140625" style="10" customWidth="1"/>
    <col min="7178" max="7178" width="10.140625" style="10" customWidth="1"/>
    <col min="7179" max="7180" width="9.5703125" style="10" customWidth="1"/>
    <col min="7181" max="7181" width="10.42578125" style="10" customWidth="1"/>
    <col min="7182" max="7182" width="7.140625" style="10" customWidth="1"/>
    <col min="7183" max="7424" width="9.140625" style="10"/>
    <col min="7425" max="7425" width="22.7109375" style="10" customWidth="1"/>
    <col min="7426" max="7426" width="9.5703125" style="10" customWidth="1"/>
    <col min="7427" max="7427" width="9.42578125" style="10" customWidth="1"/>
    <col min="7428" max="7428" width="9.7109375" style="10" customWidth="1"/>
    <col min="7429" max="7429" width="8.28515625" style="10" customWidth="1"/>
    <col min="7430" max="7430" width="8.7109375" style="10" customWidth="1"/>
    <col min="7431" max="7431" width="10.42578125" style="10" customWidth="1"/>
    <col min="7432" max="7433" width="9.140625" style="10" customWidth="1"/>
    <col min="7434" max="7434" width="10.140625" style="10" customWidth="1"/>
    <col min="7435" max="7436" width="9.5703125" style="10" customWidth="1"/>
    <col min="7437" max="7437" width="10.42578125" style="10" customWidth="1"/>
    <col min="7438" max="7438" width="7.140625" style="10" customWidth="1"/>
    <col min="7439" max="7680" width="9.140625" style="10"/>
    <col min="7681" max="7681" width="22.7109375" style="10" customWidth="1"/>
    <col min="7682" max="7682" width="9.5703125" style="10" customWidth="1"/>
    <col min="7683" max="7683" width="9.42578125" style="10" customWidth="1"/>
    <col min="7684" max="7684" width="9.7109375" style="10" customWidth="1"/>
    <col min="7685" max="7685" width="8.28515625" style="10" customWidth="1"/>
    <col min="7686" max="7686" width="8.7109375" style="10" customWidth="1"/>
    <col min="7687" max="7687" width="10.42578125" style="10" customWidth="1"/>
    <col min="7688" max="7689" width="9.140625" style="10" customWidth="1"/>
    <col min="7690" max="7690" width="10.140625" style="10" customWidth="1"/>
    <col min="7691" max="7692" width="9.5703125" style="10" customWidth="1"/>
    <col min="7693" max="7693" width="10.42578125" style="10" customWidth="1"/>
    <col min="7694" max="7694" width="7.140625" style="10" customWidth="1"/>
    <col min="7695" max="7936" width="9.140625" style="10"/>
    <col min="7937" max="7937" width="22.7109375" style="10" customWidth="1"/>
    <col min="7938" max="7938" width="9.5703125" style="10" customWidth="1"/>
    <col min="7939" max="7939" width="9.42578125" style="10" customWidth="1"/>
    <col min="7940" max="7940" width="9.7109375" style="10" customWidth="1"/>
    <col min="7941" max="7941" width="8.28515625" style="10" customWidth="1"/>
    <col min="7942" max="7942" width="8.7109375" style="10" customWidth="1"/>
    <col min="7943" max="7943" width="10.42578125" style="10" customWidth="1"/>
    <col min="7944" max="7945" width="9.140625" style="10" customWidth="1"/>
    <col min="7946" max="7946" width="10.140625" style="10" customWidth="1"/>
    <col min="7947" max="7948" width="9.5703125" style="10" customWidth="1"/>
    <col min="7949" max="7949" width="10.42578125" style="10" customWidth="1"/>
    <col min="7950" max="7950" width="7.140625" style="10" customWidth="1"/>
    <col min="7951" max="8192" width="9.140625" style="10"/>
    <col min="8193" max="8193" width="22.7109375" style="10" customWidth="1"/>
    <col min="8194" max="8194" width="9.5703125" style="10" customWidth="1"/>
    <col min="8195" max="8195" width="9.42578125" style="10" customWidth="1"/>
    <col min="8196" max="8196" width="9.7109375" style="10" customWidth="1"/>
    <col min="8197" max="8197" width="8.28515625" style="10" customWidth="1"/>
    <col min="8198" max="8198" width="8.7109375" style="10" customWidth="1"/>
    <col min="8199" max="8199" width="10.42578125" style="10" customWidth="1"/>
    <col min="8200" max="8201" width="9.140625" style="10" customWidth="1"/>
    <col min="8202" max="8202" width="10.140625" style="10" customWidth="1"/>
    <col min="8203" max="8204" width="9.5703125" style="10" customWidth="1"/>
    <col min="8205" max="8205" width="10.42578125" style="10" customWidth="1"/>
    <col min="8206" max="8206" width="7.140625" style="10" customWidth="1"/>
    <col min="8207" max="8448" width="9.140625" style="10"/>
    <col min="8449" max="8449" width="22.7109375" style="10" customWidth="1"/>
    <col min="8450" max="8450" width="9.5703125" style="10" customWidth="1"/>
    <col min="8451" max="8451" width="9.42578125" style="10" customWidth="1"/>
    <col min="8452" max="8452" width="9.7109375" style="10" customWidth="1"/>
    <col min="8453" max="8453" width="8.28515625" style="10" customWidth="1"/>
    <col min="8454" max="8454" width="8.7109375" style="10" customWidth="1"/>
    <col min="8455" max="8455" width="10.42578125" style="10" customWidth="1"/>
    <col min="8456" max="8457" width="9.140625" style="10" customWidth="1"/>
    <col min="8458" max="8458" width="10.140625" style="10" customWidth="1"/>
    <col min="8459" max="8460" width="9.5703125" style="10" customWidth="1"/>
    <col min="8461" max="8461" width="10.42578125" style="10" customWidth="1"/>
    <col min="8462" max="8462" width="7.140625" style="10" customWidth="1"/>
    <col min="8463" max="8704" width="9.140625" style="10"/>
    <col min="8705" max="8705" width="22.7109375" style="10" customWidth="1"/>
    <col min="8706" max="8706" width="9.5703125" style="10" customWidth="1"/>
    <col min="8707" max="8707" width="9.42578125" style="10" customWidth="1"/>
    <col min="8708" max="8708" width="9.7109375" style="10" customWidth="1"/>
    <col min="8709" max="8709" width="8.28515625" style="10" customWidth="1"/>
    <col min="8710" max="8710" width="8.7109375" style="10" customWidth="1"/>
    <col min="8711" max="8711" width="10.42578125" style="10" customWidth="1"/>
    <col min="8712" max="8713" width="9.140625" style="10" customWidth="1"/>
    <col min="8714" max="8714" width="10.140625" style="10" customWidth="1"/>
    <col min="8715" max="8716" width="9.5703125" style="10" customWidth="1"/>
    <col min="8717" max="8717" width="10.42578125" style="10" customWidth="1"/>
    <col min="8718" max="8718" width="7.140625" style="10" customWidth="1"/>
    <col min="8719" max="8960" width="9.140625" style="10"/>
    <col min="8961" max="8961" width="22.7109375" style="10" customWidth="1"/>
    <col min="8962" max="8962" width="9.5703125" style="10" customWidth="1"/>
    <col min="8963" max="8963" width="9.42578125" style="10" customWidth="1"/>
    <col min="8964" max="8964" width="9.7109375" style="10" customWidth="1"/>
    <col min="8965" max="8965" width="8.28515625" style="10" customWidth="1"/>
    <col min="8966" max="8966" width="8.7109375" style="10" customWidth="1"/>
    <col min="8967" max="8967" width="10.42578125" style="10" customWidth="1"/>
    <col min="8968" max="8969" width="9.140625" style="10" customWidth="1"/>
    <col min="8970" max="8970" width="10.140625" style="10" customWidth="1"/>
    <col min="8971" max="8972" width="9.5703125" style="10" customWidth="1"/>
    <col min="8973" max="8973" width="10.42578125" style="10" customWidth="1"/>
    <col min="8974" max="8974" width="7.140625" style="10" customWidth="1"/>
    <col min="8975" max="9216" width="9.140625" style="10"/>
    <col min="9217" max="9217" width="22.7109375" style="10" customWidth="1"/>
    <col min="9218" max="9218" width="9.5703125" style="10" customWidth="1"/>
    <col min="9219" max="9219" width="9.42578125" style="10" customWidth="1"/>
    <col min="9220" max="9220" width="9.7109375" style="10" customWidth="1"/>
    <col min="9221" max="9221" width="8.28515625" style="10" customWidth="1"/>
    <col min="9222" max="9222" width="8.7109375" style="10" customWidth="1"/>
    <col min="9223" max="9223" width="10.42578125" style="10" customWidth="1"/>
    <col min="9224" max="9225" width="9.140625" style="10" customWidth="1"/>
    <col min="9226" max="9226" width="10.140625" style="10" customWidth="1"/>
    <col min="9227" max="9228" width="9.5703125" style="10" customWidth="1"/>
    <col min="9229" max="9229" width="10.42578125" style="10" customWidth="1"/>
    <col min="9230" max="9230" width="7.140625" style="10" customWidth="1"/>
    <col min="9231" max="9472" width="9.140625" style="10"/>
    <col min="9473" max="9473" width="22.7109375" style="10" customWidth="1"/>
    <col min="9474" max="9474" width="9.5703125" style="10" customWidth="1"/>
    <col min="9475" max="9475" width="9.42578125" style="10" customWidth="1"/>
    <col min="9476" max="9476" width="9.7109375" style="10" customWidth="1"/>
    <col min="9477" max="9477" width="8.28515625" style="10" customWidth="1"/>
    <col min="9478" max="9478" width="8.7109375" style="10" customWidth="1"/>
    <col min="9479" max="9479" width="10.42578125" style="10" customWidth="1"/>
    <col min="9480" max="9481" width="9.140625" style="10" customWidth="1"/>
    <col min="9482" max="9482" width="10.140625" style="10" customWidth="1"/>
    <col min="9483" max="9484" width="9.5703125" style="10" customWidth="1"/>
    <col min="9485" max="9485" width="10.42578125" style="10" customWidth="1"/>
    <col min="9486" max="9486" width="7.140625" style="10" customWidth="1"/>
    <col min="9487" max="9728" width="9.140625" style="10"/>
    <col min="9729" max="9729" width="22.7109375" style="10" customWidth="1"/>
    <col min="9730" max="9730" width="9.5703125" style="10" customWidth="1"/>
    <col min="9731" max="9731" width="9.42578125" style="10" customWidth="1"/>
    <col min="9732" max="9732" width="9.7109375" style="10" customWidth="1"/>
    <col min="9733" max="9733" width="8.28515625" style="10" customWidth="1"/>
    <col min="9734" max="9734" width="8.7109375" style="10" customWidth="1"/>
    <col min="9735" max="9735" width="10.42578125" style="10" customWidth="1"/>
    <col min="9736" max="9737" width="9.140625" style="10" customWidth="1"/>
    <col min="9738" max="9738" width="10.140625" style="10" customWidth="1"/>
    <col min="9739" max="9740" width="9.5703125" style="10" customWidth="1"/>
    <col min="9741" max="9741" width="10.42578125" style="10" customWidth="1"/>
    <col min="9742" max="9742" width="7.140625" style="10" customWidth="1"/>
    <col min="9743" max="9984" width="9.140625" style="10"/>
    <col min="9985" max="9985" width="22.7109375" style="10" customWidth="1"/>
    <col min="9986" max="9986" width="9.5703125" style="10" customWidth="1"/>
    <col min="9987" max="9987" width="9.42578125" style="10" customWidth="1"/>
    <col min="9988" max="9988" width="9.7109375" style="10" customWidth="1"/>
    <col min="9989" max="9989" width="8.28515625" style="10" customWidth="1"/>
    <col min="9990" max="9990" width="8.7109375" style="10" customWidth="1"/>
    <col min="9991" max="9991" width="10.42578125" style="10" customWidth="1"/>
    <col min="9992" max="9993" width="9.140625" style="10" customWidth="1"/>
    <col min="9994" max="9994" width="10.140625" style="10" customWidth="1"/>
    <col min="9995" max="9996" width="9.5703125" style="10" customWidth="1"/>
    <col min="9997" max="9997" width="10.42578125" style="10" customWidth="1"/>
    <col min="9998" max="9998" width="7.140625" style="10" customWidth="1"/>
    <col min="9999" max="10240" width="9.140625" style="10"/>
    <col min="10241" max="10241" width="22.7109375" style="10" customWidth="1"/>
    <col min="10242" max="10242" width="9.5703125" style="10" customWidth="1"/>
    <col min="10243" max="10243" width="9.42578125" style="10" customWidth="1"/>
    <col min="10244" max="10244" width="9.7109375" style="10" customWidth="1"/>
    <col min="10245" max="10245" width="8.28515625" style="10" customWidth="1"/>
    <col min="10246" max="10246" width="8.7109375" style="10" customWidth="1"/>
    <col min="10247" max="10247" width="10.42578125" style="10" customWidth="1"/>
    <col min="10248" max="10249" width="9.140625" style="10" customWidth="1"/>
    <col min="10250" max="10250" width="10.140625" style="10" customWidth="1"/>
    <col min="10251" max="10252" width="9.5703125" style="10" customWidth="1"/>
    <col min="10253" max="10253" width="10.42578125" style="10" customWidth="1"/>
    <col min="10254" max="10254" width="7.140625" style="10" customWidth="1"/>
    <col min="10255" max="10496" width="9.140625" style="10"/>
    <col min="10497" max="10497" width="22.7109375" style="10" customWidth="1"/>
    <col min="10498" max="10498" width="9.5703125" style="10" customWidth="1"/>
    <col min="10499" max="10499" width="9.42578125" style="10" customWidth="1"/>
    <col min="10500" max="10500" width="9.7109375" style="10" customWidth="1"/>
    <col min="10501" max="10501" width="8.28515625" style="10" customWidth="1"/>
    <col min="10502" max="10502" width="8.7109375" style="10" customWidth="1"/>
    <col min="10503" max="10503" width="10.42578125" style="10" customWidth="1"/>
    <col min="10504" max="10505" width="9.140625" style="10" customWidth="1"/>
    <col min="10506" max="10506" width="10.140625" style="10" customWidth="1"/>
    <col min="10507" max="10508" width="9.5703125" style="10" customWidth="1"/>
    <col min="10509" max="10509" width="10.42578125" style="10" customWidth="1"/>
    <col min="10510" max="10510" width="7.140625" style="10" customWidth="1"/>
    <col min="10511" max="10752" width="9.140625" style="10"/>
    <col min="10753" max="10753" width="22.7109375" style="10" customWidth="1"/>
    <col min="10754" max="10754" width="9.5703125" style="10" customWidth="1"/>
    <col min="10755" max="10755" width="9.42578125" style="10" customWidth="1"/>
    <col min="10756" max="10756" width="9.7109375" style="10" customWidth="1"/>
    <col min="10757" max="10757" width="8.28515625" style="10" customWidth="1"/>
    <col min="10758" max="10758" width="8.7109375" style="10" customWidth="1"/>
    <col min="10759" max="10759" width="10.42578125" style="10" customWidth="1"/>
    <col min="10760" max="10761" width="9.140625" style="10" customWidth="1"/>
    <col min="10762" max="10762" width="10.140625" style="10" customWidth="1"/>
    <col min="10763" max="10764" width="9.5703125" style="10" customWidth="1"/>
    <col min="10765" max="10765" width="10.42578125" style="10" customWidth="1"/>
    <col min="10766" max="10766" width="7.140625" style="10" customWidth="1"/>
    <col min="10767" max="11008" width="9.140625" style="10"/>
    <col min="11009" max="11009" width="22.7109375" style="10" customWidth="1"/>
    <col min="11010" max="11010" width="9.5703125" style="10" customWidth="1"/>
    <col min="11011" max="11011" width="9.42578125" style="10" customWidth="1"/>
    <col min="11012" max="11012" width="9.7109375" style="10" customWidth="1"/>
    <col min="11013" max="11013" width="8.28515625" style="10" customWidth="1"/>
    <col min="11014" max="11014" width="8.7109375" style="10" customWidth="1"/>
    <col min="11015" max="11015" width="10.42578125" style="10" customWidth="1"/>
    <col min="11016" max="11017" width="9.140625" style="10" customWidth="1"/>
    <col min="11018" max="11018" width="10.140625" style="10" customWidth="1"/>
    <col min="11019" max="11020" width="9.5703125" style="10" customWidth="1"/>
    <col min="11021" max="11021" width="10.42578125" style="10" customWidth="1"/>
    <col min="11022" max="11022" width="7.140625" style="10" customWidth="1"/>
    <col min="11023" max="11264" width="9.140625" style="10"/>
    <col min="11265" max="11265" width="22.7109375" style="10" customWidth="1"/>
    <col min="11266" max="11266" width="9.5703125" style="10" customWidth="1"/>
    <col min="11267" max="11267" width="9.42578125" style="10" customWidth="1"/>
    <col min="11268" max="11268" width="9.7109375" style="10" customWidth="1"/>
    <col min="11269" max="11269" width="8.28515625" style="10" customWidth="1"/>
    <col min="11270" max="11270" width="8.7109375" style="10" customWidth="1"/>
    <col min="11271" max="11271" width="10.42578125" style="10" customWidth="1"/>
    <col min="11272" max="11273" width="9.140625" style="10" customWidth="1"/>
    <col min="11274" max="11274" width="10.140625" style="10" customWidth="1"/>
    <col min="11275" max="11276" width="9.5703125" style="10" customWidth="1"/>
    <col min="11277" max="11277" width="10.42578125" style="10" customWidth="1"/>
    <col min="11278" max="11278" width="7.140625" style="10" customWidth="1"/>
    <col min="11279" max="11520" width="9.140625" style="10"/>
    <col min="11521" max="11521" width="22.7109375" style="10" customWidth="1"/>
    <col min="11522" max="11522" width="9.5703125" style="10" customWidth="1"/>
    <col min="11523" max="11523" width="9.42578125" style="10" customWidth="1"/>
    <col min="11524" max="11524" width="9.7109375" style="10" customWidth="1"/>
    <col min="11525" max="11525" width="8.28515625" style="10" customWidth="1"/>
    <col min="11526" max="11526" width="8.7109375" style="10" customWidth="1"/>
    <col min="11527" max="11527" width="10.42578125" style="10" customWidth="1"/>
    <col min="11528" max="11529" width="9.140625" style="10" customWidth="1"/>
    <col min="11530" max="11530" width="10.140625" style="10" customWidth="1"/>
    <col min="11531" max="11532" width="9.5703125" style="10" customWidth="1"/>
    <col min="11533" max="11533" width="10.42578125" style="10" customWidth="1"/>
    <col min="11534" max="11534" width="7.140625" style="10" customWidth="1"/>
    <col min="11535" max="11776" width="9.140625" style="10"/>
    <col min="11777" max="11777" width="22.7109375" style="10" customWidth="1"/>
    <col min="11778" max="11778" width="9.5703125" style="10" customWidth="1"/>
    <col min="11779" max="11779" width="9.42578125" style="10" customWidth="1"/>
    <col min="11780" max="11780" width="9.7109375" style="10" customWidth="1"/>
    <col min="11781" max="11781" width="8.28515625" style="10" customWidth="1"/>
    <col min="11782" max="11782" width="8.7109375" style="10" customWidth="1"/>
    <col min="11783" max="11783" width="10.42578125" style="10" customWidth="1"/>
    <col min="11784" max="11785" width="9.140625" style="10" customWidth="1"/>
    <col min="11786" max="11786" width="10.140625" style="10" customWidth="1"/>
    <col min="11787" max="11788" width="9.5703125" style="10" customWidth="1"/>
    <col min="11789" max="11789" width="10.42578125" style="10" customWidth="1"/>
    <col min="11790" max="11790" width="7.140625" style="10" customWidth="1"/>
    <col min="11791" max="12032" width="9.140625" style="10"/>
    <col min="12033" max="12033" width="22.7109375" style="10" customWidth="1"/>
    <col min="12034" max="12034" width="9.5703125" style="10" customWidth="1"/>
    <col min="12035" max="12035" width="9.42578125" style="10" customWidth="1"/>
    <col min="12036" max="12036" width="9.7109375" style="10" customWidth="1"/>
    <col min="12037" max="12037" width="8.28515625" style="10" customWidth="1"/>
    <col min="12038" max="12038" width="8.7109375" style="10" customWidth="1"/>
    <col min="12039" max="12039" width="10.42578125" style="10" customWidth="1"/>
    <col min="12040" max="12041" width="9.140625" style="10" customWidth="1"/>
    <col min="12042" max="12042" width="10.140625" style="10" customWidth="1"/>
    <col min="12043" max="12044" width="9.5703125" style="10" customWidth="1"/>
    <col min="12045" max="12045" width="10.42578125" style="10" customWidth="1"/>
    <col min="12046" max="12046" width="7.140625" style="10" customWidth="1"/>
    <col min="12047" max="12288" width="9.140625" style="10"/>
    <col min="12289" max="12289" width="22.7109375" style="10" customWidth="1"/>
    <col min="12290" max="12290" width="9.5703125" style="10" customWidth="1"/>
    <col min="12291" max="12291" width="9.42578125" style="10" customWidth="1"/>
    <col min="12292" max="12292" width="9.7109375" style="10" customWidth="1"/>
    <col min="12293" max="12293" width="8.28515625" style="10" customWidth="1"/>
    <col min="12294" max="12294" width="8.7109375" style="10" customWidth="1"/>
    <col min="12295" max="12295" width="10.42578125" style="10" customWidth="1"/>
    <col min="12296" max="12297" width="9.140625" style="10" customWidth="1"/>
    <col min="12298" max="12298" width="10.140625" style="10" customWidth="1"/>
    <col min="12299" max="12300" width="9.5703125" style="10" customWidth="1"/>
    <col min="12301" max="12301" width="10.42578125" style="10" customWidth="1"/>
    <col min="12302" max="12302" width="7.140625" style="10" customWidth="1"/>
    <col min="12303" max="12544" width="9.140625" style="10"/>
    <col min="12545" max="12545" width="22.7109375" style="10" customWidth="1"/>
    <col min="12546" max="12546" width="9.5703125" style="10" customWidth="1"/>
    <col min="12547" max="12547" width="9.42578125" style="10" customWidth="1"/>
    <col min="12548" max="12548" width="9.7109375" style="10" customWidth="1"/>
    <col min="12549" max="12549" width="8.28515625" style="10" customWidth="1"/>
    <col min="12550" max="12550" width="8.7109375" style="10" customWidth="1"/>
    <col min="12551" max="12551" width="10.42578125" style="10" customWidth="1"/>
    <col min="12552" max="12553" width="9.140625" style="10" customWidth="1"/>
    <col min="12554" max="12554" width="10.140625" style="10" customWidth="1"/>
    <col min="12555" max="12556" width="9.5703125" style="10" customWidth="1"/>
    <col min="12557" max="12557" width="10.42578125" style="10" customWidth="1"/>
    <col min="12558" max="12558" width="7.140625" style="10" customWidth="1"/>
    <col min="12559" max="12800" width="9.140625" style="10"/>
    <col min="12801" max="12801" width="22.7109375" style="10" customWidth="1"/>
    <col min="12802" max="12802" width="9.5703125" style="10" customWidth="1"/>
    <col min="12803" max="12803" width="9.42578125" style="10" customWidth="1"/>
    <col min="12804" max="12804" width="9.7109375" style="10" customWidth="1"/>
    <col min="12805" max="12805" width="8.28515625" style="10" customWidth="1"/>
    <col min="12806" max="12806" width="8.7109375" style="10" customWidth="1"/>
    <col min="12807" max="12807" width="10.42578125" style="10" customWidth="1"/>
    <col min="12808" max="12809" width="9.140625" style="10" customWidth="1"/>
    <col min="12810" max="12810" width="10.140625" style="10" customWidth="1"/>
    <col min="12811" max="12812" width="9.5703125" style="10" customWidth="1"/>
    <col min="12813" max="12813" width="10.42578125" style="10" customWidth="1"/>
    <col min="12814" max="12814" width="7.140625" style="10" customWidth="1"/>
    <col min="12815" max="13056" width="9.140625" style="10"/>
    <col min="13057" max="13057" width="22.7109375" style="10" customWidth="1"/>
    <col min="13058" max="13058" width="9.5703125" style="10" customWidth="1"/>
    <col min="13059" max="13059" width="9.42578125" style="10" customWidth="1"/>
    <col min="13060" max="13060" width="9.7109375" style="10" customWidth="1"/>
    <col min="13061" max="13061" width="8.28515625" style="10" customWidth="1"/>
    <col min="13062" max="13062" width="8.7109375" style="10" customWidth="1"/>
    <col min="13063" max="13063" width="10.42578125" style="10" customWidth="1"/>
    <col min="13064" max="13065" width="9.140625" style="10" customWidth="1"/>
    <col min="13066" max="13066" width="10.140625" style="10" customWidth="1"/>
    <col min="13067" max="13068" width="9.5703125" style="10" customWidth="1"/>
    <col min="13069" max="13069" width="10.42578125" style="10" customWidth="1"/>
    <col min="13070" max="13070" width="7.140625" style="10" customWidth="1"/>
    <col min="13071" max="13312" width="9.140625" style="10"/>
    <col min="13313" max="13313" width="22.7109375" style="10" customWidth="1"/>
    <col min="13314" max="13314" width="9.5703125" style="10" customWidth="1"/>
    <col min="13315" max="13315" width="9.42578125" style="10" customWidth="1"/>
    <col min="13316" max="13316" width="9.7109375" style="10" customWidth="1"/>
    <col min="13317" max="13317" width="8.28515625" style="10" customWidth="1"/>
    <col min="13318" max="13318" width="8.7109375" style="10" customWidth="1"/>
    <col min="13319" max="13319" width="10.42578125" style="10" customWidth="1"/>
    <col min="13320" max="13321" width="9.140625" style="10" customWidth="1"/>
    <col min="13322" max="13322" width="10.140625" style="10" customWidth="1"/>
    <col min="13323" max="13324" width="9.5703125" style="10" customWidth="1"/>
    <col min="13325" max="13325" width="10.42578125" style="10" customWidth="1"/>
    <col min="13326" max="13326" width="7.140625" style="10" customWidth="1"/>
    <col min="13327" max="13568" width="9.140625" style="10"/>
    <col min="13569" max="13569" width="22.7109375" style="10" customWidth="1"/>
    <col min="13570" max="13570" width="9.5703125" style="10" customWidth="1"/>
    <col min="13571" max="13571" width="9.42578125" style="10" customWidth="1"/>
    <col min="13572" max="13572" width="9.7109375" style="10" customWidth="1"/>
    <col min="13573" max="13573" width="8.28515625" style="10" customWidth="1"/>
    <col min="13574" max="13574" width="8.7109375" style="10" customWidth="1"/>
    <col min="13575" max="13575" width="10.42578125" style="10" customWidth="1"/>
    <col min="13576" max="13577" width="9.140625" style="10" customWidth="1"/>
    <col min="13578" max="13578" width="10.140625" style="10" customWidth="1"/>
    <col min="13579" max="13580" width="9.5703125" style="10" customWidth="1"/>
    <col min="13581" max="13581" width="10.42578125" style="10" customWidth="1"/>
    <col min="13582" max="13582" width="7.140625" style="10" customWidth="1"/>
    <col min="13583" max="13824" width="9.140625" style="10"/>
    <col min="13825" max="13825" width="22.7109375" style="10" customWidth="1"/>
    <col min="13826" max="13826" width="9.5703125" style="10" customWidth="1"/>
    <col min="13827" max="13827" width="9.42578125" style="10" customWidth="1"/>
    <col min="13828" max="13828" width="9.7109375" style="10" customWidth="1"/>
    <col min="13829" max="13829" width="8.28515625" style="10" customWidth="1"/>
    <col min="13830" max="13830" width="8.7109375" style="10" customWidth="1"/>
    <col min="13831" max="13831" width="10.42578125" style="10" customWidth="1"/>
    <col min="13832" max="13833" width="9.140625" style="10" customWidth="1"/>
    <col min="13834" max="13834" width="10.140625" style="10" customWidth="1"/>
    <col min="13835" max="13836" width="9.5703125" style="10" customWidth="1"/>
    <col min="13837" max="13837" width="10.42578125" style="10" customWidth="1"/>
    <col min="13838" max="13838" width="7.140625" style="10" customWidth="1"/>
    <col min="13839" max="14080" width="9.140625" style="10"/>
    <col min="14081" max="14081" width="22.7109375" style="10" customWidth="1"/>
    <col min="14082" max="14082" width="9.5703125" style="10" customWidth="1"/>
    <col min="14083" max="14083" width="9.42578125" style="10" customWidth="1"/>
    <col min="14084" max="14084" width="9.7109375" style="10" customWidth="1"/>
    <col min="14085" max="14085" width="8.28515625" style="10" customWidth="1"/>
    <col min="14086" max="14086" width="8.7109375" style="10" customWidth="1"/>
    <col min="14087" max="14087" width="10.42578125" style="10" customWidth="1"/>
    <col min="14088" max="14089" width="9.140625" style="10" customWidth="1"/>
    <col min="14090" max="14090" width="10.140625" style="10" customWidth="1"/>
    <col min="14091" max="14092" width="9.5703125" style="10" customWidth="1"/>
    <col min="14093" max="14093" width="10.42578125" style="10" customWidth="1"/>
    <col min="14094" max="14094" width="7.140625" style="10" customWidth="1"/>
    <col min="14095" max="14336" width="9.140625" style="10"/>
    <col min="14337" max="14337" width="22.7109375" style="10" customWidth="1"/>
    <col min="14338" max="14338" width="9.5703125" style="10" customWidth="1"/>
    <col min="14339" max="14339" width="9.42578125" style="10" customWidth="1"/>
    <col min="14340" max="14340" width="9.7109375" style="10" customWidth="1"/>
    <col min="14341" max="14341" width="8.28515625" style="10" customWidth="1"/>
    <col min="14342" max="14342" width="8.7109375" style="10" customWidth="1"/>
    <col min="14343" max="14343" width="10.42578125" style="10" customWidth="1"/>
    <col min="14344" max="14345" width="9.140625" style="10" customWidth="1"/>
    <col min="14346" max="14346" width="10.140625" style="10" customWidth="1"/>
    <col min="14347" max="14348" width="9.5703125" style="10" customWidth="1"/>
    <col min="14349" max="14349" width="10.42578125" style="10" customWidth="1"/>
    <col min="14350" max="14350" width="7.140625" style="10" customWidth="1"/>
    <col min="14351" max="14592" width="9.140625" style="10"/>
    <col min="14593" max="14593" width="22.7109375" style="10" customWidth="1"/>
    <col min="14594" max="14594" width="9.5703125" style="10" customWidth="1"/>
    <col min="14595" max="14595" width="9.42578125" style="10" customWidth="1"/>
    <col min="14596" max="14596" width="9.7109375" style="10" customWidth="1"/>
    <col min="14597" max="14597" width="8.28515625" style="10" customWidth="1"/>
    <col min="14598" max="14598" width="8.7109375" style="10" customWidth="1"/>
    <col min="14599" max="14599" width="10.42578125" style="10" customWidth="1"/>
    <col min="14600" max="14601" width="9.140625" style="10" customWidth="1"/>
    <col min="14602" max="14602" width="10.140625" style="10" customWidth="1"/>
    <col min="14603" max="14604" width="9.5703125" style="10" customWidth="1"/>
    <col min="14605" max="14605" width="10.42578125" style="10" customWidth="1"/>
    <col min="14606" max="14606" width="7.140625" style="10" customWidth="1"/>
    <col min="14607" max="14848" width="9.140625" style="10"/>
    <col min="14849" max="14849" width="22.7109375" style="10" customWidth="1"/>
    <col min="14850" max="14850" width="9.5703125" style="10" customWidth="1"/>
    <col min="14851" max="14851" width="9.42578125" style="10" customWidth="1"/>
    <col min="14852" max="14852" width="9.7109375" style="10" customWidth="1"/>
    <col min="14853" max="14853" width="8.28515625" style="10" customWidth="1"/>
    <col min="14854" max="14854" width="8.7109375" style="10" customWidth="1"/>
    <col min="14855" max="14855" width="10.42578125" style="10" customWidth="1"/>
    <col min="14856" max="14857" width="9.140625" style="10" customWidth="1"/>
    <col min="14858" max="14858" width="10.140625" style="10" customWidth="1"/>
    <col min="14859" max="14860" width="9.5703125" style="10" customWidth="1"/>
    <col min="14861" max="14861" width="10.42578125" style="10" customWidth="1"/>
    <col min="14862" max="14862" width="7.140625" style="10" customWidth="1"/>
    <col min="14863" max="15104" width="9.140625" style="10"/>
    <col min="15105" max="15105" width="22.7109375" style="10" customWidth="1"/>
    <col min="15106" max="15106" width="9.5703125" style="10" customWidth="1"/>
    <col min="15107" max="15107" width="9.42578125" style="10" customWidth="1"/>
    <col min="15108" max="15108" width="9.7109375" style="10" customWidth="1"/>
    <col min="15109" max="15109" width="8.28515625" style="10" customWidth="1"/>
    <col min="15110" max="15110" width="8.7109375" style="10" customWidth="1"/>
    <col min="15111" max="15111" width="10.42578125" style="10" customWidth="1"/>
    <col min="15112" max="15113" width="9.140625" style="10" customWidth="1"/>
    <col min="15114" max="15114" width="10.140625" style="10" customWidth="1"/>
    <col min="15115" max="15116" width="9.5703125" style="10" customWidth="1"/>
    <col min="15117" max="15117" width="10.42578125" style="10" customWidth="1"/>
    <col min="15118" max="15118" width="7.140625" style="10" customWidth="1"/>
    <col min="15119" max="15360" width="9.140625" style="10"/>
    <col min="15361" max="15361" width="22.7109375" style="10" customWidth="1"/>
    <col min="15362" max="15362" width="9.5703125" style="10" customWidth="1"/>
    <col min="15363" max="15363" width="9.42578125" style="10" customWidth="1"/>
    <col min="15364" max="15364" width="9.7109375" style="10" customWidth="1"/>
    <col min="15365" max="15365" width="8.28515625" style="10" customWidth="1"/>
    <col min="15366" max="15366" width="8.7109375" style="10" customWidth="1"/>
    <col min="15367" max="15367" width="10.42578125" style="10" customWidth="1"/>
    <col min="15368" max="15369" width="9.140625" style="10" customWidth="1"/>
    <col min="15370" max="15370" width="10.140625" style="10" customWidth="1"/>
    <col min="15371" max="15372" width="9.5703125" style="10" customWidth="1"/>
    <col min="15373" max="15373" width="10.42578125" style="10" customWidth="1"/>
    <col min="15374" max="15374" width="7.140625" style="10" customWidth="1"/>
    <col min="15375" max="15616" width="9.140625" style="10"/>
    <col min="15617" max="15617" width="22.7109375" style="10" customWidth="1"/>
    <col min="15618" max="15618" width="9.5703125" style="10" customWidth="1"/>
    <col min="15619" max="15619" width="9.42578125" style="10" customWidth="1"/>
    <col min="15620" max="15620" width="9.7109375" style="10" customWidth="1"/>
    <col min="15621" max="15621" width="8.28515625" style="10" customWidth="1"/>
    <col min="15622" max="15622" width="8.7109375" style="10" customWidth="1"/>
    <col min="15623" max="15623" width="10.42578125" style="10" customWidth="1"/>
    <col min="15624" max="15625" width="9.140625" style="10" customWidth="1"/>
    <col min="15626" max="15626" width="10.140625" style="10" customWidth="1"/>
    <col min="15627" max="15628" width="9.5703125" style="10" customWidth="1"/>
    <col min="15629" max="15629" width="10.42578125" style="10" customWidth="1"/>
    <col min="15630" max="15630" width="7.140625" style="10" customWidth="1"/>
    <col min="15631" max="15872" width="9.140625" style="10"/>
    <col min="15873" max="15873" width="22.7109375" style="10" customWidth="1"/>
    <col min="15874" max="15874" width="9.5703125" style="10" customWidth="1"/>
    <col min="15875" max="15875" width="9.42578125" style="10" customWidth="1"/>
    <col min="15876" max="15876" width="9.7109375" style="10" customWidth="1"/>
    <col min="15877" max="15877" width="8.28515625" style="10" customWidth="1"/>
    <col min="15878" max="15878" width="8.7109375" style="10" customWidth="1"/>
    <col min="15879" max="15879" width="10.42578125" style="10" customWidth="1"/>
    <col min="15880" max="15881" width="9.140625" style="10" customWidth="1"/>
    <col min="15882" max="15882" width="10.140625" style="10" customWidth="1"/>
    <col min="15883" max="15884" width="9.5703125" style="10" customWidth="1"/>
    <col min="15885" max="15885" width="10.42578125" style="10" customWidth="1"/>
    <col min="15886" max="15886" width="7.140625" style="10" customWidth="1"/>
    <col min="15887" max="16128" width="9.140625" style="10"/>
    <col min="16129" max="16129" width="22.7109375" style="10" customWidth="1"/>
    <col min="16130" max="16130" width="9.5703125" style="10" customWidth="1"/>
    <col min="16131" max="16131" width="9.42578125" style="10" customWidth="1"/>
    <col min="16132" max="16132" width="9.7109375" style="10" customWidth="1"/>
    <col min="16133" max="16133" width="8.28515625" style="10" customWidth="1"/>
    <col min="16134" max="16134" width="8.7109375" style="10" customWidth="1"/>
    <col min="16135" max="16135" width="10.42578125" style="10" customWidth="1"/>
    <col min="16136" max="16137" width="9.140625" style="10" customWidth="1"/>
    <col min="16138" max="16138" width="10.140625" style="10" customWidth="1"/>
    <col min="16139" max="16140" width="9.5703125" style="10" customWidth="1"/>
    <col min="16141" max="16141" width="10.42578125" style="10" customWidth="1"/>
    <col min="16142" max="16142" width="7.140625" style="10" customWidth="1"/>
    <col min="16143" max="16384" width="9.140625" style="10"/>
  </cols>
  <sheetData>
    <row r="1" spans="1:26" ht="29.25" customHeight="1" x14ac:dyDescent="0.2">
      <c r="A1" s="476" t="s">
        <v>200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  <c r="O1" s="476"/>
      <c r="P1" s="476"/>
    </row>
    <row r="2" spans="1:26" x14ac:dyDescent="0.2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7"/>
      <c r="N2" s="107"/>
      <c r="O2" s="107"/>
      <c r="P2" s="109" t="s">
        <v>71</v>
      </c>
    </row>
    <row r="3" spans="1:26" ht="15" customHeight="1" x14ac:dyDescent="0.2">
      <c r="A3" s="477"/>
      <c r="B3" s="451" t="s">
        <v>132</v>
      </c>
      <c r="C3" s="451"/>
      <c r="D3" s="451"/>
      <c r="E3" s="478" t="s">
        <v>67</v>
      </c>
      <c r="F3" s="479"/>
      <c r="G3" s="479"/>
      <c r="H3" s="479"/>
      <c r="I3" s="479"/>
      <c r="J3" s="479"/>
      <c r="K3" s="480" t="s">
        <v>149</v>
      </c>
      <c r="L3" s="481"/>
      <c r="M3" s="482"/>
      <c r="N3" s="451" t="s">
        <v>68</v>
      </c>
      <c r="O3" s="451"/>
      <c r="P3" s="478"/>
      <c r="Q3" s="11"/>
    </row>
    <row r="4" spans="1:26" ht="34.5" customHeight="1" x14ac:dyDescent="0.2">
      <c r="A4" s="477"/>
      <c r="B4" s="451"/>
      <c r="C4" s="451"/>
      <c r="D4" s="451"/>
      <c r="E4" s="451" t="s">
        <v>66</v>
      </c>
      <c r="F4" s="451"/>
      <c r="G4" s="451"/>
      <c r="H4" s="451" t="s">
        <v>65</v>
      </c>
      <c r="I4" s="451"/>
      <c r="J4" s="451"/>
      <c r="K4" s="448"/>
      <c r="L4" s="449"/>
      <c r="M4" s="450"/>
      <c r="N4" s="451"/>
      <c r="O4" s="451"/>
      <c r="P4" s="478"/>
      <c r="Q4" s="11"/>
    </row>
    <row r="5" spans="1:26" ht="36.75" customHeight="1" x14ac:dyDescent="0.2">
      <c r="A5" s="477"/>
      <c r="B5" s="369" t="s">
        <v>130</v>
      </c>
      <c r="C5" s="369" t="s">
        <v>64</v>
      </c>
      <c r="D5" s="369" t="s">
        <v>131</v>
      </c>
      <c r="E5" s="369" t="s">
        <v>130</v>
      </c>
      <c r="F5" s="369" t="s">
        <v>64</v>
      </c>
      <c r="G5" s="369" t="s">
        <v>131</v>
      </c>
      <c r="H5" s="369" t="s">
        <v>130</v>
      </c>
      <c r="I5" s="369" t="s">
        <v>64</v>
      </c>
      <c r="J5" s="369" t="s">
        <v>131</v>
      </c>
      <c r="K5" s="369" t="s">
        <v>130</v>
      </c>
      <c r="L5" s="369" t="s">
        <v>64</v>
      </c>
      <c r="M5" s="374" t="s">
        <v>131</v>
      </c>
      <c r="N5" s="369" t="s">
        <v>130</v>
      </c>
      <c r="O5" s="369" t="s">
        <v>64</v>
      </c>
      <c r="P5" s="374" t="s">
        <v>131</v>
      </c>
      <c r="Q5" s="11"/>
    </row>
    <row r="6" spans="1:26" ht="12.75" customHeight="1" x14ac:dyDescent="0.2">
      <c r="A6" s="269" t="s">
        <v>72</v>
      </c>
      <c r="B6" s="67">
        <f>SUM(B7:B26)</f>
        <v>18090.3</v>
      </c>
      <c r="C6" s="67">
        <f>SUM(C7:C26)</f>
        <v>17111.599999999995</v>
      </c>
      <c r="D6" s="67">
        <f t="shared" ref="D6:D26" si="0">B6/C6*100</f>
        <v>105.71951191004936</v>
      </c>
      <c r="E6" s="67">
        <f>SUM(E7:E26)</f>
        <v>1546.5</v>
      </c>
      <c r="F6" s="67">
        <f>SUM(F7:F26)</f>
        <v>1817.9000000000003</v>
      </c>
      <c r="G6" s="67">
        <f t="shared" ref="G6:G23" si="1">E6/F6*100</f>
        <v>85.070685956323217</v>
      </c>
      <c r="H6" s="67">
        <f>SUM(H7:H26)</f>
        <v>16543.8</v>
      </c>
      <c r="I6" s="67">
        <f>SUM(I7:I26)</f>
        <v>15293.699999999997</v>
      </c>
      <c r="J6" s="67">
        <f t="shared" ref="J6:J26" si="2">H6/I6*100</f>
        <v>108.17395398105103</v>
      </c>
      <c r="K6" s="67">
        <f>SUM(K7:K26)</f>
        <v>17325.2</v>
      </c>
      <c r="L6" s="67">
        <f>SUM(L7:L26)</f>
        <v>18710</v>
      </c>
      <c r="M6" s="67">
        <f>K6/L6*100</f>
        <v>92.598610368786751</v>
      </c>
      <c r="N6" s="67">
        <f>SUM(N7:N26)</f>
        <v>35415.500000000007</v>
      </c>
      <c r="O6" s="67">
        <f>SUM(O7:O26)</f>
        <v>35821.599999999999</v>
      </c>
      <c r="P6" s="67">
        <f t="shared" ref="P6:P26" si="3">N6/O6*100</f>
        <v>98.866326462246263</v>
      </c>
      <c r="Q6" s="3"/>
      <c r="V6" s="3"/>
      <c r="W6" s="3"/>
      <c r="X6" s="12"/>
      <c r="Y6" s="12"/>
      <c r="Z6" s="3"/>
    </row>
    <row r="7" spans="1:26" ht="12.75" customHeight="1" x14ac:dyDescent="0.2">
      <c r="A7" s="270" t="s">
        <v>73</v>
      </c>
      <c r="B7" s="67">
        <f>E7+H7</f>
        <v>1266.8</v>
      </c>
      <c r="C7" s="67">
        <f t="shared" ref="B7:C23" si="4">F7+I7</f>
        <v>1283.9000000000001</v>
      </c>
      <c r="D7" s="67">
        <f t="shared" si="0"/>
        <v>98.668120570137859</v>
      </c>
      <c r="E7" s="67">
        <v>17.8</v>
      </c>
      <c r="F7" s="67">
        <v>71.900000000000006</v>
      </c>
      <c r="G7" s="67">
        <f t="shared" si="1"/>
        <v>24.756606397774686</v>
      </c>
      <c r="H7" s="67">
        <v>1249</v>
      </c>
      <c r="I7" s="67">
        <v>1212</v>
      </c>
      <c r="J7" s="67">
        <f t="shared" si="2"/>
        <v>103.05280528052805</v>
      </c>
      <c r="K7" s="67">
        <v>745.7</v>
      </c>
      <c r="L7" s="67">
        <v>768.3</v>
      </c>
      <c r="M7" s="67">
        <f t="shared" ref="M7:M26" si="5">K7/L7*100</f>
        <v>97.058440713263067</v>
      </c>
      <c r="N7" s="273">
        <f>B7+K7</f>
        <v>2012.5</v>
      </c>
      <c r="O7" s="273">
        <f t="shared" ref="N7:O26" si="6">C7+L7</f>
        <v>2052.1999999999998</v>
      </c>
      <c r="P7" s="67">
        <f t="shared" si="3"/>
        <v>98.065490692914921</v>
      </c>
      <c r="Q7" s="375"/>
      <c r="V7" s="3"/>
      <c r="W7" s="3"/>
      <c r="X7" s="12"/>
      <c r="Y7" s="12"/>
      <c r="Z7" s="3"/>
    </row>
    <row r="8" spans="1:26" x14ac:dyDescent="0.2">
      <c r="A8" s="271" t="s">
        <v>74</v>
      </c>
      <c r="B8" s="67">
        <f t="shared" si="4"/>
        <v>200.4</v>
      </c>
      <c r="C8" s="67">
        <f t="shared" si="4"/>
        <v>240.6</v>
      </c>
      <c r="D8" s="67">
        <f t="shared" si="0"/>
        <v>83.291770573566097</v>
      </c>
      <c r="E8" s="67">
        <v>56.1</v>
      </c>
      <c r="F8" s="67">
        <v>108.1</v>
      </c>
      <c r="G8" s="67">
        <f t="shared" si="1"/>
        <v>51.896392229417209</v>
      </c>
      <c r="H8" s="67">
        <v>144.30000000000001</v>
      </c>
      <c r="I8" s="67">
        <v>132.5</v>
      </c>
      <c r="J8" s="67">
        <f t="shared" si="2"/>
        <v>108.90566037735849</v>
      </c>
      <c r="K8" s="67">
        <v>784.9</v>
      </c>
      <c r="L8" s="67">
        <v>759.7</v>
      </c>
      <c r="M8" s="67">
        <f t="shared" si="5"/>
        <v>103.31709885481111</v>
      </c>
      <c r="N8" s="273">
        <f>B8+K8</f>
        <v>985.3</v>
      </c>
      <c r="O8" s="273">
        <f t="shared" si="6"/>
        <v>1000.3000000000001</v>
      </c>
      <c r="P8" s="67">
        <f t="shared" si="3"/>
        <v>98.50044986504048</v>
      </c>
      <c r="Q8" s="375"/>
      <c r="V8" s="3"/>
      <c r="W8" s="3"/>
      <c r="X8" s="12"/>
      <c r="Y8" s="12"/>
      <c r="Z8" s="3"/>
    </row>
    <row r="9" spans="1:26" x14ac:dyDescent="0.2">
      <c r="A9" s="271" t="s">
        <v>75</v>
      </c>
      <c r="B9" s="67">
        <f t="shared" si="4"/>
        <v>1431.6000000000001</v>
      </c>
      <c r="C9" s="67">
        <f t="shared" si="4"/>
        <v>1412.3</v>
      </c>
      <c r="D9" s="67">
        <f t="shared" si="0"/>
        <v>101.36656517737026</v>
      </c>
      <c r="E9" s="67">
        <v>165.7</v>
      </c>
      <c r="F9" s="67">
        <v>177.1</v>
      </c>
      <c r="G9" s="67">
        <f t="shared" si="1"/>
        <v>93.562958780350087</v>
      </c>
      <c r="H9" s="67">
        <v>1265.9000000000001</v>
      </c>
      <c r="I9" s="67">
        <v>1235.2</v>
      </c>
      <c r="J9" s="67">
        <f t="shared" si="2"/>
        <v>102.48542746113991</v>
      </c>
      <c r="K9" s="67">
        <v>1117.5</v>
      </c>
      <c r="L9" s="67">
        <v>1121.0999999999999</v>
      </c>
      <c r="M9" s="67">
        <f t="shared" si="5"/>
        <v>99.678886807599682</v>
      </c>
      <c r="N9" s="273">
        <f t="shared" si="6"/>
        <v>2549.1000000000004</v>
      </c>
      <c r="O9" s="273">
        <f t="shared" si="6"/>
        <v>2533.3999999999996</v>
      </c>
      <c r="P9" s="67">
        <f t="shared" si="3"/>
        <v>100.61972053367019</v>
      </c>
      <c r="Q9" s="375"/>
      <c r="V9" s="3"/>
      <c r="W9" s="3"/>
      <c r="X9" s="12"/>
      <c r="Y9" s="12"/>
      <c r="Z9" s="3"/>
    </row>
    <row r="10" spans="1:26" x14ac:dyDescent="0.2">
      <c r="A10" s="271" t="s">
        <v>76</v>
      </c>
      <c r="B10" s="67">
        <f t="shared" si="4"/>
        <v>2765.2</v>
      </c>
      <c r="C10" s="67">
        <f t="shared" si="4"/>
        <v>3191.6</v>
      </c>
      <c r="D10" s="67">
        <f t="shared" si="0"/>
        <v>86.639929815766379</v>
      </c>
      <c r="E10" s="67">
        <v>92.5</v>
      </c>
      <c r="F10" s="67">
        <v>138.69999999999999</v>
      </c>
      <c r="G10" s="67">
        <f t="shared" si="1"/>
        <v>66.690699351117516</v>
      </c>
      <c r="H10" s="67">
        <v>2672.7</v>
      </c>
      <c r="I10" s="67">
        <v>3052.9</v>
      </c>
      <c r="J10" s="67">
        <f t="shared" si="2"/>
        <v>87.546267483376454</v>
      </c>
      <c r="K10" s="67">
        <v>1447</v>
      </c>
      <c r="L10" s="67">
        <v>1588.9</v>
      </c>
      <c r="M10" s="67">
        <f t="shared" si="5"/>
        <v>91.069293221725729</v>
      </c>
      <c r="N10" s="273">
        <f t="shared" si="6"/>
        <v>4212.2</v>
      </c>
      <c r="O10" s="273">
        <f t="shared" si="6"/>
        <v>4780.5</v>
      </c>
      <c r="P10" s="67">
        <f t="shared" si="3"/>
        <v>88.112122162953668</v>
      </c>
      <c r="Q10" s="375"/>
      <c r="V10" s="3"/>
      <c r="W10" s="3"/>
      <c r="X10" s="12"/>
      <c r="Y10" s="12"/>
      <c r="Z10" s="3"/>
    </row>
    <row r="11" spans="1:26" x14ac:dyDescent="0.2">
      <c r="A11" s="271" t="s">
        <v>77</v>
      </c>
      <c r="B11" s="67">
        <f t="shared" si="4"/>
        <v>361.2</v>
      </c>
      <c r="C11" s="67">
        <f t="shared" si="4"/>
        <v>376.8</v>
      </c>
      <c r="D11" s="67">
        <f t="shared" si="0"/>
        <v>95.859872611464965</v>
      </c>
      <c r="E11" s="67">
        <v>10.199999999999999</v>
      </c>
      <c r="F11" s="67">
        <v>25.8</v>
      </c>
      <c r="G11" s="67">
        <f t="shared" si="1"/>
        <v>39.534883720930232</v>
      </c>
      <c r="H11" s="67">
        <v>351</v>
      </c>
      <c r="I11" s="67">
        <v>351</v>
      </c>
      <c r="J11" s="67">
        <f t="shared" si="2"/>
        <v>100</v>
      </c>
      <c r="K11" s="67">
        <v>365.7</v>
      </c>
      <c r="L11" s="67">
        <v>366.1</v>
      </c>
      <c r="M11" s="67">
        <f t="shared" si="5"/>
        <v>99.890740234908478</v>
      </c>
      <c r="N11" s="273">
        <f t="shared" si="6"/>
        <v>726.9</v>
      </c>
      <c r="O11" s="273">
        <f t="shared" si="6"/>
        <v>742.90000000000009</v>
      </c>
      <c r="P11" s="67">
        <f t="shared" si="3"/>
        <v>97.84627809934041</v>
      </c>
      <c r="Q11" s="375"/>
      <c r="V11" s="3"/>
      <c r="W11" s="3"/>
      <c r="X11" s="12"/>
      <c r="Y11" s="12"/>
      <c r="Z11" s="3"/>
    </row>
    <row r="12" spans="1:26" x14ac:dyDescent="0.2">
      <c r="A12" s="271" t="s">
        <v>78</v>
      </c>
      <c r="B12" s="67">
        <f t="shared" si="4"/>
        <v>1030.0999999999999</v>
      </c>
      <c r="C12" s="67">
        <f t="shared" si="4"/>
        <v>1014.8</v>
      </c>
      <c r="D12" s="67">
        <f t="shared" si="0"/>
        <v>101.50768624359479</v>
      </c>
      <c r="E12" s="67">
        <v>81.2</v>
      </c>
      <c r="F12" s="67">
        <v>77.3</v>
      </c>
      <c r="G12" s="67">
        <f t="shared" si="1"/>
        <v>105.04527813712808</v>
      </c>
      <c r="H12" s="67">
        <v>948.9</v>
      </c>
      <c r="I12" s="67">
        <v>937.5</v>
      </c>
      <c r="J12" s="67">
        <f t="shared" si="2"/>
        <v>101.21599999999999</v>
      </c>
      <c r="K12" s="67">
        <v>845.5</v>
      </c>
      <c r="L12" s="67">
        <v>837.5</v>
      </c>
      <c r="M12" s="67">
        <f t="shared" si="5"/>
        <v>100.95522388059702</v>
      </c>
      <c r="N12" s="273">
        <f t="shared" si="6"/>
        <v>1875.6</v>
      </c>
      <c r="O12" s="273">
        <f t="shared" si="6"/>
        <v>1852.3</v>
      </c>
      <c r="P12" s="67">
        <f t="shared" si="3"/>
        <v>101.25789558926739</v>
      </c>
      <c r="Q12" s="375"/>
      <c r="V12" s="3"/>
      <c r="W12" s="3"/>
      <c r="X12" s="12"/>
      <c r="Y12" s="12"/>
      <c r="Z12" s="3"/>
    </row>
    <row r="13" spans="1:26" x14ac:dyDescent="0.2">
      <c r="A13" s="271" t="s">
        <v>79</v>
      </c>
      <c r="B13" s="67">
        <f t="shared" si="4"/>
        <v>2146.9</v>
      </c>
      <c r="C13" s="67">
        <f t="shared" si="4"/>
        <v>2174.1</v>
      </c>
      <c r="D13" s="67">
        <f t="shared" si="0"/>
        <v>98.748907593946939</v>
      </c>
      <c r="E13" s="67">
        <v>104.2</v>
      </c>
      <c r="F13" s="67">
        <v>171.3</v>
      </c>
      <c r="G13" s="67">
        <f t="shared" si="1"/>
        <v>60.828955049620546</v>
      </c>
      <c r="H13" s="67">
        <v>2042.7</v>
      </c>
      <c r="I13" s="67">
        <v>2002.8</v>
      </c>
      <c r="J13" s="67">
        <f t="shared" si="2"/>
        <v>101.99221090473338</v>
      </c>
      <c r="K13" s="67">
        <v>2759</v>
      </c>
      <c r="L13" s="67">
        <v>2719.4</v>
      </c>
      <c r="M13" s="67">
        <f t="shared" si="5"/>
        <v>101.45620357431785</v>
      </c>
      <c r="N13" s="273">
        <f t="shared" si="6"/>
        <v>4905.8999999999996</v>
      </c>
      <c r="O13" s="273">
        <f t="shared" si="6"/>
        <v>4893.5</v>
      </c>
      <c r="P13" s="67">
        <f t="shared" si="3"/>
        <v>100.25339736385</v>
      </c>
      <c r="Q13" s="375"/>
      <c r="V13" s="3"/>
      <c r="W13" s="3"/>
      <c r="X13" s="12"/>
      <c r="Y13" s="12"/>
      <c r="Z13" s="3"/>
    </row>
    <row r="14" spans="1:26" x14ac:dyDescent="0.2">
      <c r="A14" s="271" t="s">
        <v>80</v>
      </c>
      <c r="B14" s="67">
        <f t="shared" si="4"/>
        <v>1905.8000000000002</v>
      </c>
      <c r="C14" s="67">
        <f t="shared" si="4"/>
        <v>1853</v>
      </c>
      <c r="D14" s="67">
        <f t="shared" si="0"/>
        <v>102.84943335132219</v>
      </c>
      <c r="E14" s="67">
        <v>268.89999999999998</v>
      </c>
      <c r="F14" s="67">
        <v>273.7</v>
      </c>
      <c r="G14" s="67">
        <f t="shared" si="1"/>
        <v>98.246255023748631</v>
      </c>
      <c r="H14" s="67">
        <v>1636.9</v>
      </c>
      <c r="I14" s="67">
        <v>1579.3</v>
      </c>
      <c r="J14" s="67">
        <f t="shared" si="2"/>
        <v>103.64718546191352</v>
      </c>
      <c r="K14" s="67">
        <v>1665.7</v>
      </c>
      <c r="L14" s="67">
        <v>1624.7</v>
      </c>
      <c r="M14" s="67">
        <f t="shared" si="5"/>
        <v>102.52354280790298</v>
      </c>
      <c r="N14" s="273">
        <f t="shared" si="6"/>
        <v>3571.5</v>
      </c>
      <c r="O14" s="273">
        <f t="shared" si="6"/>
        <v>3477.7</v>
      </c>
      <c r="P14" s="67">
        <f t="shared" si="3"/>
        <v>102.69718492106851</v>
      </c>
      <c r="Q14" s="375"/>
      <c r="V14" s="3"/>
      <c r="W14" s="3"/>
      <c r="X14" s="12"/>
      <c r="Y14" s="12"/>
      <c r="Z14" s="3"/>
    </row>
    <row r="15" spans="1:26" x14ac:dyDescent="0.2">
      <c r="A15" s="271" t="s">
        <v>81</v>
      </c>
      <c r="B15" s="67">
        <f t="shared" si="4"/>
        <v>590</v>
      </c>
      <c r="C15" s="67">
        <f t="shared" si="4"/>
        <v>570.29999999999995</v>
      </c>
      <c r="D15" s="67">
        <f t="shared" si="0"/>
        <v>103.45432228651588</v>
      </c>
      <c r="E15" s="67">
        <v>64.7</v>
      </c>
      <c r="F15" s="67">
        <v>57.5</v>
      </c>
      <c r="G15" s="67">
        <f t="shared" si="1"/>
        <v>112.5217391304348</v>
      </c>
      <c r="H15" s="67">
        <v>525.29999999999995</v>
      </c>
      <c r="I15" s="67">
        <v>512.79999999999995</v>
      </c>
      <c r="J15" s="67">
        <f t="shared" si="2"/>
        <v>102.43759750390015</v>
      </c>
      <c r="K15" s="67">
        <v>483</v>
      </c>
      <c r="L15" s="67">
        <v>476.3</v>
      </c>
      <c r="M15" s="67">
        <f t="shared" si="5"/>
        <v>101.4066764644132</v>
      </c>
      <c r="N15" s="273">
        <f t="shared" si="6"/>
        <v>1073</v>
      </c>
      <c r="O15" s="273">
        <f t="shared" si="6"/>
        <v>1046.5999999999999</v>
      </c>
      <c r="P15" s="67">
        <f t="shared" si="3"/>
        <v>102.52245365946877</v>
      </c>
      <c r="Q15" s="375"/>
      <c r="V15" s="3"/>
      <c r="W15" s="3"/>
      <c r="X15" s="12"/>
      <c r="Y15" s="12"/>
      <c r="Z15" s="3"/>
    </row>
    <row r="16" spans="1:26" ht="14.25" customHeight="1" x14ac:dyDescent="0.2">
      <c r="A16" s="271" t="s">
        <v>82</v>
      </c>
      <c r="B16" s="67">
        <f t="shared" si="4"/>
        <v>122</v>
      </c>
      <c r="C16" s="67">
        <f t="shared" si="4"/>
        <v>113.80000000000001</v>
      </c>
      <c r="D16" s="67">
        <f t="shared" si="0"/>
        <v>107.2056239015817</v>
      </c>
      <c r="E16" s="67">
        <v>10.5</v>
      </c>
      <c r="F16" s="67">
        <v>11.4</v>
      </c>
      <c r="G16" s="67">
        <f t="shared" si="1"/>
        <v>92.10526315789474</v>
      </c>
      <c r="H16" s="67">
        <v>111.5</v>
      </c>
      <c r="I16" s="67">
        <v>102.4</v>
      </c>
      <c r="J16" s="67">
        <f t="shared" si="2"/>
        <v>108.88671875</v>
      </c>
      <c r="K16" s="67">
        <v>291.89999999999998</v>
      </c>
      <c r="L16" s="67">
        <v>312.7</v>
      </c>
      <c r="M16" s="67">
        <f t="shared" si="5"/>
        <v>93.348257115446103</v>
      </c>
      <c r="N16" s="273">
        <f t="shared" si="6"/>
        <v>413.9</v>
      </c>
      <c r="O16" s="273">
        <f t="shared" si="6"/>
        <v>426.5</v>
      </c>
      <c r="P16" s="67">
        <f t="shared" si="3"/>
        <v>97.045720984759669</v>
      </c>
      <c r="Q16" s="375"/>
      <c r="V16" s="3"/>
      <c r="W16" s="3"/>
      <c r="X16" s="12"/>
      <c r="Y16" s="12"/>
      <c r="Z16" s="3"/>
    </row>
    <row r="17" spans="1:27" ht="14.25" customHeight="1" x14ac:dyDescent="0.2">
      <c r="A17" s="271" t="s">
        <v>83</v>
      </c>
      <c r="B17" s="67">
        <f t="shared" si="4"/>
        <v>238.1</v>
      </c>
      <c r="C17" s="67">
        <f t="shared" si="4"/>
        <v>234.8</v>
      </c>
      <c r="D17" s="67">
        <f t="shared" si="0"/>
        <v>101.40545144804088</v>
      </c>
      <c r="E17" s="67">
        <v>6.6</v>
      </c>
      <c r="F17" s="67">
        <v>9.3000000000000007</v>
      </c>
      <c r="G17" s="67">
        <f t="shared" si="1"/>
        <v>70.967741935483858</v>
      </c>
      <c r="H17" s="67">
        <v>231.5</v>
      </c>
      <c r="I17" s="67">
        <v>225.5</v>
      </c>
      <c r="J17" s="67">
        <f t="shared" si="2"/>
        <v>102.66075388026607</v>
      </c>
      <c r="K17" s="67">
        <v>391.4</v>
      </c>
      <c r="L17" s="67">
        <v>391.8</v>
      </c>
      <c r="M17" s="67">
        <f t="shared" si="5"/>
        <v>99.897907095456858</v>
      </c>
      <c r="N17" s="273">
        <f t="shared" si="6"/>
        <v>629.5</v>
      </c>
      <c r="O17" s="273">
        <f t="shared" si="6"/>
        <v>626.6</v>
      </c>
      <c r="P17" s="67">
        <f t="shared" si="3"/>
        <v>100.46281519310565</v>
      </c>
      <c r="Q17" s="375"/>
      <c r="V17" s="3"/>
      <c r="W17" s="3"/>
      <c r="X17" s="12"/>
      <c r="Y17" s="12"/>
      <c r="Z17" s="3"/>
    </row>
    <row r="18" spans="1:27" ht="14.25" customHeight="1" x14ac:dyDescent="0.2">
      <c r="A18" s="271" t="s">
        <v>84</v>
      </c>
      <c r="B18" s="67">
        <f t="shared" si="4"/>
        <v>267.89999999999998</v>
      </c>
      <c r="C18" s="67">
        <f t="shared" si="4"/>
        <v>256</v>
      </c>
      <c r="D18" s="67">
        <f t="shared" si="0"/>
        <v>104.64843749999999</v>
      </c>
      <c r="E18" s="67">
        <v>5.7</v>
      </c>
      <c r="F18" s="67">
        <v>0.7</v>
      </c>
      <c r="G18" s="67">
        <f t="shared" si="1"/>
        <v>814.28571428571445</v>
      </c>
      <c r="H18" s="67">
        <v>262.2</v>
      </c>
      <c r="I18" s="67">
        <v>255.3</v>
      </c>
      <c r="J18" s="67">
        <f t="shared" si="2"/>
        <v>102.70270270270269</v>
      </c>
      <c r="K18" s="67">
        <v>295.5</v>
      </c>
      <c r="L18" s="67">
        <v>308.5</v>
      </c>
      <c r="M18" s="67">
        <f t="shared" si="5"/>
        <v>95.786061588330625</v>
      </c>
      <c r="N18" s="273">
        <f t="shared" si="6"/>
        <v>563.4</v>
      </c>
      <c r="O18" s="273">
        <f t="shared" si="6"/>
        <v>564.5</v>
      </c>
      <c r="P18" s="67">
        <f t="shared" si="3"/>
        <v>99.805137289636846</v>
      </c>
      <c r="Q18" s="375"/>
      <c r="V18" s="3"/>
      <c r="W18" s="3"/>
      <c r="X18" s="12"/>
      <c r="Y18" s="12"/>
      <c r="Z18" s="3"/>
    </row>
    <row r="19" spans="1:27" ht="14.25" customHeight="1" x14ac:dyDescent="0.2">
      <c r="A19" s="271" t="s">
        <v>85</v>
      </c>
      <c r="B19" s="67">
        <f t="shared" si="4"/>
        <v>370.6</v>
      </c>
      <c r="C19" s="67">
        <f t="shared" si="4"/>
        <v>372.4</v>
      </c>
      <c r="D19" s="67">
        <f t="shared" si="0"/>
        <v>99.516648764769073</v>
      </c>
      <c r="E19" s="67">
        <v>27</v>
      </c>
      <c r="F19" s="67">
        <v>24.9</v>
      </c>
      <c r="G19" s="67">
        <f>E19/F19*100</f>
        <v>108.43373493975905</v>
      </c>
      <c r="H19" s="67">
        <v>343.6</v>
      </c>
      <c r="I19" s="67">
        <v>347.5</v>
      </c>
      <c r="J19" s="67">
        <f t="shared" si="2"/>
        <v>98.877697841726629</v>
      </c>
      <c r="K19" s="67">
        <v>486.6</v>
      </c>
      <c r="L19" s="67">
        <v>514.9</v>
      </c>
      <c r="M19" s="67">
        <f t="shared" si="5"/>
        <v>94.503787143134602</v>
      </c>
      <c r="N19" s="273">
        <f t="shared" si="6"/>
        <v>857.2</v>
      </c>
      <c r="O19" s="273">
        <f t="shared" si="6"/>
        <v>887.3</v>
      </c>
      <c r="P19" s="67">
        <f t="shared" si="3"/>
        <v>96.607686239152486</v>
      </c>
      <c r="Q19" s="375"/>
      <c r="V19" s="3"/>
      <c r="W19" s="3"/>
      <c r="X19" s="12"/>
      <c r="Y19" s="12"/>
      <c r="Z19" s="3"/>
    </row>
    <row r="20" spans="1:27" ht="14.25" customHeight="1" x14ac:dyDescent="0.2">
      <c r="A20" s="271" t="s">
        <v>86</v>
      </c>
      <c r="B20" s="67">
        <f t="shared" si="4"/>
        <v>93.300000000000011</v>
      </c>
      <c r="C20" s="67">
        <f t="shared" si="4"/>
        <v>91.9</v>
      </c>
      <c r="D20" s="67">
        <f t="shared" si="0"/>
        <v>101.52339499455931</v>
      </c>
      <c r="E20" s="67">
        <v>11.4</v>
      </c>
      <c r="F20" s="67">
        <v>10.199999999999999</v>
      </c>
      <c r="G20" s="67">
        <f t="shared" si="1"/>
        <v>111.76470588235294</v>
      </c>
      <c r="H20" s="67">
        <v>81.900000000000006</v>
      </c>
      <c r="I20" s="67">
        <v>81.7</v>
      </c>
      <c r="J20" s="67">
        <f t="shared" si="2"/>
        <v>100.24479804161568</v>
      </c>
      <c r="K20" s="67">
        <v>557.1</v>
      </c>
      <c r="L20" s="67">
        <v>556</v>
      </c>
      <c r="M20" s="67">
        <f t="shared" si="5"/>
        <v>100.19784172661872</v>
      </c>
      <c r="N20" s="273">
        <f t="shared" si="6"/>
        <v>650.40000000000009</v>
      </c>
      <c r="O20" s="273">
        <f t="shared" si="6"/>
        <v>647.9</v>
      </c>
      <c r="P20" s="67">
        <f t="shared" si="3"/>
        <v>100.38586201574317</v>
      </c>
      <c r="Q20" s="375"/>
      <c r="V20" s="3"/>
      <c r="W20" s="3"/>
      <c r="X20" s="12"/>
      <c r="Y20" s="12"/>
      <c r="Z20" s="3"/>
    </row>
    <row r="21" spans="1:27" ht="14.25" customHeight="1" x14ac:dyDescent="0.2">
      <c r="A21" s="271" t="s">
        <v>87</v>
      </c>
      <c r="B21" s="67">
        <f t="shared" si="4"/>
        <v>4247</v>
      </c>
      <c r="C21" s="67">
        <f t="shared" si="4"/>
        <v>2887</v>
      </c>
      <c r="D21" s="67">
        <f t="shared" si="0"/>
        <v>147.10772428126083</v>
      </c>
      <c r="E21" s="67">
        <v>608.5</v>
      </c>
      <c r="F21" s="67">
        <v>643.70000000000005</v>
      </c>
      <c r="G21" s="67">
        <f t="shared" si="1"/>
        <v>94.53161410594997</v>
      </c>
      <c r="H21" s="67">
        <v>3638.5</v>
      </c>
      <c r="I21" s="67">
        <v>2243.3000000000002</v>
      </c>
      <c r="J21" s="67">
        <f t="shared" si="2"/>
        <v>162.19408906521642</v>
      </c>
      <c r="K21" s="67">
        <v>3940.2</v>
      </c>
      <c r="L21" s="67">
        <v>5278.5</v>
      </c>
      <c r="M21" s="67">
        <f t="shared" si="5"/>
        <v>74.646206308610402</v>
      </c>
      <c r="N21" s="273">
        <f t="shared" si="6"/>
        <v>8187.2</v>
      </c>
      <c r="O21" s="273">
        <f t="shared" si="6"/>
        <v>8165.5</v>
      </c>
      <c r="P21" s="67">
        <f t="shared" si="3"/>
        <v>100.26575225032148</v>
      </c>
      <c r="Q21" s="375"/>
      <c r="V21" s="3"/>
      <c r="W21" s="3"/>
      <c r="X21" s="12"/>
      <c r="Y21" s="12"/>
      <c r="Z21" s="3"/>
    </row>
    <row r="22" spans="1:27" ht="14.25" customHeight="1" x14ac:dyDescent="0.2">
      <c r="A22" s="270" t="s">
        <v>88</v>
      </c>
      <c r="B22" s="67">
        <f t="shared" si="4"/>
        <v>505.09999999999997</v>
      </c>
      <c r="C22" s="67">
        <f t="shared" si="4"/>
        <v>501</v>
      </c>
      <c r="D22" s="67">
        <f t="shared" si="0"/>
        <v>100.81836327345309</v>
      </c>
      <c r="E22" s="67">
        <v>12.7</v>
      </c>
      <c r="F22" s="67">
        <v>13.2</v>
      </c>
      <c r="G22" s="67">
        <f t="shared" si="1"/>
        <v>96.212121212121218</v>
      </c>
      <c r="H22" s="67">
        <v>492.4</v>
      </c>
      <c r="I22" s="67">
        <v>487.8</v>
      </c>
      <c r="J22" s="67">
        <f t="shared" si="2"/>
        <v>100.94300943009429</v>
      </c>
      <c r="K22" s="67">
        <v>230</v>
      </c>
      <c r="L22" s="67">
        <v>229.8</v>
      </c>
      <c r="M22" s="67">
        <f t="shared" si="5"/>
        <v>100.08703220191471</v>
      </c>
      <c r="N22" s="273">
        <f t="shared" si="6"/>
        <v>735.09999999999991</v>
      </c>
      <c r="O22" s="273">
        <f t="shared" si="6"/>
        <v>730.8</v>
      </c>
      <c r="P22" s="67">
        <f t="shared" si="3"/>
        <v>100.58839627805145</v>
      </c>
      <c r="Q22" s="375"/>
      <c r="V22" s="3"/>
      <c r="W22" s="3"/>
      <c r="X22" s="12"/>
      <c r="Y22" s="12"/>
      <c r="Z22" s="3"/>
    </row>
    <row r="23" spans="1:27" ht="14.25" customHeight="1" x14ac:dyDescent="0.2">
      <c r="A23" s="271" t="s">
        <v>89</v>
      </c>
      <c r="B23" s="67">
        <f t="shared" si="4"/>
        <v>541.20000000000005</v>
      </c>
      <c r="C23" s="67">
        <f>I23+F23</f>
        <v>532.6</v>
      </c>
      <c r="D23" s="67">
        <f t="shared" si="0"/>
        <v>101.61472024033047</v>
      </c>
      <c r="E23" s="67">
        <v>0.2</v>
      </c>
      <c r="F23" s="67">
        <v>3.1</v>
      </c>
      <c r="G23" s="67">
        <f t="shared" si="1"/>
        <v>6.4516129032258061</v>
      </c>
      <c r="H23" s="67">
        <v>541</v>
      </c>
      <c r="I23" s="67">
        <v>529.5</v>
      </c>
      <c r="J23" s="67">
        <f t="shared" si="2"/>
        <v>102.17186024551464</v>
      </c>
      <c r="K23" s="67">
        <v>763.2</v>
      </c>
      <c r="L23" s="67">
        <v>700.5</v>
      </c>
      <c r="M23" s="67">
        <f t="shared" si="5"/>
        <v>108.95074946466809</v>
      </c>
      <c r="N23" s="273">
        <f t="shared" si="6"/>
        <v>1304.4000000000001</v>
      </c>
      <c r="O23" s="273">
        <f t="shared" si="6"/>
        <v>1233.0999999999999</v>
      </c>
      <c r="P23" s="67">
        <f t="shared" si="3"/>
        <v>105.78217500608224</v>
      </c>
      <c r="Q23" s="375"/>
      <c r="V23" s="3"/>
      <c r="W23" s="3"/>
      <c r="X23" s="12"/>
      <c r="Y23" s="12"/>
      <c r="Z23" s="3"/>
    </row>
    <row r="24" spans="1:27" x14ac:dyDescent="0.2">
      <c r="A24" s="271" t="s">
        <v>90</v>
      </c>
      <c r="B24" s="67">
        <f>E24</f>
        <v>0.3</v>
      </c>
      <c r="C24" s="67" t="s">
        <v>136</v>
      </c>
      <c r="D24" s="67" t="s">
        <v>136</v>
      </c>
      <c r="E24" s="67">
        <v>0.3</v>
      </c>
      <c r="F24" s="67" t="s">
        <v>136</v>
      </c>
      <c r="G24" s="67" t="s">
        <v>136</v>
      </c>
      <c r="H24" s="67" t="s">
        <v>136</v>
      </c>
      <c r="I24" s="67" t="s">
        <v>136</v>
      </c>
      <c r="J24" s="67" t="s">
        <v>136</v>
      </c>
      <c r="K24" s="67">
        <v>0.4</v>
      </c>
      <c r="L24" s="67">
        <v>0.3</v>
      </c>
      <c r="M24" s="67">
        <f>K24/L24*100</f>
        <v>133.33333333333334</v>
      </c>
      <c r="N24" s="273">
        <f>K24+B24</f>
        <v>0.7</v>
      </c>
      <c r="O24" s="273">
        <f>L24</f>
        <v>0.3</v>
      </c>
      <c r="P24" s="67">
        <f t="shared" si="3"/>
        <v>233.33333333333334</v>
      </c>
      <c r="Q24" s="375"/>
      <c r="V24" s="4"/>
      <c r="W24" s="4"/>
      <c r="X24" s="12"/>
      <c r="Y24" s="12"/>
      <c r="Z24" s="3"/>
      <c r="AA24" s="11"/>
    </row>
    <row r="25" spans="1:27" x14ac:dyDescent="0.2">
      <c r="A25" s="271" t="s">
        <v>91</v>
      </c>
      <c r="B25" s="67" t="s">
        <v>136</v>
      </c>
      <c r="C25" s="67" t="s">
        <v>136</v>
      </c>
      <c r="D25" s="67" t="s">
        <v>136</v>
      </c>
      <c r="E25" s="67" t="s">
        <v>136</v>
      </c>
      <c r="F25" s="67" t="s">
        <v>136</v>
      </c>
      <c r="G25" s="67" t="s">
        <v>136</v>
      </c>
      <c r="H25" s="67" t="s">
        <v>136</v>
      </c>
      <c r="I25" s="67" t="s">
        <v>136</v>
      </c>
      <c r="J25" s="67" t="s">
        <v>136</v>
      </c>
      <c r="K25" s="67">
        <v>0.8</v>
      </c>
      <c r="L25" s="67">
        <v>1</v>
      </c>
      <c r="M25" s="67">
        <f t="shared" si="5"/>
        <v>80</v>
      </c>
      <c r="N25" s="273">
        <f>K25</f>
        <v>0.8</v>
      </c>
      <c r="O25" s="273">
        <f>L25</f>
        <v>1</v>
      </c>
      <c r="P25" s="67">
        <f t="shared" si="3"/>
        <v>80</v>
      </c>
      <c r="Q25" s="375"/>
      <c r="V25" s="4"/>
      <c r="W25" s="4"/>
      <c r="X25" s="12"/>
      <c r="Y25" s="12"/>
      <c r="Z25" s="3"/>
      <c r="AA25" s="11"/>
    </row>
    <row r="26" spans="1:27" x14ac:dyDescent="0.2">
      <c r="A26" s="272" t="s">
        <v>92</v>
      </c>
      <c r="B26" s="75">
        <f>H26+E26</f>
        <v>6.8</v>
      </c>
      <c r="C26" s="75">
        <f>I26</f>
        <v>4.7</v>
      </c>
      <c r="D26" s="75">
        <f t="shared" si="0"/>
        <v>144.68085106382978</v>
      </c>
      <c r="E26" s="75">
        <v>2.2999999999999998</v>
      </c>
      <c r="F26" s="75" t="s">
        <v>136</v>
      </c>
      <c r="G26" s="75" t="s">
        <v>136</v>
      </c>
      <c r="H26" s="75">
        <v>4.5</v>
      </c>
      <c r="I26" s="75">
        <v>4.7</v>
      </c>
      <c r="J26" s="75">
        <f t="shared" si="2"/>
        <v>95.744680851063819</v>
      </c>
      <c r="K26" s="75">
        <v>154.1</v>
      </c>
      <c r="L26" s="75">
        <v>154</v>
      </c>
      <c r="M26" s="75">
        <f t="shared" si="5"/>
        <v>100.06493506493506</v>
      </c>
      <c r="N26" s="75">
        <f>B26+K26</f>
        <v>160.9</v>
      </c>
      <c r="O26" s="75">
        <f t="shared" si="6"/>
        <v>158.69999999999999</v>
      </c>
      <c r="P26" s="75">
        <f t="shared" si="3"/>
        <v>101.38626339004414</v>
      </c>
      <c r="Q26" s="375"/>
      <c r="V26" s="3"/>
      <c r="W26" s="3"/>
      <c r="X26" s="12"/>
      <c r="Y26" s="12"/>
      <c r="Z26" s="3"/>
      <c r="AA26" s="11"/>
    </row>
    <row r="27" spans="1:27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1"/>
    </row>
    <row r="28" spans="1:27" x14ac:dyDescent="0.2">
      <c r="A28" s="192"/>
      <c r="B28" s="15"/>
      <c r="C28" s="15"/>
      <c r="D28" s="9"/>
      <c r="E28" s="15"/>
      <c r="F28" s="15"/>
      <c r="G28" s="9"/>
      <c r="H28" s="15"/>
      <c r="I28" s="15"/>
      <c r="J28" s="9"/>
      <c r="K28" s="15"/>
      <c r="L28" s="15"/>
      <c r="M28" s="9"/>
    </row>
    <row r="29" spans="1:27" x14ac:dyDescent="0.2">
      <c r="D29" s="110"/>
      <c r="I29" s="193"/>
    </row>
    <row r="31" spans="1:27" x14ac:dyDescent="0.2">
      <c r="H31" s="110"/>
    </row>
  </sheetData>
  <mergeCells count="8">
    <mergeCell ref="A1:P1"/>
    <mergeCell ref="A3:A5"/>
    <mergeCell ref="B3:D4"/>
    <mergeCell ref="E3:J3"/>
    <mergeCell ref="K3:M4"/>
    <mergeCell ref="N3:P4"/>
    <mergeCell ref="E4:G4"/>
    <mergeCell ref="H4:J4"/>
  </mergeCells>
  <pageMargins left="0.59055118110236227" right="0.59055118110236227" top="0.59055118110236227" bottom="0.59055118110236227" header="0" footer="0.39370078740157483"/>
  <pageSetup paperSize="9" scale="83" firstPageNumber="4" orientation="landscape" useFirstPageNumber="1" r:id="rId1"/>
  <headerFooter alignWithMargins="0">
    <oddFooter>&amp;R&amp;"-,полужирный"&amp;8 13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1"/>
  <sheetViews>
    <sheetView workbookViewId="0">
      <selection sqref="A1:P1"/>
    </sheetView>
  </sheetViews>
  <sheetFormatPr defaultRowHeight="12.75" x14ac:dyDescent="0.2"/>
  <cols>
    <col min="1" max="1" width="22.7109375" style="10" customWidth="1"/>
    <col min="2" max="2" width="9.5703125" style="10" customWidth="1"/>
    <col min="3" max="3" width="9.42578125" style="10" customWidth="1"/>
    <col min="4" max="4" width="9.7109375" style="10" customWidth="1"/>
    <col min="5" max="5" width="8.28515625" style="10" customWidth="1"/>
    <col min="6" max="6" width="8.7109375" style="10" customWidth="1"/>
    <col min="7" max="7" width="10.42578125" style="10" customWidth="1"/>
    <col min="8" max="9" width="9.140625" style="10" customWidth="1"/>
    <col min="10" max="10" width="10.140625" style="10" customWidth="1"/>
    <col min="11" max="12" width="9.5703125" style="10" customWidth="1"/>
    <col min="13" max="13" width="10.42578125" style="10" customWidth="1"/>
    <col min="14" max="14" width="9.140625" style="10" customWidth="1"/>
    <col min="15" max="256" width="9.140625" style="10"/>
    <col min="257" max="257" width="22.7109375" style="10" customWidth="1"/>
    <col min="258" max="258" width="9.5703125" style="10" customWidth="1"/>
    <col min="259" max="259" width="9.42578125" style="10" customWidth="1"/>
    <col min="260" max="260" width="9.7109375" style="10" customWidth="1"/>
    <col min="261" max="261" width="8.28515625" style="10" customWidth="1"/>
    <col min="262" max="262" width="8.7109375" style="10" customWidth="1"/>
    <col min="263" max="263" width="10.42578125" style="10" customWidth="1"/>
    <col min="264" max="265" width="9.140625" style="10" customWidth="1"/>
    <col min="266" max="266" width="10.140625" style="10" customWidth="1"/>
    <col min="267" max="268" width="9.5703125" style="10" customWidth="1"/>
    <col min="269" max="269" width="10.42578125" style="10" customWidth="1"/>
    <col min="270" max="270" width="7.140625" style="10" customWidth="1"/>
    <col min="271" max="512" width="9.140625" style="10"/>
    <col min="513" max="513" width="22.7109375" style="10" customWidth="1"/>
    <col min="514" max="514" width="9.5703125" style="10" customWidth="1"/>
    <col min="515" max="515" width="9.42578125" style="10" customWidth="1"/>
    <col min="516" max="516" width="9.7109375" style="10" customWidth="1"/>
    <col min="517" max="517" width="8.28515625" style="10" customWidth="1"/>
    <col min="518" max="518" width="8.7109375" style="10" customWidth="1"/>
    <col min="519" max="519" width="10.42578125" style="10" customWidth="1"/>
    <col min="520" max="521" width="9.140625" style="10" customWidth="1"/>
    <col min="522" max="522" width="10.140625" style="10" customWidth="1"/>
    <col min="523" max="524" width="9.5703125" style="10" customWidth="1"/>
    <col min="525" max="525" width="10.42578125" style="10" customWidth="1"/>
    <col min="526" max="526" width="7.140625" style="10" customWidth="1"/>
    <col min="527" max="768" width="9.140625" style="10"/>
    <col min="769" max="769" width="22.7109375" style="10" customWidth="1"/>
    <col min="770" max="770" width="9.5703125" style="10" customWidth="1"/>
    <col min="771" max="771" width="9.42578125" style="10" customWidth="1"/>
    <col min="772" max="772" width="9.7109375" style="10" customWidth="1"/>
    <col min="773" max="773" width="8.28515625" style="10" customWidth="1"/>
    <col min="774" max="774" width="8.7109375" style="10" customWidth="1"/>
    <col min="775" max="775" width="10.42578125" style="10" customWidth="1"/>
    <col min="776" max="777" width="9.140625" style="10" customWidth="1"/>
    <col min="778" max="778" width="10.140625" style="10" customWidth="1"/>
    <col min="779" max="780" width="9.5703125" style="10" customWidth="1"/>
    <col min="781" max="781" width="10.42578125" style="10" customWidth="1"/>
    <col min="782" max="782" width="7.140625" style="10" customWidth="1"/>
    <col min="783" max="1024" width="9.140625" style="10"/>
    <col min="1025" max="1025" width="22.7109375" style="10" customWidth="1"/>
    <col min="1026" max="1026" width="9.5703125" style="10" customWidth="1"/>
    <col min="1027" max="1027" width="9.42578125" style="10" customWidth="1"/>
    <col min="1028" max="1028" width="9.7109375" style="10" customWidth="1"/>
    <col min="1029" max="1029" width="8.28515625" style="10" customWidth="1"/>
    <col min="1030" max="1030" width="8.7109375" style="10" customWidth="1"/>
    <col min="1031" max="1031" width="10.42578125" style="10" customWidth="1"/>
    <col min="1032" max="1033" width="9.140625" style="10" customWidth="1"/>
    <col min="1034" max="1034" width="10.140625" style="10" customWidth="1"/>
    <col min="1035" max="1036" width="9.5703125" style="10" customWidth="1"/>
    <col min="1037" max="1037" width="10.42578125" style="10" customWidth="1"/>
    <col min="1038" max="1038" width="7.140625" style="10" customWidth="1"/>
    <col min="1039" max="1280" width="9.140625" style="10"/>
    <col min="1281" max="1281" width="22.7109375" style="10" customWidth="1"/>
    <col min="1282" max="1282" width="9.5703125" style="10" customWidth="1"/>
    <col min="1283" max="1283" width="9.42578125" style="10" customWidth="1"/>
    <col min="1284" max="1284" width="9.7109375" style="10" customWidth="1"/>
    <col min="1285" max="1285" width="8.28515625" style="10" customWidth="1"/>
    <col min="1286" max="1286" width="8.7109375" style="10" customWidth="1"/>
    <col min="1287" max="1287" width="10.42578125" style="10" customWidth="1"/>
    <col min="1288" max="1289" width="9.140625" style="10" customWidth="1"/>
    <col min="1290" max="1290" width="10.140625" style="10" customWidth="1"/>
    <col min="1291" max="1292" width="9.5703125" style="10" customWidth="1"/>
    <col min="1293" max="1293" width="10.42578125" style="10" customWidth="1"/>
    <col min="1294" max="1294" width="7.140625" style="10" customWidth="1"/>
    <col min="1295" max="1536" width="9.140625" style="10"/>
    <col min="1537" max="1537" width="22.7109375" style="10" customWidth="1"/>
    <col min="1538" max="1538" width="9.5703125" style="10" customWidth="1"/>
    <col min="1539" max="1539" width="9.42578125" style="10" customWidth="1"/>
    <col min="1540" max="1540" width="9.7109375" style="10" customWidth="1"/>
    <col min="1541" max="1541" width="8.28515625" style="10" customWidth="1"/>
    <col min="1542" max="1542" width="8.7109375" style="10" customWidth="1"/>
    <col min="1543" max="1543" width="10.42578125" style="10" customWidth="1"/>
    <col min="1544" max="1545" width="9.140625" style="10" customWidth="1"/>
    <col min="1546" max="1546" width="10.140625" style="10" customWidth="1"/>
    <col min="1547" max="1548" width="9.5703125" style="10" customWidth="1"/>
    <col min="1549" max="1549" width="10.42578125" style="10" customWidth="1"/>
    <col min="1550" max="1550" width="7.140625" style="10" customWidth="1"/>
    <col min="1551" max="1792" width="9.140625" style="10"/>
    <col min="1793" max="1793" width="22.7109375" style="10" customWidth="1"/>
    <col min="1794" max="1794" width="9.5703125" style="10" customWidth="1"/>
    <col min="1795" max="1795" width="9.42578125" style="10" customWidth="1"/>
    <col min="1796" max="1796" width="9.7109375" style="10" customWidth="1"/>
    <col min="1797" max="1797" width="8.28515625" style="10" customWidth="1"/>
    <col min="1798" max="1798" width="8.7109375" style="10" customWidth="1"/>
    <col min="1799" max="1799" width="10.42578125" style="10" customWidth="1"/>
    <col min="1800" max="1801" width="9.140625" style="10" customWidth="1"/>
    <col min="1802" max="1802" width="10.140625" style="10" customWidth="1"/>
    <col min="1803" max="1804" width="9.5703125" style="10" customWidth="1"/>
    <col min="1805" max="1805" width="10.42578125" style="10" customWidth="1"/>
    <col min="1806" max="1806" width="7.140625" style="10" customWidth="1"/>
    <col min="1807" max="2048" width="9.140625" style="10"/>
    <col min="2049" max="2049" width="22.7109375" style="10" customWidth="1"/>
    <col min="2050" max="2050" width="9.5703125" style="10" customWidth="1"/>
    <col min="2051" max="2051" width="9.42578125" style="10" customWidth="1"/>
    <col min="2052" max="2052" width="9.7109375" style="10" customWidth="1"/>
    <col min="2053" max="2053" width="8.28515625" style="10" customWidth="1"/>
    <col min="2054" max="2054" width="8.7109375" style="10" customWidth="1"/>
    <col min="2055" max="2055" width="10.42578125" style="10" customWidth="1"/>
    <col min="2056" max="2057" width="9.140625" style="10" customWidth="1"/>
    <col min="2058" max="2058" width="10.140625" style="10" customWidth="1"/>
    <col min="2059" max="2060" width="9.5703125" style="10" customWidth="1"/>
    <col min="2061" max="2061" width="10.42578125" style="10" customWidth="1"/>
    <col min="2062" max="2062" width="7.140625" style="10" customWidth="1"/>
    <col min="2063" max="2304" width="9.140625" style="10"/>
    <col min="2305" max="2305" width="22.7109375" style="10" customWidth="1"/>
    <col min="2306" max="2306" width="9.5703125" style="10" customWidth="1"/>
    <col min="2307" max="2307" width="9.42578125" style="10" customWidth="1"/>
    <col min="2308" max="2308" width="9.7109375" style="10" customWidth="1"/>
    <col min="2309" max="2309" width="8.28515625" style="10" customWidth="1"/>
    <col min="2310" max="2310" width="8.7109375" style="10" customWidth="1"/>
    <col min="2311" max="2311" width="10.42578125" style="10" customWidth="1"/>
    <col min="2312" max="2313" width="9.140625" style="10" customWidth="1"/>
    <col min="2314" max="2314" width="10.140625" style="10" customWidth="1"/>
    <col min="2315" max="2316" width="9.5703125" style="10" customWidth="1"/>
    <col min="2317" max="2317" width="10.42578125" style="10" customWidth="1"/>
    <col min="2318" max="2318" width="7.140625" style="10" customWidth="1"/>
    <col min="2319" max="2560" width="9.140625" style="10"/>
    <col min="2561" max="2561" width="22.7109375" style="10" customWidth="1"/>
    <col min="2562" max="2562" width="9.5703125" style="10" customWidth="1"/>
    <col min="2563" max="2563" width="9.42578125" style="10" customWidth="1"/>
    <col min="2564" max="2564" width="9.7109375" style="10" customWidth="1"/>
    <col min="2565" max="2565" width="8.28515625" style="10" customWidth="1"/>
    <col min="2566" max="2566" width="8.7109375" style="10" customWidth="1"/>
    <col min="2567" max="2567" width="10.42578125" style="10" customWidth="1"/>
    <col min="2568" max="2569" width="9.140625" style="10" customWidth="1"/>
    <col min="2570" max="2570" width="10.140625" style="10" customWidth="1"/>
    <col min="2571" max="2572" width="9.5703125" style="10" customWidth="1"/>
    <col min="2573" max="2573" width="10.42578125" style="10" customWidth="1"/>
    <col min="2574" max="2574" width="7.140625" style="10" customWidth="1"/>
    <col min="2575" max="2816" width="9.140625" style="10"/>
    <col min="2817" max="2817" width="22.7109375" style="10" customWidth="1"/>
    <col min="2818" max="2818" width="9.5703125" style="10" customWidth="1"/>
    <col min="2819" max="2819" width="9.42578125" style="10" customWidth="1"/>
    <col min="2820" max="2820" width="9.7109375" style="10" customWidth="1"/>
    <col min="2821" max="2821" width="8.28515625" style="10" customWidth="1"/>
    <col min="2822" max="2822" width="8.7109375" style="10" customWidth="1"/>
    <col min="2823" max="2823" width="10.42578125" style="10" customWidth="1"/>
    <col min="2824" max="2825" width="9.140625" style="10" customWidth="1"/>
    <col min="2826" max="2826" width="10.140625" style="10" customWidth="1"/>
    <col min="2827" max="2828" width="9.5703125" style="10" customWidth="1"/>
    <col min="2829" max="2829" width="10.42578125" style="10" customWidth="1"/>
    <col min="2830" max="2830" width="7.140625" style="10" customWidth="1"/>
    <col min="2831" max="3072" width="9.140625" style="10"/>
    <col min="3073" max="3073" width="22.7109375" style="10" customWidth="1"/>
    <col min="3074" max="3074" width="9.5703125" style="10" customWidth="1"/>
    <col min="3075" max="3075" width="9.42578125" style="10" customWidth="1"/>
    <col min="3076" max="3076" width="9.7109375" style="10" customWidth="1"/>
    <col min="3077" max="3077" width="8.28515625" style="10" customWidth="1"/>
    <col min="3078" max="3078" width="8.7109375" style="10" customWidth="1"/>
    <col min="3079" max="3079" width="10.42578125" style="10" customWidth="1"/>
    <col min="3080" max="3081" width="9.140625" style="10" customWidth="1"/>
    <col min="3082" max="3082" width="10.140625" style="10" customWidth="1"/>
    <col min="3083" max="3084" width="9.5703125" style="10" customWidth="1"/>
    <col min="3085" max="3085" width="10.42578125" style="10" customWidth="1"/>
    <col min="3086" max="3086" width="7.140625" style="10" customWidth="1"/>
    <col min="3087" max="3328" width="9.140625" style="10"/>
    <col min="3329" max="3329" width="22.7109375" style="10" customWidth="1"/>
    <col min="3330" max="3330" width="9.5703125" style="10" customWidth="1"/>
    <col min="3331" max="3331" width="9.42578125" style="10" customWidth="1"/>
    <col min="3332" max="3332" width="9.7109375" style="10" customWidth="1"/>
    <col min="3333" max="3333" width="8.28515625" style="10" customWidth="1"/>
    <col min="3334" max="3334" width="8.7109375" style="10" customWidth="1"/>
    <col min="3335" max="3335" width="10.42578125" style="10" customWidth="1"/>
    <col min="3336" max="3337" width="9.140625" style="10" customWidth="1"/>
    <col min="3338" max="3338" width="10.140625" style="10" customWidth="1"/>
    <col min="3339" max="3340" width="9.5703125" style="10" customWidth="1"/>
    <col min="3341" max="3341" width="10.42578125" style="10" customWidth="1"/>
    <col min="3342" max="3342" width="7.140625" style="10" customWidth="1"/>
    <col min="3343" max="3584" width="9.140625" style="10"/>
    <col min="3585" max="3585" width="22.7109375" style="10" customWidth="1"/>
    <col min="3586" max="3586" width="9.5703125" style="10" customWidth="1"/>
    <col min="3587" max="3587" width="9.42578125" style="10" customWidth="1"/>
    <col min="3588" max="3588" width="9.7109375" style="10" customWidth="1"/>
    <col min="3589" max="3589" width="8.28515625" style="10" customWidth="1"/>
    <col min="3590" max="3590" width="8.7109375" style="10" customWidth="1"/>
    <col min="3591" max="3591" width="10.42578125" style="10" customWidth="1"/>
    <col min="3592" max="3593" width="9.140625" style="10" customWidth="1"/>
    <col min="3594" max="3594" width="10.140625" style="10" customWidth="1"/>
    <col min="3595" max="3596" width="9.5703125" style="10" customWidth="1"/>
    <col min="3597" max="3597" width="10.42578125" style="10" customWidth="1"/>
    <col min="3598" max="3598" width="7.140625" style="10" customWidth="1"/>
    <col min="3599" max="3840" width="9.140625" style="10"/>
    <col min="3841" max="3841" width="22.7109375" style="10" customWidth="1"/>
    <col min="3842" max="3842" width="9.5703125" style="10" customWidth="1"/>
    <col min="3843" max="3843" width="9.42578125" style="10" customWidth="1"/>
    <col min="3844" max="3844" width="9.7109375" style="10" customWidth="1"/>
    <col min="3845" max="3845" width="8.28515625" style="10" customWidth="1"/>
    <col min="3846" max="3846" width="8.7109375" style="10" customWidth="1"/>
    <col min="3847" max="3847" width="10.42578125" style="10" customWidth="1"/>
    <col min="3848" max="3849" width="9.140625" style="10" customWidth="1"/>
    <col min="3850" max="3850" width="10.140625" style="10" customWidth="1"/>
    <col min="3851" max="3852" width="9.5703125" style="10" customWidth="1"/>
    <col min="3853" max="3853" width="10.42578125" style="10" customWidth="1"/>
    <col min="3854" max="3854" width="7.140625" style="10" customWidth="1"/>
    <col min="3855" max="4096" width="9.140625" style="10"/>
    <col min="4097" max="4097" width="22.7109375" style="10" customWidth="1"/>
    <col min="4098" max="4098" width="9.5703125" style="10" customWidth="1"/>
    <col min="4099" max="4099" width="9.42578125" style="10" customWidth="1"/>
    <col min="4100" max="4100" width="9.7109375" style="10" customWidth="1"/>
    <col min="4101" max="4101" width="8.28515625" style="10" customWidth="1"/>
    <col min="4102" max="4102" width="8.7109375" style="10" customWidth="1"/>
    <col min="4103" max="4103" width="10.42578125" style="10" customWidth="1"/>
    <col min="4104" max="4105" width="9.140625" style="10" customWidth="1"/>
    <col min="4106" max="4106" width="10.140625" style="10" customWidth="1"/>
    <col min="4107" max="4108" width="9.5703125" style="10" customWidth="1"/>
    <col min="4109" max="4109" width="10.42578125" style="10" customWidth="1"/>
    <col min="4110" max="4110" width="7.140625" style="10" customWidth="1"/>
    <col min="4111" max="4352" width="9.140625" style="10"/>
    <col min="4353" max="4353" width="22.7109375" style="10" customWidth="1"/>
    <col min="4354" max="4354" width="9.5703125" style="10" customWidth="1"/>
    <col min="4355" max="4355" width="9.42578125" style="10" customWidth="1"/>
    <col min="4356" max="4356" width="9.7109375" style="10" customWidth="1"/>
    <col min="4357" max="4357" width="8.28515625" style="10" customWidth="1"/>
    <col min="4358" max="4358" width="8.7109375" style="10" customWidth="1"/>
    <col min="4359" max="4359" width="10.42578125" style="10" customWidth="1"/>
    <col min="4360" max="4361" width="9.140625" style="10" customWidth="1"/>
    <col min="4362" max="4362" width="10.140625" style="10" customWidth="1"/>
    <col min="4363" max="4364" width="9.5703125" style="10" customWidth="1"/>
    <col min="4365" max="4365" width="10.42578125" style="10" customWidth="1"/>
    <col min="4366" max="4366" width="7.140625" style="10" customWidth="1"/>
    <col min="4367" max="4608" width="9.140625" style="10"/>
    <col min="4609" max="4609" width="22.7109375" style="10" customWidth="1"/>
    <col min="4610" max="4610" width="9.5703125" style="10" customWidth="1"/>
    <col min="4611" max="4611" width="9.42578125" style="10" customWidth="1"/>
    <col min="4612" max="4612" width="9.7109375" style="10" customWidth="1"/>
    <col min="4613" max="4613" width="8.28515625" style="10" customWidth="1"/>
    <col min="4614" max="4614" width="8.7109375" style="10" customWidth="1"/>
    <col min="4615" max="4615" width="10.42578125" style="10" customWidth="1"/>
    <col min="4616" max="4617" width="9.140625" style="10" customWidth="1"/>
    <col min="4618" max="4618" width="10.140625" style="10" customWidth="1"/>
    <col min="4619" max="4620" width="9.5703125" style="10" customWidth="1"/>
    <col min="4621" max="4621" width="10.42578125" style="10" customWidth="1"/>
    <col min="4622" max="4622" width="7.140625" style="10" customWidth="1"/>
    <col min="4623" max="4864" width="9.140625" style="10"/>
    <col min="4865" max="4865" width="22.7109375" style="10" customWidth="1"/>
    <col min="4866" max="4866" width="9.5703125" style="10" customWidth="1"/>
    <col min="4867" max="4867" width="9.42578125" style="10" customWidth="1"/>
    <col min="4868" max="4868" width="9.7109375" style="10" customWidth="1"/>
    <col min="4869" max="4869" width="8.28515625" style="10" customWidth="1"/>
    <col min="4870" max="4870" width="8.7109375" style="10" customWidth="1"/>
    <col min="4871" max="4871" width="10.42578125" style="10" customWidth="1"/>
    <col min="4872" max="4873" width="9.140625" style="10" customWidth="1"/>
    <col min="4874" max="4874" width="10.140625" style="10" customWidth="1"/>
    <col min="4875" max="4876" width="9.5703125" style="10" customWidth="1"/>
    <col min="4877" max="4877" width="10.42578125" style="10" customWidth="1"/>
    <col min="4878" max="4878" width="7.140625" style="10" customWidth="1"/>
    <col min="4879" max="5120" width="9.140625" style="10"/>
    <col min="5121" max="5121" width="22.7109375" style="10" customWidth="1"/>
    <col min="5122" max="5122" width="9.5703125" style="10" customWidth="1"/>
    <col min="5123" max="5123" width="9.42578125" style="10" customWidth="1"/>
    <col min="5124" max="5124" width="9.7109375" style="10" customWidth="1"/>
    <col min="5125" max="5125" width="8.28515625" style="10" customWidth="1"/>
    <col min="5126" max="5126" width="8.7109375" style="10" customWidth="1"/>
    <col min="5127" max="5127" width="10.42578125" style="10" customWidth="1"/>
    <col min="5128" max="5129" width="9.140625" style="10" customWidth="1"/>
    <col min="5130" max="5130" width="10.140625" style="10" customWidth="1"/>
    <col min="5131" max="5132" width="9.5703125" style="10" customWidth="1"/>
    <col min="5133" max="5133" width="10.42578125" style="10" customWidth="1"/>
    <col min="5134" max="5134" width="7.140625" style="10" customWidth="1"/>
    <col min="5135" max="5376" width="9.140625" style="10"/>
    <col min="5377" max="5377" width="22.7109375" style="10" customWidth="1"/>
    <col min="5378" max="5378" width="9.5703125" style="10" customWidth="1"/>
    <col min="5379" max="5379" width="9.42578125" style="10" customWidth="1"/>
    <col min="5380" max="5380" width="9.7109375" style="10" customWidth="1"/>
    <col min="5381" max="5381" width="8.28515625" style="10" customWidth="1"/>
    <col min="5382" max="5382" width="8.7109375" style="10" customWidth="1"/>
    <col min="5383" max="5383" width="10.42578125" style="10" customWidth="1"/>
    <col min="5384" max="5385" width="9.140625" style="10" customWidth="1"/>
    <col min="5386" max="5386" width="10.140625" style="10" customWidth="1"/>
    <col min="5387" max="5388" width="9.5703125" style="10" customWidth="1"/>
    <col min="5389" max="5389" width="10.42578125" style="10" customWidth="1"/>
    <col min="5390" max="5390" width="7.140625" style="10" customWidth="1"/>
    <col min="5391" max="5632" width="9.140625" style="10"/>
    <col min="5633" max="5633" width="22.7109375" style="10" customWidth="1"/>
    <col min="5634" max="5634" width="9.5703125" style="10" customWidth="1"/>
    <col min="5635" max="5635" width="9.42578125" style="10" customWidth="1"/>
    <col min="5636" max="5636" width="9.7109375" style="10" customWidth="1"/>
    <col min="5637" max="5637" width="8.28515625" style="10" customWidth="1"/>
    <col min="5638" max="5638" width="8.7109375" style="10" customWidth="1"/>
    <col min="5639" max="5639" width="10.42578125" style="10" customWidth="1"/>
    <col min="5640" max="5641" width="9.140625" style="10" customWidth="1"/>
    <col min="5642" max="5642" width="10.140625" style="10" customWidth="1"/>
    <col min="5643" max="5644" width="9.5703125" style="10" customWidth="1"/>
    <col min="5645" max="5645" width="10.42578125" style="10" customWidth="1"/>
    <col min="5646" max="5646" width="7.140625" style="10" customWidth="1"/>
    <col min="5647" max="5888" width="9.140625" style="10"/>
    <col min="5889" max="5889" width="22.7109375" style="10" customWidth="1"/>
    <col min="5890" max="5890" width="9.5703125" style="10" customWidth="1"/>
    <col min="5891" max="5891" width="9.42578125" style="10" customWidth="1"/>
    <col min="5892" max="5892" width="9.7109375" style="10" customWidth="1"/>
    <col min="5893" max="5893" width="8.28515625" style="10" customWidth="1"/>
    <col min="5894" max="5894" width="8.7109375" style="10" customWidth="1"/>
    <col min="5895" max="5895" width="10.42578125" style="10" customWidth="1"/>
    <col min="5896" max="5897" width="9.140625" style="10" customWidth="1"/>
    <col min="5898" max="5898" width="10.140625" style="10" customWidth="1"/>
    <col min="5899" max="5900" width="9.5703125" style="10" customWidth="1"/>
    <col min="5901" max="5901" width="10.42578125" style="10" customWidth="1"/>
    <col min="5902" max="5902" width="7.140625" style="10" customWidth="1"/>
    <col min="5903" max="6144" width="9.140625" style="10"/>
    <col min="6145" max="6145" width="22.7109375" style="10" customWidth="1"/>
    <col min="6146" max="6146" width="9.5703125" style="10" customWidth="1"/>
    <col min="6147" max="6147" width="9.42578125" style="10" customWidth="1"/>
    <col min="6148" max="6148" width="9.7109375" style="10" customWidth="1"/>
    <col min="6149" max="6149" width="8.28515625" style="10" customWidth="1"/>
    <col min="6150" max="6150" width="8.7109375" style="10" customWidth="1"/>
    <col min="6151" max="6151" width="10.42578125" style="10" customWidth="1"/>
    <col min="6152" max="6153" width="9.140625" style="10" customWidth="1"/>
    <col min="6154" max="6154" width="10.140625" style="10" customWidth="1"/>
    <col min="6155" max="6156" width="9.5703125" style="10" customWidth="1"/>
    <col min="6157" max="6157" width="10.42578125" style="10" customWidth="1"/>
    <col min="6158" max="6158" width="7.140625" style="10" customWidth="1"/>
    <col min="6159" max="6400" width="9.140625" style="10"/>
    <col min="6401" max="6401" width="22.7109375" style="10" customWidth="1"/>
    <col min="6402" max="6402" width="9.5703125" style="10" customWidth="1"/>
    <col min="6403" max="6403" width="9.42578125" style="10" customWidth="1"/>
    <col min="6404" max="6404" width="9.7109375" style="10" customWidth="1"/>
    <col min="6405" max="6405" width="8.28515625" style="10" customWidth="1"/>
    <col min="6406" max="6406" width="8.7109375" style="10" customWidth="1"/>
    <col min="6407" max="6407" width="10.42578125" style="10" customWidth="1"/>
    <col min="6408" max="6409" width="9.140625" style="10" customWidth="1"/>
    <col min="6410" max="6410" width="10.140625" style="10" customWidth="1"/>
    <col min="6411" max="6412" width="9.5703125" style="10" customWidth="1"/>
    <col min="6413" max="6413" width="10.42578125" style="10" customWidth="1"/>
    <col min="6414" max="6414" width="7.140625" style="10" customWidth="1"/>
    <col min="6415" max="6656" width="9.140625" style="10"/>
    <col min="6657" max="6657" width="22.7109375" style="10" customWidth="1"/>
    <col min="6658" max="6658" width="9.5703125" style="10" customWidth="1"/>
    <col min="6659" max="6659" width="9.42578125" style="10" customWidth="1"/>
    <col min="6660" max="6660" width="9.7109375" style="10" customWidth="1"/>
    <col min="6661" max="6661" width="8.28515625" style="10" customWidth="1"/>
    <col min="6662" max="6662" width="8.7109375" style="10" customWidth="1"/>
    <col min="6663" max="6663" width="10.42578125" style="10" customWidth="1"/>
    <col min="6664" max="6665" width="9.140625" style="10" customWidth="1"/>
    <col min="6666" max="6666" width="10.140625" style="10" customWidth="1"/>
    <col min="6667" max="6668" width="9.5703125" style="10" customWidth="1"/>
    <col min="6669" max="6669" width="10.42578125" style="10" customWidth="1"/>
    <col min="6670" max="6670" width="7.140625" style="10" customWidth="1"/>
    <col min="6671" max="6912" width="9.140625" style="10"/>
    <col min="6913" max="6913" width="22.7109375" style="10" customWidth="1"/>
    <col min="6914" max="6914" width="9.5703125" style="10" customWidth="1"/>
    <col min="6915" max="6915" width="9.42578125" style="10" customWidth="1"/>
    <col min="6916" max="6916" width="9.7109375" style="10" customWidth="1"/>
    <col min="6917" max="6917" width="8.28515625" style="10" customWidth="1"/>
    <col min="6918" max="6918" width="8.7109375" style="10" customWidth="1"/>
    <col min="6919" max="6919" width="10.42578125" style="10" customWidth="1"/>
    <col min="6920" max="6921" width="9.140625" style="10" customWidth="1"/>
    <col min="6922" max="6922" width="10.140625" style="10" customWidth="1"/>
    <col min="6923" max="6924" width="9.5703125" style="10" customWidth="1"/>
    <col min="6925" max="6925" width="10.42578125" style="10" customWidth="1"/>
    <col min="6926" max="6926" width="7.140625" style="10" customWidth="1"/>
    <col min="6927" max="7168" width="9.140625" style="10"/>
    <col min="7169" max="7169" width="22.7109375" style="10" customWidth="1"/>
    <col min="7170" max="7170" width="9.5703125" style="10" customWidth="1"/>
    <col min="7171" max="7171" width="9.42578125" style="10" customWidth="1"/>
    <col min="7172" max="7172" width="9.7109375" style="10" customWidth="1"/>
    <col min="7173" max="7173" width="8.28515625" style="10" customWidth="1"/>
    <col min="7174" max="7174" width="8.7109375" style="10" customWidth="1"/>
    <col min="7175" max="7175" width="10.42578125" style="10" customWidth="1"/>
    <col min="7176" max="7177" width="9.140625" style="10" customWidth="1"/>
    <col min="7178" max="7178" width="10.140625" style="10" customWidth="1"/>
    <col min="7179" max="7180" width="9.5703125" style="10" customWidth="1"/>
    <col min="7181" max="7181" width="10.42578125" style="10" customWidth="1"/>
    <col min="7182" max="7182" width="7.140625" style="10" customWidth="1"/>
    <col min="7183" max="7424" width="9.140625" style="10"/>
    <col min="7425" max="7425" width="22.7109375" style="10" customWidth="1"/>
    <col min="7426" max="7426" width="9.5703125" style="10" customWidth="1"/>
    <col min="7427" max="7427" width="9.42578125" style="10" customWidth="1"/>
    <col min="7428" max="7428" width="9.7109375" style="10" customWidth="1"/>
    <col min="7429" max="7429" width="8.28515625" style="10" customWidth="1"/>
    <col min="7430" max="7430" width="8.7109375" style="10" customWidth="1"/>
    <col min="7431" max="7431" width="10.42578125" style="10" customWidth="1"/>
    <col min="7432" max="7433" width="9.140625" style="10" customWidth="1"/>
    <col min="7434" max="7434" width="10.140625" style="10" customWidth="1"/>
    <col min="7435" max="7436" width="9.5703125" style="10" customWidth="1"/>
    <col min="7437" max="7437" width="10.42578125" style="10" customWidth="1"/>
    <col min="7438" max="7438" width="7.140625" style="10" customWidth="1"/>
    <col min="7439" max="7680" width="9.140625" style="10"/>
    <col min="7681" max="7681" width="22.7109375" style="10" customWidth="1"/>
    <col min="7682" max="7682" width="9.5703125" style="10" customWidth="1"/>
    <col min="7683" max="7683" width="9.42578125" style="10" customWidth="1"/>
    <col min="7684" max="7684" width="9.7109375" style="10" customWidth="1"/>
    <col min="7685" max="7685" width="8.28515625" style="10" customWidth="1"/>
    <col min="7686" max="7686" width="8.7109375" style="10" customWidth="1"/>
    <col min="7687" max="7687" width="10.42578125" style="10" customWidth="1"/>
    <col min="7688" max="7689" width="9.140625" style="10" customWidth="1"/>
    <col min="7690" max="7690" width="10.140625" style="10" customWidth="1"/>
    <col min="7691" max="7692" width="9.5703125" style="10" customWidth="1"/>
    <col min="7693" max="7693" width="10.42578125" style="10" customWidth="1"/>
    <col min="7694" max="7694" width="7.140625" style="10" customWidth="1"/>
    <col min="7695" max="7936" width="9.140625" style="10"/>
    <col min="7937" max="7937" width="22.7109375" style="10" customWidth="1"/>
    <col min="7938" max="7938" width="9.5703125" style="10" customWidth="1"/>
    <col min="7939" max="7939" width="9.42578125" style="10" customWidth="1"/>
    <col min="7940" max="7940" width="9.7109375" style="10" customWidth="1"/>
    <col min="7941" max="7941" width="8.28515625" style="10" customWidth="1"/>
    <col min="7942" max="7942" width="8.7109375" style="10" customWidth="1"/>
    <col min="7943" max="7943" width="10.42578125" style="10" customWidth="1"/>
    <col min="7944" max="7945" width="9.140625" style="10" customWidth="1"/>
    <col min="7946" max="7946" width="10.140625" style="10" customWidth="1"/>
    <col min="7947" max="7948" width="9.5703125" style="10" customWidth="1"/>
    <col min="7949" max="7949" width="10.42578125" style="10" customWidth="1"/>
    <col min="7950" max="7950" width="7.140625" style="10" customWidth="1"/>
    <col min="7951" max="8192" width="9.140625" style="10"/>
    <col min="8193" max="8193" width="22.7109375" style="10" customWidth="1"/>
    <col min="8194" max="8194" width="9.5703125" style="10" customWidth="1"/>
    <col min="8195" max="8195" width="9.42578125" style="10" customWidth="1"/>
    <col min="8196" max="8196" width="9.7109375" style="10" customWidth="1"/>
    <col min="8197" max="8197" width="8.28515625" style="10" customWidth="1"/>
    <col min="8198" max="8198" width="8.7109375" style="10" customWidth="1"/>
    <col min="8199" max="8199" width="10.42578125" style="10" customWidth="1"/>
    <col min="8200" max="8201" width="9.140625" style="10" customWidth="1"/>
    <col min="8202" max="8202" width="10.140625" style="10" customWidth="1"/>
    <col min="8203" max="8204" width="9.5703125" style="10" customWidth="1"/>
    <col min="8205" max="8205" width="10.42578125" style="10" customWidth="1"/>
    <col min="8206" max="8206" width="7.140625" style="10" customWidth="1"/>
    <col min="8207" max="8448" width="9.140625" style="10"/>
    <col min="8449" max="8449" width="22.7109375" style="10" customWidth="1"/>
    <col min="8450" max="8450" width="9.5703125" style="10" customWidth="1"/>
    <col min="8451" max="8451" width="9.42578125" style="10" customWidth="1"/>
    <col min="8452" max="8452" width="9.7109375" style="10" customWidth="1"/>
    <col min="8453" max="8453" width="8.28515625" style="10" customWidth="1"/>
    <col min="8454" max="8454" width="8.7109375" style="10" customWidth="1"/>
    <col min="8455" max="8455" width="10.42578125" style="10" customWidth="1"/>
    <col min="8456" max="8457" width="9.140625" style="10" customWidth="1"/>
    <col min="8458" max="8458" width="10.140625" style="10" customWidth="1"/>
    <col min="8459" max="8460" width="9.5703125" style="10" customWidth="1"/>
    <col min="8461" max="8461" width="10.42578125" style="10" customWidth="1"/>
    <col min="8462" max="8462" width="7.140625" style="10" customWidth="1"/>
    <col min="8463" max="8704" width="9.140625" style="10"/>
    <col min="8705" max="8705" width="22.7109375" style="10" customWidth="1"/>
    <col min="8706" max="8706" width="9.5703125" style="10" customWidth="1"/>
    <col min="8707" max="8707" width="9.42578125" style="10" customWidth="1"/>
    <col min="8708" max="8708" width="9.7109375" style="10" customWidth="1"/>
    <col min="8709" max="8709" width="8.28515625" style="10" customWidth="1"/>
    <col min="8710" max="8710" width="8.7109375" style="10" customWidth="1"/>
    <col min="8711" max="8711" width="10.42578125" style="10" customWidth="1"/>
    <col min="8712" max="8713" width="9.140625" style="10" customWidth="1"/>
    <col min="8714" max="8714" width="10.140625" style="10" customWidth="1"/>
    <col min="8715" max="8716" width="9.5703125" style="10" customWidth="1"/>
    <col min="8717" max="8717" width="10.42578125" style="10" customWidth="1"/>
    <col min="8718" max="8718" width="7.140625" style="10" customWidth="1"/>
    <col min="8719" max="8960" width="9.140625" style="10"/>
    <col min="8961" max="8961" width="22.7109375" style="10" customWidth="1"/>
    <col min="8962" max="8962" width="9.5703125" style="10" customWidth="1"/>
    <col min="8963" max="8963" width="9.42578125" style="10" customWidth="1"/>
    <col min="8964" max="8964" width="9.7109375" style="10" customWidth="1"/>
    <col min="8965" max="8965" width="8.28515625" style="10" customWidth="1"/>
    <col min="8966" max="8966" width="8.7109375" style="10" customWidth="1"/>
    <col min="8967" max="8967" width="10.42578125" style="10" customWidth="1"/>
    <col min="8968" max="8969" width="9.140625" style="10" customWidth="1"/>
    <col min="8970" max="8970" width="10.140625" style="10" customWidth="1"/>
    <col min="8971" max="8972" width="9.5703125" style="10" customWidth="1"/>
    <col min="8973" max="8973" width="10.42578125" style="10" customWidth="1"/>
    <col min="8974" max="8974" width="7.140625" style="10" customWidth="1"/>
    <col min="8975" max="9216" width="9.140625" style="10"/>
    <col min="9217" max="9217" width="22.7109375" style="10" customWidth="1"/>
    <col min="9218" max="9218" width="9.5703125" style="10" customWidth="1"/>
    <col min="9219" max="9219" width="9.42578125" style="10" customWidth="1"/>
    <col min="9220" max="9220" width="9.7109375" style="10" customWidth="1"/>
    <col min="9221" max="9221" width="8.28515625" style="10" customWidth="1"/>
    <col min="9222" max="9222" width="8.7109375" style="10" customWidth="1"/>
    <col min="9223" max="9223" width="10.42578125" style="10" customWidth="1"/>
    <col min="9224" max="9225" width="9.140625" style="10" customWidth="1"/>
    <col min="9226" max="9226" width="10.140625" style="10" customWidth="1"/>
    <col min="9227" max="9228" width="9.5703125" style="10" customWidth="1"/>
    <col min="9229" max="9229" width="10.42578125" style="10" customWidth="1"/>
    <col min="9230" max="9230" width="7.140625" style="10" customWidth="1"/>
    <col min="9231" max="9472" width="9.140625" style="10"/>
    <col min="9473" max="9473" width="22.7109375" style="10" customWidth="1"/>
    <col min="9474" max="9474" width="9.5703125" style="10" customWidth="1"/>
    <col min="9475" max="9475" width="9.42578125" style="10" customWidth="1"/>
    <col min="9476" max="9476" width="9.7109375" style="10" customWidth="1"/>
    <col min="9477" max="9477" width="8.28515625" style="10" customWidth="1"/>
    <col min="9478" max="9478" width="8.7109375" style="10" customWidth="1"/>
    <col min="9479" max="9479" width="10.42578125" style="10" customWidth="1"/>
    <col min="9480" max="9481" width="9.140625" style="10" customWidth="1"/>
    <col min="9482" max="9482" width="10.140625" style="10" customWidth="1"/>
    <col min="9483" max="9484" width="9.5703125" style="10" customWidth="1"/>
    <col min="9485" max="9485" width="10.42578125" style="10" customWidth="1"/>
    <col min="9486" max="9486" width="7.140625" style="10" customWidth="1"/>
    <col min="9487" max="9728" width="9.140625" style="10"/>
    <col min="9729" max="9729" width="22.7109375" style="10" customWidth="1"/>
    <col min="9730" max="9730" width="9.5703125" style="10" customWidth="1"/>
    <col min="9731" max="9731" width="9.42578125" style="10" customWidth="1"/>
    <col min="9732" max="9732" width="9.7109375" style="10" customWidth="1"/>
    <col min="9733" max="9733" width="8.28515625" style="10" customWidth="1"/>
    <col min="9734" max="9734" width="8.7109375" style="10" customWidth="1"/>
    <col min="9735" max="9735" width="10.42578125" style="10" customWidth="1"/>
    <col min="9736" max="9737" width="9.140625" style="10" customWidth="1"/>
    <col min="9738" max="9738" width="10.140625" style="10" customWidth="1"/>
    <col min="9739" max="9740" width="9.5703125" style="10" customWidth="1"/>
    <col min="9741" max="9741" width="10.42578125" style="10" customWidth="1"/>
    <col min="9742" max="9742" width="7.140625" style="10" customWidth="1"/>
    <col min="9743" max="9984" width="9.140625" style="10"/>
    <col min="9985" max="9985" width="22.7109375" style="10" customWidth="1"/>
    <col min="9986" max="9986" width="9.5703125" style="10" customWidth="1"/>
    <col min="9987" max="9987" width="9.42578125" style="10" customWidth="1"/>
    <col min="9988" max="9988" width="9.7109375" style="10" customWidth="1"/>
    <col min="9989" max="9989" width="8.28515625" style="10" customWidth="1"/>
    <col min="9990" max="9990" width="8.7109375" style="10" customWidth="1"/>
    <col min="9991" max="9991" width="10.42578125" style="10" customWidth="1"/>
    <col min="9992" max="9993" width="9.140625" style="10" customWidth="1"/>
    <col min="9994" max="9994" width="10.140625" style="10" customWidth="1"/>
    <col min="9995" max="9996" width="9.5703125" style="10" customWidth="1"/>
    <col min="9997" max="9997" width="10.42578125" style="10" customWidth="1"/>
    <col min="9998" max="9998" width="7.140625" style="10" customWidth="1"/>
    <col min="9999" max="10240" width="9.140625" style="10"/>
    <col min="10241" max="10241" width="22.7109375" style="10" customWidth="1"/>
    <col min="10242" max="10242" width="9.5703125" style="10" customWidth="1"/>
    <col min="10243" max="10243" width="9.42578125" style="10" customWidth="1"/>
    <col min="10244" max="10244" width="9.7109375" style="10" customWidth="1"/>
    <col min="10245" max="10245" width="8.28515625" style="10" customWidth="1"/>
    <col min="10246" max="10246" width="8.7109375" style="10" customWidth="1"/>
    <col min="10247" max="10247" width="10.42578125" style="10" customWidth="1"/>
    <col min="10248" max="10249" width="9.140625" style="10" customWidth="1"/>
    <col min="10250" max="10250" width="10.140625" style="10" customWidth="1"/>
    <col min="10251" max="10252" width="9.5703125" style="10" customWidth="1"/>
    <col min="10253" max="10253" width="10.42578125" style="10" customWidth="1"/>
    <col min="10254" max="10254" width="7.140625" style="10" customWidth="1"/>
    <col min="10255" max="10496" width="9.140625" style="10"/>
    <col min="10497" max="10497" width="22.7109375" style="10" customWidth="1"/>
    <col min="10498" max="10498" width="9.5703125" style="10" customWidth="1"/>
    <col min="10499" max="10499" width="9.42578125" style="10" customWidth="1"/>
    <col min="10500" max="10500" width="9.7109375" style="10" customWidth="1"/>
    <col min="10501" max="10501" width="8.28515625" style="10" customWidth="1"/>
    <col min="10502" max="10502" width="8.7109375" style="10" customWidth="1"/>
    <col min="10503" max="10503" width="10.42578125" style="10" customWidth="1"/>
    <col min="10504" max="10505" width="9.140625" style="10" customWidth="1"/>
    <col min="10506" max="10506" width="10.140625" style="10" customWidth="1"/>
    <col min="10507" max="10508" width="9.5703125" style="10" customWidth="1"/>
    <col min="10509" max="10509" width="10.42578125" style="10" customWidth="1"/>
    <col min="10510" max="10510" width="7.140625" style="10" customWidth="1"/>
    <col min="10511" max="10752" width="9.140625" style="10"/>
    <col min="10753" max="10753" width="22.7109375" style="10" customWidth="1"/>
    <col min="10754" max="10754" width="9.5703125" style="10" customWidth="1"/>
    <col min="10755" max="10755" width="9.42578125" style="10" customWidth="1"/>
    <col min="10756" max="10756" width="9.7109375" style="10" customWidth="1"/>
    <col min="10757" max="10757" width="8.28515625" style="10" customWidth="1"/>
    <col min="10758" max="10758" width="8.7109375" style="10" customWidth="1"/>
    <col min="10759" max="10759" width="10.42578125" style="10" customWidth="1"/>
    <col min="10760" max="10761" width="9.140625" style="10" customWidth="1"/>
    <col min="10762" max="10762" width="10.140625" style="10" customWidth="1"/>
    <col min="10763" max="10764" width="9.5703125" style="10" customWidth="1"/>
    <col min="10765" max="10765" width="10.42578125" style="10" customWidth="1"/>
    <col min="10766" max="10766" width="7.140625" style="10" customWidth="1"/>
    <col min="10767" max="11008" width="9.140625" style="10"/>
    <col min="11009" max="11009" width="22.7109375" style="10" customWidth="1"/>
    <col min="11010" max="11010" width="9.5703125" style="10" customWidth="1"/>
    <col min="11011" max="11011" width="9.42578125" style="10" customWidth="1"/>
    <col min="11012" max="11012" width="9.7109375" style="10" customWidth="1"/>
    <col min="11013" max="11013" width="8.28515625" style="10" customWidth="1"/>
    <col min="11014" max="11014" width="8.7109375" style="10" customWidth="1"/>
    <col min="11015" max="11015" width="10.42578125" style="10" customWidth="1"/>
    <col min="11016" max="11017" width="9.140625" style="10" customWidth="1"/>
    <col min="11018" max="11018" width="10.140625" style="10" customWidth="1"/>
    <col min="11019" max="11020" width="9.5703125" style="10" customWidth="1"/>
    <col min="11021" max="11021" width="10.42578125" style="10" customWidth="1"/>
    <col min="11022" max="11022" width="7.140625" style="10" customWidth="1"/>
    <col min="11023" max="11264" width="9.140625" style="10"/>
    <col min="11265" max="11265" width="22.7109375" style="10" customWidth="1"/>
    <col min="11266" max="11266" width="9.5703125" style="10" customWidth="1"/>
    <col min="11267" max="11267" width="9.42578125" style="10" customWidth="1"/>
    <col min="11268" max="11268" width="9.7109375" style="10" customWidth="1"/>
    <col min="11269" max="11269" width="8.28515625" style="10" customWidth="1"/>
    <col min="11270" max="11270" width="8.7109375" style="10" customWidth="1"/>
    <col min="11271" max="11271" width="10.42578125" style="10" customWidth="1"/>
    <col min="11272" max="11273" width="9.140625" style="10" customWidth="1"/>
    <col min="11274" max="11274" width="10.140625" style="10" customWidth="1"/>
    <col min="11275" max="11276" width="9.5703125" style="10" customWidth="1"/>
    <col min="11277" max="11277" width="10.42578125" style="10" customWidth="1"/>
    <col min="11278" max="11278" width="7.140625" style="10" customWidth="1"/>
    <col min="11279" max="11520" width="9.140625" style="10"/>
    <col min="11521" max="11521" width="22.7109375" style="10" customWidth="1"/>
    <col min="11522" max="11522" width="9.5703125" style="10" customWidth="1"/>
    <col min="11523" max="11523" width="9.42578125" style="10" customWidth="1"/>
    <col min="11524" max="11524" width="9.7109375" style="10" customWidth="1"/>
    <col min="11525" max="11525" width="8.28515625" style="10" customWidth="1"/>
    <col min="11526" max="11526" width="8.7109375" style="10" customWidth="1"/>
    <col min="11527" max="11527" width="10.42578125" style="10" customWidth="1"/>
    <col min="11528" max="11529" width="9.140625" style="10" customWidth="1"/>
    <col min="11530" max="11530" width="10.140625" style="10" customWidth="1"/>
    <col min="11531" max="11532" width="9.5703125" style="10" customWidth="1"/>
    <col min="11533" max="11533" width="10.42578125" style="10" customWidth="1"/>
    <col min="11534" max="11534" width="7.140625" style="10" customWidth="1"/>
    <col min="11535" max="11776" width="9.140625" style="10"/>
    <col min="11777" max="11777" width="22.7109375" style="10" customWidth="1"/>
    <col min="11778" max="11778" width="9.5703125" style="10" customWidth="1"/>
    <col min="11779" max="11779" width="9.42578125" style="10" customWidth="1"/>
    <col min="11780" max="11780" width="9.7109375" style="10" customWidth="1"/>
    <col min="11781" max="11781" width="8.28515625" style="10" customWidth="1"/>
    <col min="11782" max="11782" width="8.7109375" style="10" customWidth="1"/>
    <col min="11783" max="11783" width="10.42578125" style="10" customWidth="1"/>
    <col min="11784" max="11785" width="9.140625" style="10" customWidth="1"/>
    <col min="11786" max="11786" width="10.140625" style="10" customWidth="1"/>
    <col min="11787" max="11788" width="9.5703125" style="10" customWidth="1"/>
    <col min="11789" max="11789" width="10.42578125" style="10" customWidth="1"/>
    <col min="11790" max="11790" width="7.140625" style="10" customWidth="1"/>
    <col min="11791" max="12032" width="9.140625" style="10"/>
    <col min="12033" max="12033" width="22.7109375" style="10" customWidth="1"/>
    <col min="12034" max="12034" width="9.5703125" style="10" customWidth="1"/>
    <col min="12035" max="12035" width="9.42578125" style="10" customWidth="1"/>
    <col min="12036" max="12036" width="9.7109375" style="10" customWidth="1"/>
    <col min="12037" max="12037" width="8.28515625" style="10" customWidth="1"/>
    <col min="12038" max="12038" width="8.7109375" style="10" customWidth="1"/>
    <col min="12039" max="12039" width="10.42578125" style="10" customWidth="1"/>
    <col min="12040" max="12041" width="9.140625" style="10" customWidth="1"/>
    <col min="12042" max="12042" width="10.140625" style="10" customWidth="1"/>
    <col min="12043" max="12044" width="9.5703125" style="10" customWidth="1"/>
    <col min="12045" max="12045" width="10.42578125" style="10" customWidth="1"/>
    <col min="12046" max="12046" width="7.140625" style="10" customWidth="1"/>
    <col min="12047" max="12288" width="9.140625" style="10"/>
    <col min="12289" max="12289" width="22.7109375" style="10" customWidth="1"/>
    <col min="12290" max="12290" width="9.5703125" style="10" customWidth="1"/>
    <col min="12291" max="12291" width="9.42578125" style="10" customWidth="1"/>
    <col min="12292" max="12292" width="9.7109375" style="10" customWidth="1"/>
    <col min="12293" max="12293" width="8.28515625" style="10" customWidth="1"/>
    <col min="12294" max="12294" width="8.7109375" style="10" customWidth="1"/>
    <col min="12295" max="12295" width="10.42578125" style="10" customWidth="1"/>
    <col min="12296" max="12297" width="9.140625" style="10" customWidth="1"/>
    <col min="12298" max="12298" width="10.140625" style="10" customWidth="1"/>
    <col min="12299" max="12300" width="9.5703125" style="10" customWidth="1"/>
    <col min="12301" max="12301" width="10.42578125" style="10" customWidth="1"/>
    <col min="12302" max="12302" width="7.140625" style="10" customWidth="1"/>
    <col min="12303" max="12544" width="9.140625" style="10"/>
    <col min="12545" max="12545" width="22.7109375" style="10" customWidth="1"/>
    <col min="12546" max="12546" width="9.5703125" style="10" customWidth="1"/>
    <col min="12547" max="12547" width="9.42578125" style="10" customWidth="1"/>
    <col min="12548" max="12548" width="9.7109375" style="10" customWidth="1"/>
    <col min="12549" max="12549" width="8.28515625" style="10" customWidth="1"/>
    <col min="12550" max="12550" width="8.7109375" style="10" customWidth="1"/>
    <col min="12551" max="12551" width="10.42578125" style="10" customWidth="1"/>
    <col min="12552" max="12553" width="9.140625" style="10" customWidth="1"/>
    <col min="12554" max="12554" width="10.140625" style="10" customWidth="1"/>
    <col min="12555" max="12556" width="9.5703125" style="10" customWidth="1"/>
    <col min="12557" max="12557" width="10.42578125" style="10" customWidth="1"/>
    <col min="12558" max="12558" width="7.140625" style="10" customWidth="1"/>
    <col min="12559" max="12800" width="9.140625" style="10"/>
    <col min="12801" max="12801" width="22.7109375" style="10" customWidth="1"/>
    <col min="12802" max="12802" width="9.5703125" style="10" customWidth="1"/>
    <col min="12803" max="12803" width="9.42578125" style="10" customWidth="1"/>
    <col min="12804" max="12804" width="9.7109375" style="10" customWidth="1"/>
    <col min="12805" max="12805" width="8.28515625" style="10" customWidth="1"/>
    <col min="12806" max="12806" width="8.7109375" style="10" customWidth="1"/>
    <col min="12807" max="12807" width="10.42578125" style="10" customWidth="1"/>
    <col min="12808" max="12809" width="9.140625" style="10" customWidth="1"/>
    <col min="12810" max="12810" width="10.140625" style="10" customWidth="1"/>
    <col min="12811" max="12812" width="9.5703125" style="10" customWidth="1"/>
    <col min="12813" max="12813" width="10.42578125" style="10" customWidth="1"/>
    <col min="12814" max="12814" width="7.140625" style="10" customWidth="1"/>
    <col min="12815" max="13056" width="9.140625" style="10"/>
    <col min="13057" max="13057" width="22.7109375" style="10" customWidth="1"/>
    <col min="13058" max="13058" width="9.5703125" style="10" customWidth="1"/>
    <col min="13059" max="13059" width="9.42578125" style="10" customWidth="1"/>
    <col min="13060" max="13060" width="9.7109375" style="10" customWidth="1"/>
    <col min="13061" max="13061" width="8.28515625" style="10" customWidth="1"/>
    <col min="13062" max="13062" width="8.7109375" style="10" customWidth="1"/>
    <col min="13063" max="13063" width="10.42578125" style="10" customWidth="1"/>
    <col min="13064" max="13065" width="9.140625" style="10" customWidth="1"/>
    <col min="13066" max="13066" width="10.140625" style="10" customWidth="1"/>
    <col min="13067" max="13068" width="9.5703125" style="10" customWidth="1"/>
    <col min="13069" max="13069" width="10.42578125" style="10" customWidth="1"/>
    <col min="13070" max="13070" width="7.140625" style="10" customWidth="1"/>
    <col min="13071" max="13312" width="9.140625" style="10"/>
    <col min="13313" max="13313" width="22.7109375" style="10" customWidth="1"/>
    <col min="13314" max="13314" width="9.5703125" style="10" customWidth="1"/>
    <col min="13315" max="13315" width="9.42578125" style="10" customWidth="1"/>
    <col min="13316" max="13316" width="9.7109375" style="10" customWidth="1"/>
    <col min="13317" max="13317" width="8.28515625" style="10" customWidth="1"/>
    <col min="13318" max="13318" width="8.7109375" style="10" customWidth="1"/>
    <col min="13319" max="13319" width="10.42578125" style="10" customWidth="1"/>
    <col min="13320" max="13321" width="9.140625" style="10" customWidth="1"/>
    <col min="13322" max="13322" width="10.140625" style="10" customWidth="1"/>
    <col min="13323" max="13324" width="9.5703125" style="10" customWidth="1"/>
    <col min="13325" max="13325" width="10.42578125" style="10" customWidth="1"/>
    <col min="13326" max="13326" width="7.140625" style="10" customWidth="1"/>
    <col min="13327" max="13568" width="9.140625" style="10"/>
    <col min="13569" max="13569" width="22.7109375" style="10" customWidth="1"/>
    <col min="13570" max="13570" width="9.5703125" style="10" customWidth="1"/>
    <col min="13571" max="13571" width="9.42578125" style="10" customWidth="1"/>
    <col min="13572" max="13572" width="9.7109375" style="10" customWidth="1"/>
    <col min="13573" max="13573" width="8.28515625" style="10" customWidth="1"/>
    <col min="13574" max="13574" width="8.7109375" style="10" customWidth="1"/>
    <col min="13575" max="13575" width="10.42578125" style="10" customWidth="1"/>
    <col min="13576" max="13577" width="9.140625" style="10" customWidth="1"/>
    <col min="13578" max="13578" width="10.140625" style="10" customWidth="1"/>
    <col min="13579" max="13580" width="9.5703125" style="10" customWidth="1"/>
    <col min="13581" max="13581" width="10.42578125" style="10" customWidth="1"/>
    <col min="13582" max="13582" width="7.140625" style="10" customWidth="1"/>
    <col min="13583" max="13824" width="9.140625" style="10"/>
    <col min="13825" max="13825" width="22.7109375" style="10" customWidth="1"/>
    <col min="13826" max="13826" width="9.5703125" style="10" customWidth="1"/>
    <col min="13827" max="13827" width="9.42578125" style="10" customWidth="1"/>
    <col min="13828" max="13828" width="9.7109375" style="10" customWidth="1"/>
    <col min="13829" max="13829" width="8.28515625" style="10" customWidth="1"/>
    <col min="13830" max="13830" width="8.7109375" style="10" customWidth="1"/>
    <col min="13831" max="13831" width="10.42578125" style="10" customWidth="1"/>
    <col min="13832" max="13833" width="9.140625" style="10" customWidth="1"/>
    <col min="13834" max="13834" width="10.140625" style="10" customWidth="1"/>
    <col min="13835" max="13836" width="9.5703125" style="10" customWidth="1"/>
    <col min="13837" max="13837" width="10.42578125" style="10" customWidth="1"/>
    <col min="13838" max="13838" width="7.140625" style="10" customWidth="1"/>
    <col min="13839" max="14080" width="9.140625" style="10"/>
    <col min="14081" max="14081" width="22.7109375" style="10" customWidth="1"/>
    <col min="14082" max="14082" width="9.5703125" style="10" customWidth="1"/>
    <col min="14083" max="14083" width="9.42578125" style="10" customWidth="1"/>
    <col min="14084" max="14084" width="9.7109375" style="10" customWidth="1"/>
    <col min="14085" max="14085" width="8.28515625" style="10" customWidth="1"/>
    <col min="14086" max="14086" width="8.7109375" style="10" customWidth="1"/>
    <col min="14087" max="14087" width="10.42578125" style="10" customWidth="1"/>
    <col min="14088" max="14089" width="9.140625" style="10" customWidth="1"/>
    <col min="14090" max="14090" width="10.140625" style="10" customWidth="1"/>
    <col min="14091" max="14092" width="9.5703125" style="10" customWidth="1"/>
    <col min="14093" max="14093" width="10.42578125" style="10" customWidth="1"/>
    <col min="14094" max="14094" width="7.140625" style="10" customWidth="1"/>
    <col min="14095" max="14336" width="9.140625" style="10"/>
    <col min="14337" max="14337" width="22.7109375" style="10" customWidth="1"/>
    <col min="14338" max="14338" width="9.5703125" style="10" customWidth="1"/>
    <col min="14339" max="14339" width="9.42578125" style="10" customWidth="1"/>
    <col min="14340" max="14340" width="9.7109375" style="10" customWidth="1"/>
    <col min="14341" max="14341" width="8.28515625" style="10" customWidth="1"/>
    <col min="14342" max="14342" width="8.7109375" style="10" customWidth="1"/>
    <col min="14343" max="14343" width="10.42578125" style="10" customWidth="1"/>
    <col min="14344" max="14345" width="9.140625" style="10" customWidth="1"/>
    <col min="14346" max="14346" width="10.140625" style="10" customWidth="1"/>
    <col min="14347" max="14348" width="9.5703125" style="10" customWidth="1"/>
    <col min="14349" max="14349" width="10.42578125" style="10" customWidth="1"/>
    <col min="14350" max="14350" width="7.140625" style="10" customWidth="1"/>
    <col min="14351" max="14592" width="9.140625" style="10"/>
    <col min="14593" max="14593" width="22.7109375" style="10" customWidth="1"/>
    <col min="14594" max="14594" width="9.5703125" style="10" customWidth="1"/>
    <col min="14595" max="14595" width="9.42578125" style="10" customWidth="1"/>
    <col min="14596" max="14596" width="9.7109375" style="10" customWidth="1"/>
    <col min="14597" max="14597" width="8.28515625" style="10" customWidth="1"/>
    <col min="14598" max="14598" width="8.7109375" style="10" customWidth="1"/>
    <col min="14599" max="14599" width="10.42578125" style="10" customWidth="1"/>
    <col min="14600" max="14601" width="9.140625" style="10" customWidth="1"/>
    <col min="14602" max="14602" width="10.140625" style="10" customWidth="1"/>
    <col min="14603" max="14604" width="9.5703125" style="10" customWidth="1"/>
    <col min="14605" max="14605" width="10.42578125" style="10" customWidth="1"/>
    <col min="14606" max="14606" width="7.140625" style="10" customWidth="1"/>
    <col min="14607" max="14848" width="9.140625" style="10"/>
    <col min="14849" max="14849" width="22.7109375" style="10" customWidth="1"/>
    <col min="14850" max="14850" width="9.5703125" style="10" customWidth="1"/>
    <col min="14851" max="14851" width="9.42578125" style="10" customWidth="1"/>
    <col min="14852" max="14852" width="9.7109375" style="10" customWidth="1"/>
    <col min="14853" max="14853" width="8.28515625" style="10" customWidth="1"/>
    <col min="14854" max="14854" width="8.7109375" style="10" customWidth="1"/>
    <col min="14855" max="14855" width="10.42578125" style="10" customWidth="1"/>
    <col min="14856" max="14857" width="9.140625" style="10" customWidth="1"/>
    <col min="14858" max="14858" width="10.140625" style="10" customWidth="1"/>
    <col min="14859" max="14860" width="9.5703125" style="10" customWidth="1"/>
    <col min="14861" max="14861" width="10.42578125" style="10" customWidth="1"/>
    <col min="14862" max="14862" width="7.140625" style="10" customWidth="1"/>
    <col min="14863" max="15104" width="9.140625" style="10"/>
    <col min="15105" max="15105" width="22.7109375" style="10" customWidth="1"/>
    <col min="15106" max="15106" width="9.5703125" style="10" customWidth="1"/>
    <col min="15107" max="15107" width="9.42578125" style="10" customWidth="1"/>
    <col min="15108" max="15108" width="9.7109375" style="10" customWidth="1"/>
    <col min="15109" max="15109" width="8.28515625" style="10" customWidth="1"/>
    <col min="15110" max="15110" width="8.7109375" style="10" customWidth="1"/>
    <col min="15111" max="15111" width="10.42578125" style="10" customWidth="1"/>
    <col min="15112" max="15113" width="9.140625" style="10" customWidth="1"/>
    <col min="15114" max="15114" width="10.140625" style="10" customWidth="1"/>
    <col min="15115" max="15116" width="9.5703125" style="10" customWidth="1"/>
    <col min="15117" max="15117" width="10.42578125" style="10" customWidth="1"/>
    <col min="15118" max="15118" width="7.140625" style="10" customWidth="1"/>
    <col min="15119" max="15360" width="9.140625" style="10"/>
    <col min="15361" max="15361" width="22.7109375" style="10" customWidth="1"/>
    <col min="15362" max="15362" width="9.5703125" style="10" customWidth="1"/>
    <col min="15363" max="15363" width="9.42578125" style="10" customWidth="1"/>
    <col min="15364" max="15364" width="9.7109375" style="10" customWidth="1"/>
    <col min="15365" max="15365" width="8.28515625" style="10" customWidth="1"/>
    <col min="15366" max="15366" width="8.7109375" style="10" customWidth="1"/>
    <col min="15367" max="15367" width="10.42578125" style="10" customWidth="1"/>
    <col min="15368" max="15369" width="9.140625" style="10" customWidth="1"/>
    <col min="15370" max="15370" width="10.140625" style="10" customWidth="1"/>
    <col min="15371" max="15372" width="9.5703125" style="10" customWidth="1"/>
    <col min="15373" max="15373" width="10.42578125" style="10" customWidth="1"/>
    <col min="15374" max="15374" width="7.140625" style="10" customWidth="1"/>
    <col min="15375" max="15616" width="9.140625" style="10"/>
    <col min="15617" max="15617" width="22.7109375" style="10" customWidth="1"/>
    <col min="15618" max="15618" width="9.5703125" style="10" customWidth="1"/>
    <col min="15619" max="15619" width="9.42578125" style="10" customWidth="1"/>
    <col min="15620" max="15620" width="9.7109375" style="10" customWidth="1"/>
    <col min="15621" max="15621" width="8.28515625" style="10" customWidth="1"/>
    <col min="15622" max="15622" width="8.7109375" style="10" customWidth="1"/>
    <col min="15623" max="15623" width="10.42578125" style="10" customWidth="1"/>
    <col min="15624" max="15625" width="9.140625" style="10" customWidth="1"/>
    <col min="15626" max="15626" width="10.140625" style="10" customWidth="1"/>
    <col min="15627" max="15628" width="9.5703125" style="10" customWidth="1"/>
    <col min="15629" max="15629" width="10.42578125" style="10" customWidth="1"/>
    <col min="15630" max="15630" width="7.140625" style="10" customWidth="1"/>
    <col min="15631" max="15872" width="9.140625" style="10"/>
    <col min="15873" max="15873" width="22.7109375" style="10" customWidth="1"/>
    <col min="15874" max="15874" width="9.5703125" style="10" customWidth="1"/>
    <col min="15875" max="15875" width="9.42578125" style="10" customWidth="1"/>
    <col min="15876" max="15876" width="9.7109375" style="10" customWidth="1"/>
    <col min="15877" max="15877" width="8.28515625" style="10" customWidth="1"/>
    <col min="15878" max="15878" width="8.7109375" style="10" customWidth="1"/>
    <col min="15879" max="15879" width="10.42578125" style="10" customWidth="1"/>
    <col min="15880" max="15881" width="9.140625" style="10" customWidth="1"/>
    <col min="15882" max="15882" width="10.140625" style="10" customWidth="1"/>
    <col min="15883" max="15884" width="9.5703125" style="10" customWidth="1"/>
    <col min="15885" max="15885" width="10.42578125" style="10" customWidth="1"/>
    <col min="15886" max="15886" width="7.140625" style="10" customWidth="1"/>
    <col min="15887" max="16128" width="9.140625" style="10"/>
    <col min="16129" max="16129" width="22.7109375" style="10" customWidth="1"/>
    <col min="16130" max="16130" width="9.5703125" style="10" customWidth="1"/>
    <col min="16131" max="16131" width="9.42578125" style="10" customWidth="1"/>
    <col min="16132" max="16132" width="9.7109375" style="10" customWidth="1"/>
    <col min="16133" max="16133" width="8.28515625" style="10" customWidth="1"/>
    <col min="16134" max="16134" width="8.7109375" style="10" customWidth="1"/>
    <col min="16135" max="16135" width="10.42578125" style="10" customWidth="1"/>
    <col min="16136" max="16137" width="9.140625" style="10" customWidth="1"/>
    <col min="16138" max="16138" width="10.140625" style="10" customWidth="1"/>
    <col min="16139" max="16140" width="9.5703125" style="10" customWidth="1"/>
    <col min="16141" max="16141" width="10.42578125" style="10" customWidth="1"/>
    <col min="16142" max="16142" width="7.140625" style="10" customWidth="1"/>
    <col min="16143" max="16384" width="9.140625" style="10"/>
  </cols>
  <sheetData>
    <row r="1" spans="1:26" ht="29.25" customHeight="1" x14ac:dyDescent="0.2">
      <c r="A1" s="476" t="s">
        <v>201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  <c r="O1" s="476"/>
      <c r="P1" s="476"/>
    </row>
    <row r="2" spans="1:26" x14ac:dyDescent="0.2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7"/>
      <c r="N2" s="107"/>
      <c r="O2" s="107"/>
      <c r="P2" s="109" t="s">
        <v>109</v>
      </c>
    </row>
    <row r="3" spans="1:26" ht="15" customHeight="1" x14ac:dyDescent="0.2">
      <c r="A3" s="453"/>
      <c r="B3" s="451" t="s">
        <v>132</v>
      </c>
      <c r="C3" s="451"/>
      <c r="D3" s="451"/>
      <c r="E3" s="452" t="s">
        <v>67</v>
      </c>
      <c r="F3" s="454"/>
      <c r="G3" s="454"/>
      <c r="H3" s="454"/>
      <c r="I3" s="454"/>
      <c r="J3" s="454"/>
      <c r="K3" s="445" t="s">
        <v>149</v>
      </c>
      <c r="L3" s="446"/>
      <c r="M3" s="447"/>
      <c r="N3" s="451" t="s">
        <v>68</v>
      </c>
      <c r="O3" s="451"/>
      <c r="P3" s="452"/>
      <c r="Q3" s="11"/>
    </row>
    <row r="4" spans="1:26" ht="34.5" customHeight="1" x14ac:dyDescent="0.2">
      <c r="A4" s="453"/>
      <c r="B4" s="451"/>
      <c r="C4" s="451"/>
      <c r="D4" s="451"/>
      <c r="E4" s="451" t="s">
        <v>66</v>
      </c>
      <c r="F4" s="451"/>
      <c r="G4" s="451"/>
      <c r="H4" s="451" t="s">
        <v>65</v>
      </c>
      <c r="I4" s="451"/>
      <c r="J4" s="451"/>
      <c r="K4" s="448"/>
      <c r="L4" s="449"/>
      <c r="M4" s="450"/>
      <c r="N4" s="451"/>
      <c r="O4" s="451"/>
      <c r="P4" s="452"/>
      <c r="Q4" s="11"/>
    </row>
    <row r="5" spans="1:26" ht="36.75" customHeight="1" x14ac:dyDescent="0.2">
      <c r="A5" s="453"/>
      <c r="B5" s="20" t="s">
        <v>130</v>
      </c>
      <c r="C5" s="20" t="s">
        <v>64</v>
      </c>
      <c r="D5" s="20" t="s">
        <v>131</v>
      </c>
      <c r="E5" s="20" t="s">
        <v>130</v>
      </c>
      <c r="F5" s="20" t="s">
        <v>64</v>
      </c>
      <c r="G5" s="20" t="s">
        <v>131</v>
      </c>
      <c r="H5" s="20" t="s">
        <v>130</v>
      </c>
      <c r="I5" s="20" t="s">
        <v>64</v>
      </c>
      <c r="J5" s="20" t="s">
        <v>131</v>
      </c>
      <c r="K5" s="20" t="s">
        <v>130</v>
      </c>
      <c r="L5" s="20" t="s">
        <v>64</v>
      </c>
      <c r="M5" s="21" t="s">
        <v>131</v>
      </c>
      <c r="N5" s="20" t="s">
        <v>130</v>
      </c>
      <c r="O5" s="20" t="s">
        <v>64</v>
      </c>
      <c r="P5" s="21" t="s">
        <v>131</v>
      </c>
      <c r="Q5" s="11"/>
    </row>
    <row r="6" spans="1:26" ht="12.75" customHeight="1" x14ac:dyDescent="0.2">
      <c r="A6" s="65" t="s">
        <v>72</v>
      </c>
      <c r="B6" s="193">
        <f>SUM(B7:B26)</f>
        <v>1135189</v>
      </c>
      <c r="C6" s="193">
        <f>SUM(C7:C26)</f>
        <v>995664</v>
      </c>
      <c r="D6" s="67">
        <f t="shared" ref="D6:D26" si="0">B6/C6*100</f>
        <v>114.01326150187212</v>
      </c>
      <c r="E6" s="193">
        <f>SUM(E7:E26)</f>
        <v>305436</v>
      </c>
      <c r="F6" s="193">
        <f>SUM(F7:F26)</f>
        <v>239305</v>
      </c>
      <c r="G6" s="67">
        <f t="shared" ref="G6:G23" si="1">E6/F6*100</f>
        <v>127.63460855393744</v>
      </c>
      <c r="H6" s="193">
        <f>SUM(H7:H26)</f>
        <v>829753</v>
      </c>
      <c r="I6" s="193">
        <f>SUM(I7:I26)</f>
        <v>756359</v>
      </c>
      <c r="J6" s="67">
        <f t="shared" ref="J6:J26" si="2">H6/I6*100</f>
        <v>109.70359313500599</v>
      </c>
      <c r="K6" s="193">
        <f>SUM(K7:K26)</f>
        <v>1646765</v>
      </c>
      <c r="L6" s="193">
        <f>SUM(L7:L26)</f>
        <v>1552791</v>
      </c>
      <c r="M6" s="67">
        <f>K6/L6*100</f>
        <v>106.05194131083964</v>
      </c>
      <c r="N6" s="193">
        <f>SUM(N7:N26)</f>
        <v>2781954</v>
      </c>
      <c r="O6" s="193">
        <f>SUM(O7:O26)</f>
        <v>2548455</v>
      </c>
      <c r="P6" s="67">
        <f t="shared" ref="P6:P26" si="3">N6/O6*100</f>
        <v>109.1623748506448</v>
      </c>
      <c r="Q6" s="3"/>
      <c r="R6" s="12"/>
      <c r="S6" s="3"/>
      <c r="T6" s="12"/>
      <c r="U6" s="12"/>
      <c r="V6" s="12"/>
      <c r="W6" s="3"/>
      <c r="X6" s="12"/>
      <c r="Y6" s="12"/>
      <c r="Z6" s="3"/>
    </row>
    <row r="7" spans="1:26" ht="12.75" customHeight="1" x14ac:dyDescent="0.2">
      <c r="A7" s="70" t="s">
        <v>73</v>
      </c>
      <c r="B7" s="193">
        <f>E7+H7</f>
        <v>149529</v>
      </c>
      <c r="C7" s="193">
        <v>140161</v>
      </c>
      <c r="D7" s="67">
        <f t="shared" si="0"/>
        <v>106.68374226782058</v>
      </c>
      <c r="E7" s="193">
        <v>1009</v>
      </c>
      <c r="F7" s="193">
        <v>912</v>
      </c>
      <c r="G7" s="67">
        <f t="shared" si="1"/>
        <v>110.6359649122807</v>
      </c>
      <c r="H7" s="193">
        <v>148520</v>
      </c>
      <c r="I7" s="193">
        <v>139249</v>
      </c>
      <c r="J7" s="67">
        <f t="shared" si="2"/>
        <v>106.6578575070557</v>
      </c>
      <c r="K7" s="193">
        <v>87876</v>
      </c>
      <c r="L7" s="193">
        <v>101441</v>
      </c>
      <c r="M7" s="67">
        <f t="shared" ref="M7:M26" si="4">K7/L7*100</f>
        <v>86.627694916256743</v>
      </c>
      <c r="N7" s="197">
        <f>B7+K7</f>
        <v>237405</v>
      </c>
      <c r="O7" s="197">
        <f t="shared" ref="N7:O26" si="5">C7+L7</f>
        <v>241602</v>
      </c>
      <c r="P7" s="67">
        <f t="shared" si="3"/>
        <v>98.26284550624581</v>
      </c>
      <c r="Q7" s="217"/>
      <c r="R7" s="12"/>
      <c r="S7" s="3"/>
      <c r="T7" s="12"/>
      <c r="U7" s="12"/>
      <c r="V7" s="12"/>
      <c r="W7" s="3"/>
      <c r="X7" s="12"/>
      <c r="Y7" s="12"/>
      <c r="Z7" s="3"/>
    </row>
    <row r="8" spans="1:26" x14ac:dyDescent="0.2">
      <c r="A8" s="71" t="s">
        <v>74</v>
      </c>
      <c r="B8" s="193">
        <f t="shared" ref="B8:B23" si="6">E8+H8</f>
        <v>29643</v>
      </c>
      <c r="C8" s="193">
        <v>25287</v>
      </c>
      <c r="D8" s="67">
        <f t="shared" si="0"/>
        <v>117.22624273342032</v>
      </c>
      <c r="E8" s="193">
        <v>13408</v>
      </c>
      <c r="F8" s="193">
        <v>12376</v>
      </c>
      <c r="G8" s="67">
        <f t="shared" si="1"/>
        <v>108.33872010342598</v>
      </c>
      <c r="H8" s="193">
        <v>16235</v>
      </c>
      <c r="I8" s="193">
        <v>12911</v>
      </c>
      <c r="J8" s="67">
        <f t="shared" si="2"/>
        <v>125.74548834327317</v>
      </c>
      <c r="K8" s="193">
        <v>79268</v>
      </c>
      <c r="L8" s="193">
        <v>99046</v>
      </c>
      <c r="M8" s="67">
        <f t="shared" si="4"/>
        <v>80.031500514912267</v>
      </c>
      <c r="N8" s="197">
        <f t="shared" si="5"/>
        <v>108911</v>
      </c>
      <c r="O8" s="197">
        <f t="shared" si="5"/>
        <v>124333</v>
      </c>
      <c r="P8" s="67">
        <f t="shared" si="3"/>
        <v>87.596213394673981</v>
      </c>
      <c r="Q8" s="217"/>
      <c r="R8" s="12"/>
      <c r="S8" s="3"/>
      <c r="T8" s="12"/>
      <c r="U8" s="12"/>
      <c r="V8" s="12"/>
      <c r="W8" s="3"/>
      <c r="X8" s="12"/>
      <c r="Y8" s="12"/>
      <c r="Z8" s="3"/>
    </row>
    <row r="9" spans="1:26" x14ac:dyDescent="0.2">
      <c r="A9" s="71" t="s">
        <v>75</v>
      </c>
      <c r="B9" s="193">
        <f t="shared" si="6"/>
        <v>100122</v>
      </c>
      <c r="C9" s="193">
        <v>108214</v>
      </c>
      <c r="D9" s="67">
        <f t="shared" si="0"/>
        <v>92.522224481120745</v>
      </c>
      <c r="E9" s="193">
        <v>45372</v>
      </c>
      <c r="F9" s="193">
        <v>55035</v>
      </c>
      <c r="G9" s="67">
        <f t="shared" si="1"/>
        <v>82.44208231125647</v>
      </c>
      <c r="H9" s="193">
        <v>54750</v>
      </c>
      <c r="I9" s="193">
        <v>53179</v>
      </c>
      <c r="J9" s="67">
        <f t="shared" si="2"/>
        <v>102.95417363997066</v>
      </c>
      <c r="K9" s="193">
        <v>152430</v>
      </c>
      <c r="L9" s="193">
        <v>152108</v>
      </c>
      <c r="M9" s="67">
        <f t="shared" si="4"/>
        <v>100.21169169274462</v>
      </c>
      <c r="N9" s="197">
        <f t="shared" si="5"/>
        <v>252552</v>
      </c>
      <c r="O9" s="197">
        <f t="shared" si="5"/>
        <v>260322</v>
      </c>
      <c r="P9" s="67">
        <f t="shared" si="3"/>
        <v>97.015234978219283</v>
      </c>
      <c r="Q9" s="217"/>
      <c r="R9" s="12"/>
      <c r="S9" s="3"/>
      <c r="T9" s="12"/>
      <c r="U9" s="12"/>
      <c r="V9" s="12"/>
      <c r="W9" s="3"/>
      <c r="X9" s="12"/>
      <c r="Y9" s="12"/>
      <c r="Z9" s="3"/>
    </row>
    <row r="10" spans="1:26" x14ac:dyDescent="0.2">
      <c r="A10" s="71" t="s">
        <v>76</v>
      </c>
      <c r="B10" s="193">
        <f t="shared" si="6"/>
        <v>83303</v>
      </c>
      <c r="C10" s="193">
        <v>97153</v>
      </c>
      <c r="D10" s="67">
        <f t="shared" si="0"/>
        <v>85.744135538789337</v>
      </c>
      <c r="E10" s="193">
        <v>2860</v>
      </c>
      <c r="F10" s="193">
        <v>5760</v>
      </c>
      <c r="G10" s="67">
        <f t="shared" si="1"/>
        <v>49.652777777777779</v>
      </c>
      <c r="H10" s="193">
        <v>80443</v>
      </c>
      <c r="I10" s="193">
        <v>91393</v>
      </c>
      <c r="J10" s="67">
        <f t="shared" si="2"/>
        <v>88.018776055058922</v>
      </c>
      <c r="K10" s="193">
        <v>145477</v>
      </c>
      <c r="L10" s="193">
        <v>157061</v>
      </c>
      <c r="M10" s="67">
        <f t="shared" si="4"/>
        <v>92.62452168265834</v>
      </c>
      <c r="N10" s="197">
        <f t="shared" si="5"/>
        <v>228780</v>
      </c>
      <c r="O10" s="197">
        <f t="shared" si="5"/>
        <v>254214</v>
      </c>
      <c r="P10" s="67">
        <f t="shared" si="3"/>
        <v>89.995043545988821</v>
      </c>
      <c r="Q10" s="217"/>
      <c r="R10" s="12"/>
      <c r="S10" s="3"/>
      <c r="T10" s="12"/>
      <c r="U10" s="12"/>
      <c r="V10" s="12"/>
      <c r="W10" s="3"/>
      <c r="X10" s="12"/>
      <c r="Y10" s="12"/>
      <c r="Z10" s="3"/>
    </row>
    <row r="11" spans="1:26" x14ac:dyDescent="0.2">
      <c r="A11" s="71" t="s">
        <v>77</v>
      </c>
      <c r="B11" s="193">
        <f t="shared" si="6"/>
        <v>5197</v>
      </c>
      <c r="C11" s="193">
        <v>2684</v>
      </c>
      <c r="D11" s="67">
        <f t="shared" si="0"/>
        <v>193.62891207153504</v>
      </c>
      <c r="E11" s="193">
        <v>412</v>
      </c>
      <c r="F11" s="193">
        <v>3</v>
      </c>
      <c r="G11" s="67">
        <f t="shared" si="1"/>
        <v>13733.333333333334</v>
      </c>
      <c r="H11" s="193">
        <v>4785</v>
      </c>
      <c r="I11" s="193">
        <v>2681</v>
      </c>
      <c r="J11" s="67">
        <f t="shared" si="2"/>
        <v>178.4781797836628</v>
      </c>
      <c r="K11" s="193">
        <v>10820</v>
      </c>
      <c r="L11" s="193">
        <v>7635</v>
      </c>
      <c r="M11" s="67">
        <f t="shared" si="4"/>
        <v>141.71578258022265</v>
      </c>
      <c r="N11" s="197">
        <f t="shared" si="5"/>
        <v>16017</v>
      </c>
      <c r="O11" s="197">
        <f>C11+L11</f>
        <v>10319</v>
      </c>
      <c r="P11" s="67">
        <f t="shared" si="3"/>
        <v>155.21852892722163</v>
      </c>
      <c r="Q11" s="217"/>
      <c r="R11" s="12"/>
      <c r="S11" s="3"/>
      <c r="T11" s="12"/>
      <c r="U11" s="12"/>
      <c r="V11" s="12"/>
      <c r="W11" s="3"/>
      <c r="X11" s="12"/>
      <c r="Y11" s="12"/>
      <c r="Z11" s="3"/>
    </row>
    <row r="12" spans="1:26" x14ac:dyDescent="0.2">
      <c r="A12" s="71" t="s">
        <v>78</v>
      </c>
      <c r="B12" s="193">
        <f t="shared" si="6"/>
        <v>105545</v>
      </c>
      <c r="C12" s="193">
        <v>94085</v>
      </c>
      <c r="D12" s="67">
        <f t="shared" si="0"/>
        <v>112.18047510230112</v>
      </c>
      <c r="E12" s="193">
        <v>18475</v>
      </c>
      <c r="F12" s="193">
        <v>14672</v>
      </c>
      <c r="G12" s="67">
        <f t="shared" si="1"/>
        <v>125.92011995637951</v>
      </c>
      <c r="H12" s="193">
        <v>87070</v>
      </c>
      <c r="I12" s="193">
        <v>79413</v>
      </c>
      <c r="J12" s="67">
        <f t="shared" si="2"/>
        <v>109.64199816151007</v>
      </c>
      <c r="K12" s="193">
        <v>92027</v>
      </c>
      <c r="L12" s="193">
        <v>89348</v>
      </c>
      <c r="M12" s="67">
        <f t="shared" si="4"/>
        <v>102.99838832430497</v>
      </c>
      <c r="N12" s="197">
        <f t="shared" si="5"/>
        <v>197572</v>
      </c>
      <c r="O12" s="197">
        <f t="shared" si="5"/>
        <v>183433</v>
      </c>
      <c r="P12" s="67">
        <f t="shared" si="3"/>
        <v>107.7079914737261</v>
      </c>
      <c r="Q12" s="217"/>
      <c r="R12" s="12"/>
      <c r="S12" s="3"/>
      <c r="T12" s="12"/>
      <c r="U12" s="12"/>
      <c r="V12" s="12"/>
      <c r="W12" s="3"/>
      <c r="X12" s="12"/>
      <c r="Y12" s="12"/>
      <c r="Z12" s="3"/>
    </row>
    <row r="13" spans="1:26" x14ac:dyDescent="0.2">
      <c r="A13" s="71" t="s">
        <v>79</v>
      </c>
      <c r="B13" s="193">
        <f t="shared" si="6"/>
        <v>54479</v>
      </c>
      <c r="C13" s="193">
        <v>47067</v>
      </c>
      <c r="D13" s="67">
        <f t="shared" si="0"/>
        <v>115.74776382603523</v>
      </c>
      <c r="E13" s="193">
        <v>5034</v>
      </c>
      <c r="F13" s="193">
        <v>5147</v>
      </c>
      <c r="G13" s="67">
        <f t="shared" si="1"/>
        <v>97.80454633767242</v>
      </c>
      <c r="H13" s="193">
        <v>49445</v>
      </c>
      <c r="I13" s="193">
        <v>41920</v>
      </c>
      <c r="J13" s="67">
        <f t="shared" si="2"/>
        <v>117.95085877862594</v>
      </c>
      <c r="K13" s="193">
        <v>123776</v>
      </c>
      <c r="L13" s="193">
        <v>114140</v>
      </c>
      <c r="M13" s="67">
        <f t="shared" si="4"/>
        <v>108.44226388645524</v>
      </c>
      <c r="N13" s="197">
        <f t="shared" si="5"/>
        <v>178255</v>
      </c>
      <c r="O13" s="197">
        <f t="shared" si="5"/>
        <v>161207</v>
      </c>
      <c r="P13" s="67">
        <f t="shared" si="3"/>
        <v>110.57522316028461</v>
      </c>
      <c r="Q13" s="217"/>
      <c r="R13" s="12"/>
      <c r="S13" s="3"/>
      <c r="T13" s="12"/>
      <c r="U13" s="12"/>
      <c r="V13" s="12"/>
      <c r="W13" s="3"/>
      <c r="X13" s="12"/>
      <c r="Y13" s="12"/>
      <c r="Z13" s="3"/>
    </row>
    <row r="14" spans="1:26" x14ac:dyDescent="0.2">
      <c r="A14" s="71" t="s">
        <v>80</v>
      </c>
      <c r="B14" s="193">
        <f t="shared" si="6"/>
        <v>88474</v>
      </c>
      <c r="C14" s="193">
        <v>80209</v>
      </c>
      <c r="D14" s="67">
        <f t="shared" si="0"/>
        <v>110.30432993803687</v>
      </c>
      <c r="E14" s="193">
        <v>7658</v>
      </c>
      <c r="F14" s="193">
        <v>1705</v>
      </c>
      <c r="G14" s="67">
        <f t="shared" si="1"/>
        <v>449.14956011730203</v>
      </c>
      <c r="H14" s="193">
        <v>80816</v>
      </c>
      <c r="I14" s="193">
        <v>78504</v>
      </c>
      <c r="J14" s="67">
        <f t="shared" si="2"/>
        <v>102.9450728625293</v>
      </c>
      <c r="K14" s="193">
        <v>136631</v>
      </c>
      <c r="L14" s="193">
        <v>136832</v>
      </c>
      <c r="M14" s="67">
        <f t="shared" si="4"/>
        <v>99.853104536950426</v>
      </c>
      <c r="N14" s="197">
        <f t="shared" si="5"/>
        <v>225105</v>
      </c>
      <c r="O14" s="197">
        <f t="shared" si="5"/>
        <v>217041</v>
      </c>
      <c r="P14" s="67">
        <f t="shared" si="3"/>
        <v>103.71542703913086</v>
      </c>
      <c r="Q14" s="217"/>
      <c r="R14" s="12"/>
      <c r="S14" s="3"/>
      <c r="T14" s="12"/>
      <c r="U14" s="12"/>
      <c r="V14" s="12"/>
      <c r="W14" s="3"/>
      <c r="X14" s="12"/>
      <c r="Y14" s="12"/>
      <c r="Z14" s="3"/>
    </row>
    <row r="15" spans="1:26" x14ac:dyDescent="0.2">
      <c r="A15" s="71" t="s">
        <v>81</v>
      </c>
      <c r="B15" s="193">
        <f t="shared" si="6"/>
        <v>81182</v>
      </c>
      <c r="C15" s="193">
        <v>76867</v>
      </c>
      <c r="D15" s="67">
        <f t="shared" si="0"/>
        <v>105.6135923087931</v>
      </c>
      <c r="E15" s="193">
        <v>6403</v>
      </c>
      <c r="F15" s="193">
        <v>8836</v>
      </c>
      <c r="G15" s="67">
        <f t="shared" si="1"/>
        <v>72.464916251697602</v>
      </c>
      <c r="H15" s="193">
        <v>74779</v>
      </c>
      <c r="I15" s="193">
        <v>68031</v>
      </c>
      <c r="J15" s="67">
        <f t="shared" si="2"/>
        <v>109.91900751128163</v>
      </c>
      <c r="K15" s="193">
        <v>114112</v>
      </c>
      <c r="L15" s="193">
        <v>110783</v>
      </c>
      <c r="M15" s="67">
        <f t="shared" si="4"/>
        <v>103.0049736872986</v>
      </c>
      <c r="N15" s="197">
        <f t="shared" si="5"/>
        <v>195294</v>
      </c>
      <c r="O15" s="197">
        <f t="shared" si="5"/>
        <v>187650</v>
      </c>
      <c r="P15" s="67">
        <f t="shared" si="3"/>
        <v>104.07354116706635</v>
      </c>
      <c r="Q15" s="217"/>
      <c r="R15" s="12"/>
      <c r="S15" s="3"/>
      <c r="T15" s="12"/>
      <c r="U15" s="12"/>
      <c r="V15" s="12"/>
      <c r="W15" s="3"/>
      <c r="X15" s="12"/>
      <c r="Y15" s="12"/>
      <c r="Z15" s="3"/>
    </row>
    <row r="16" spans="1:26" ht="14.25" customHeight="1" x14ac:dyDescent="0.2">
      <c r="A16" s="71" t="s">
        <v>82</v>
      </c>
      <c r="B16" s="193">
        <f t="shared" si="6"/>
        <v>15590</v>
      </c>
      <c r="C16" s="193">
        <v>17276</v>
      </c>
      <c r="D16" s="67">
        <f t="shared" si="0"/>
        <v>90.240796480666816</v>
      </c>
      <c r="E16" s="193">
        <v>14527</v>
      </c>
      <c r="F16" s="193">
        <v>16224</v>
      </c>
      <c r="G16" s="67">
        <f t="shared" si="1"/>
        <v>89.540187376725839</v>
      </c>
      <c r="H16" s="193">
        <v>1063</v>
      </c>
      <c r="I16" s="193">
        <v>1052</v>
      </c>
      <c r="J16" s="67">
        <f t="shared" si="2"/>
        <v>101.04562737642586</v>
      </c>
      <c r="K16" s="193">
        <v>27352</v>
      </c>
      <c r="L16" s="193">
        <v>27951</v>
      </c>
      <c r="M16" s="67">
        <f t="shared" si="4"/>
        <v>97.856963972666449</v>
      </c>
      <c r="N16" s="197">
        <f t="shared" si="5"/>
        <v>42942</v>
      </c>
      <c r="O16" s="197">
        <f t="shared" si="5"/>
        <v>45227</v>
      </c>
      <c r="P16" s="67">
        <f t="shared" si="3"/>
        <v>94.9477082273863</v>
      </c>
      <c r="Q16" s="217"/>
      <c r="R16" s="12"/>
      <c r="S16" s="3"/>
      <c r="T16" s="12"/>
      <c r="U16" s="12"/>
      <c r="V16" s="12"/>
      <c r="W16" s="3"/>
      <c r="X16" s="12"/>
      <c r="Y16" s="12"/>
      <c r="Z16" s="3"/>
    </row>
    <row r="17" spans="1:27" ht="14.25" customHeight="1" x14ac:dyDescent="0.2">
      <c r="A17" s="71" t="s">
        <v>83</v>
      </c>
      <c r="B17" s="193">
        <f t="shared" si="6"/>
        <v>11023</v>
      </c>
      <c r="C17" s="193">
        <v>8478</v>
      </c>
      <c r="D17" s="67">
        <f t="shared" si="0"/>
        <v>130.01887237556028</v>
      </c>
      <c r="E17" s="193">
        <v>1609</v>
      </c>
      <c r="F17" s="193">
        <v>2048</v>
      </c>
      <c r="G17" s="67">
        <f t="shared" si="1"/>
        <v>78.564453125</v>
      </c>
      <c r="H17" s="193">
        <v>9414</v>
      </c>
      <c r="I17" s="193">
        <v>6430</v>
      </c>
      <c r="J17" s="67">
        <f t="shared" si="2"/>
        <v>146.40746500777607</v>
      </c>
      <c r="K17" s="193">
        <v>52696</v>
      </c>
      <c r="L17" s="193">
        <v>60119</v>
      </c>
      <c r="M17" s="67">
        <f t="shared" si="4"/>
        <v>87.652821903225274</v>
      </c>
      <c r="N17" s="197">
        <f t="shared" si="5"/>
        <v>63719</v>
      </c>
      <c r="O17" s="197">
        <f t="shared" si="5"/>
        <v>68597</v>
      </c>
      <c r="P17" s="67">
        <f t="shared" si="3"/>
        <v>92.88890184701954</v>
      </c>
      <c r="Q17" s="217"/>
      <c r="R17" s="12"/>
      <c r="S17" s="3"/>
      <c r="T17" s="12"/>
      <c r="U17" s="12"/>
      <c r="V17" s="12"/>
      <c r="W17" s="3"/>
      <c r="X17" s="12"/>
      <c r="Y17" s="12"/>
      <c r="Z17" s="3"/>
    </row>
    <row r="18" spans="1:27" ht="14.25" customHeight="1" x14ac:dyDescent="0.2">
      <c r="A18" s="71" t="s">
        <v>84</v>
      </c>
      <c r="B18" s="193">
        <f t="shared" si="6"/>
        <v>4811</v>
      </c>
      <c r="C18" s="193">
        <v>4761</v>
      </c>
      <c r="D18" s="67">
        <f t="shared" si="0"/>
        <v>101.05019953791221</v>
      </c>
      <c r="E18" s="193">
        <v>81</v>
      </c>
      <c r="F18" s="193">
        <v>192</v>
      </c>
      <c r="G18" s="67">
        <f t="shared" si="1"/>
        <v>42.1875</v>
      </c>
      <c r="H18" s="193">
        <v>4730</v>
      </c>
      <c r="I18" s="193">
        <v>4569</v>
      </c>
      <c r="J18" s="67">
        <f t="shared" si="2"/>
        <v>103.52374699058875</v>
      </c>
      <c r="K18" s="193">
        <v>10100</v>
      </c>
      <c r="L18" s="193">
        <v>9984</v>
      </c>
      <c r="M18" s="67">
        <f t="shared" si="4"/>
        <v>101.16185897435896</v>
      </c>
      <c r="N18" s="197">
        <f t="shared" si="5"/>
        <v>14911</v>
      </c>
      <c r="O18" s="197">
        <f t="shared" si="5"/>
        <v>14745</v>
      </c>
      <c r="P18" s="67">
        <f t="shared" si="3"/>
        <v>101.1258053577484</v>
      </c>
      <c r="Q18" s="217"/>
      <c r="R18" s="12"/>
      <c r="S18" s="3"/>
      <c r="T18" s="12"/>
      <c r="U18" s="12"/>
      <c r="V18" s="12"/>
      <c r="W18" s="3"/>
      <c r="X18" s="12"/>
      <c r="Y18" s="12"/>
      <c r="Z18" s="3"/>
    </row>
    <row r="19" spans="1:27" ht="14.25" customHeight="1" x14ac:dyDescent="0.2">
      <c r="A19" s="71" t="s">
        <v>85</v>
      </c>
      <c r="B19" s="193">
        <f t="shared" si="6"/>
        <v>96155</v>
      </c>
      <c r="C19" s="193">
        <v>80137</v>
      </c>
      <c r="D19" s="67">
        <f t="shared" si="0"/>
        <v>119.98827008747519</v>
      </c>
      <c r="E19" s="193">
        <v>31242</v>
      </c>
      <c r="F19" s="193">
        <v>33723</v>
      </c>
      <c r="G19" s="67">
        <f t="shared" si="1"/>
        <v>92.643003291522106</v>
      </c>
      <c r="H19" s="193">
        <v>64913</v>
      </c>
      <c r="I19" s="193">
        <v>46414</v>
      </c>
      <c r="J19" s="67">
        <f t="shared" si="2"/>
        <v>139.85650881199638</v>
      </c>
      <c r="K19" s="193">
        <v>85681</v>
      </c>
      <c r="L19" s="193">
        <v>73909</v>
      </c>
      <c r="M19" s="67">
        <f t="shared" si="4"/>
        <v>115.92769486801338</v>
      </c>
      <c r="N19" s="197">
        <f t="shared" si="5"/>
        <v>181836</v>
      </c>
      <c r="O19" s="197">
        <f t="shared" si="5"/>
        <v>154046</v>
      </c>
      <c r="P19" s="67">
        <f t="shared" si="3"/>
        <v>118.04006595432533</v>
      </c>
      <c r="Q19" s="217"/>
      <c r="R19" s="12"/>
      <c r="S19" s="3"/>
      <c r="T19" s="12"/>
      <c r="U19" s="12"/>
      <c r="V19" s="12"/>
      <c r="W19" s="3"/>
      <c r="X19" s="12"/>
      <c r="Y19" s="12"/>
      <c r="Z19" s="3"/>
    </row>
    <row r="20" spans="1:27" ht="14.25" customHeight="1" x14ac:dyDescent="0.2">
      <c r="A20" s="71" t="s">
        <v>86</v>
      </c>
      <c r="B20" s="193">
        <f t="shared" si="6"/>
        <v>23190</v>
      </c>
      <c r="C20" s="193">
        <v>16640</v>
      </c>
      <c r="D20" s="67">
        <f t="shared" si="0"/>
        <v>139.36298076923077</v>
      </c>
      <c r="E20" s="193">
        <v>1714</v>
      </c>
      <c r="F20" s="193">
        <v>1892</v>
      </c>
      <c r="G20" s="67">
        <f t="shared" si="1"/>
        <v>90.591966173361527</v>
      </c>
      <c r="H20" s="193">
        <v>21476</v>
      </c>
      <c r="I20" s="193">
        <v>14748</v>
      </c>
      <c r="J20" s="67">
        <f t="shared" si="2"/>
        <v>145.61974505017631</v>
      </c>
      <c r="K20" s="193">
        <v>75114</v>
      </c>
      <c r="L20" s="193">
        <v>52468</v>
      </c>
      <c r="M20" s="67">
        <f t="shared" si="4"/>
        <v>143.16154608523291</v>
      </c>
      <c r="N20" s="197">
        <f t="shared" si="5"/>
        <v>98304</v>
      </c>
      <c r="O20" s="197">
        <f t="shared" si="5"/>
        <v>69108</v>
      </c>
      <c r="P20" s="67">
        <f t="shared" si="3"/>
        <v>142.24691786768534</v>
      </c>
      <c r="Q20" s="217"/>
      <c r="R20" s="12"/>
      <c r="S20" s="3"/>
      <c r="T20" s="12"/>
      <c r="U20" s="12"/>
      <c r="V20" s="12"/>
      <c r="W20" s="3"/>
      <c r="X20" s="12"/>
      <c r="Y20" s="12"/>
      <c r="Z20" s="3"/>
    </row>
    <row r="21" spans="1:27" ht="14.25" customHeight="1" x14ac:dyDescent="0.2">
      <c r="A21" s="71" t="s">
        <v>87</v>
      </c>
      <c r="B21" s="193">
        <f t="shared" si="6"/>
        <v>179847</v>
      </c>
      <c r="C21" s="193">
        <v>91903</v>
      </c>
      <c r="D21" s="67">
        <f t="shared" si="0"/>
        <v>195.69219720792574</v>
      </c>
      <c r="E21" s="193">
        <v>153074</v>
      </c>
      <c r="F21" s="193">
        <v>76533</v>
      </c>
      <c r="G21" s="67">
        <f t="shared" si="1"/>
        <v>200.01045300719952</v>
      </c>
      <c r="H21" s="193">
        <v>26773</v>
      </c>
      <c r="I21" s="193">
        <v>15370</v>
      </c>
      <c r="J21" s="67">
        <f t="shared" si="2"/>
        <v>174.18998048145738</v>
      </c>
      <c r="K21" s="193">
        <v>291289</v>
      </c>
      <c r="L21" s="193">
        <v>181831</v>
      </c>
      <c r="M21" s="67">
        <f t="shared" si="4"/>
        <v>160.1976560652474</v>
      </c>
      <c r="N21" s="197">
        <f t="shared" si="5"/>
        <v>471136</v>
      </c>
      <c r="O21" s="197">
        <f t="shared" si="5"/>
        <v>273734</v>
      </c>
      <c r="P21" s="67">
        <f t="shared" si="3"/>
        <v>172.11453454813795</v>
      </c>
      <c r="Q21" s="217"/>
      <c r="R21" s="12"/>
      <c r="S21" s="3"/>
      <c r="T21" s="12"/>
      <c r="U21" s="12"/>
      <c r="V21" s="12"/>
      <c r="W21" s="3"/>
      <c r="X21" s="12"/>
      <c r="Y21" s="12"/>
      <c r="Z21" s="3"/>
    </row>
    <row r="22" spans="1:27" ht="14.25" customHeight="1" x14ac:dyDescent="0.2">
      <c r="A22" s="70" t="s">
        <v>88</v>
      </c>
      <c r="B22" s="193">
        <f t="shared" si="6"/>
        <v>31124</v>
      </c>
      <c r="C22" s="193">
        <v>32096</v>
      </c>
      <c r="D22" s="67">
        <f t="shared" si="0"/>
        <v>96.971585244267203</v>
      </c>
      <c r="E22" s="193">
        <v>133</v>
      </c>
      <c r="F22" s="193">
        <v>1114</v>
      </c>
      <c r="G22" s="67">
        <f t="shared" si="1"/>
        <v>11.938958707360861</v>
      </c>
      <c r="H22" s="193">
        <v>30991</v>
      </c>
      <c r="I22" s="193">
        <v>30982</v>
      </c>
      <c r="J22" s="67">
        <f t="shared" si="2"/>
        <v>100.02904912529856</v>
      </c>
      <c r="K22" s="193">
        <v>37043</v>
      </c>
      <c r="L22" s="193">
        <v>49083</v>
      </c>
      <c r="M22" s="67">
        <f t="shared" si="4"/>
        <v>75.470122038180222</v>
      </c>
      <c r="N22" s="197">
        <f t="shared" si="5"/>
        <v>68167</v>
      </c>
      <c r="O22" s="197">
        <f t="shared" si="5"/>
        <v>81179</v>
      </c>
      <c r="P22" s="67">
        <f t="shared" si="3"/>
        <v>83.971224085046629</v>
      </c>
      <c r="Q22" s="217"/>
      <c r="R22" s="12"/>
      <c r="S22" s="3"/>
      <c r="T22" s="12"/>
      <c r="U22" s="12"/>
      <c r="V22" s="12"/>
      <c r="W22" s="3"/>
      <c r="X22" s="12"/>
      <c r="Y22" s="12"/>
      <c r="Z22" s="3"/>
    </row>
    <row r="23" spans="1:27" ht="14.25" customHeight="1" x14ac:dyDescent="0.2">
      <c r="A23" s="71" t="s">
        <v>89</v>
      </c>
      <c r="B23" s="193">
        <f t="shared" si="6"/>
        <v>72735</v>
      </c>
      <c r="C23" s="193">
        <v>69882</v>
      </c>
      <c r="D23" s="67">
        <f t="shared" si="0"/>
        <v>104.08259637674936</v>
      </c>
      <c r="E23" s="193">
        <v>1955</v>
      </c>
      <c r="F23" s="193">
        <v>3133</v>
      </c>
      <c r="G23" s="67">
        <f t="shared" si="1"/>
        <v>62.400255346313436</v>
      </c>
      <c r="H23" s="193">
        <v>70780</v>
      </c>
      <c r="I23" s="193">
        <v>66749</v>
      </c>
      <c r="J23" s="67">
        <f t="shared" si="2"/>
        <v>106.03904178339751</v>
      </c>
      <c r="K23" s="193">
        <v>111628</v>
      </c>
      <c r="L23" s="193">
        <v>115739</v>
      </c>
      <c r="M23" s="67">
        <f t="shared" si="4"/>
        <v>96.448042578560376</v>
      </c>
      <c r="N23" s="197">
        <f t="shared" si="5"/>
        <v>184363</v>
      </c>
      <c r="O23" s="197">
        <f t="shared" si="5"/>
        <v>185621</v>
      </c>
      <c r="P23" s="67">
        <f t="shared" si="3"/>
        <v>99.322274958113582</v>
      </c>
      <c r="Q23" s="217"/>
      <c r="R23" s="12"/>
      <c r="S23" s="3"/>
      <c r="T23" s="12"/>
      <c r="U23" s="12"/>
      <c r="V23" s="12"/>
      <c r="W23" s="3"/>
      <c r="X23" s="12"/>
      <c r="Y23" s="12"/>
      <c r="Z23" s="3"/>
    </row>
    <row r="24" spans="1:27" x14ac:dyDescent="0.2">
      <c r="A24" s="71" t="s">
        <v>90</v>
      </c>
      <c r="B24" s="193" t="s">
        <v>136</v>
      </c>
      <c r="C24" s="193" t="s">
        <v>136</v>
      </c>
      <c r="D24" s="67" t="s">
        <v>136</v>
      </c>
      <c r="E24" s="193" t="s">
        <v>136</v>
      </c>
      <c r="F24" s="193" t="s">
        <v>136</v>
      </c>
      <c r="G24" s="67" t="s">
        <v>136</v>
      </c>
      <c r="H24" s="193" t="s">
        <v>136</v>
      </c>
      <c r="I24" s="193" t="s">
        <v>136</v>
      </c>
      <c r="J24" s="67" t="s">
        <v>136</v>
      </c>
      <c r="K24" s="193">
        <v>126</v>
      </c>
      <c r="L24" s="193">
        <v>144</v>
      </c>
      <c r="M24" s="67">
        <f>K24/L24*100</f>
        <v>87.5</v>
      </c>
      <c r="N24" s="197">
        <f>K24</f>
        <v>126</v>
      </c>
      <c r="O24" s="197">
        <f>L24</f>
        <v>144</v>
      </c>
      <c r="P24" s="67">
        <f t="shared" si="3"/>
        <v>87.5</v>
      </c>
      <c r="Q24" s="217"/>
      <c r="R24" s="12"/>
      <c r="S24" s="4"/>
      <c r="T24" s="4"/>
      <c r="U24" s="12"/>
      <c r="V24" s="12"/>
      <c r="W24" s="4"/>
      <c r="X24" s="12"/>
      <c r="Y24" s="12"/>
      <c r="Z24" s="3"/>
      <c r="AA24" s="11"/>
    </row>
    <row r="25" spans="1:27" x14ac:dyDescent="0.2">
      <c r="A25" s="71" t="s">
        <v>91</v>
      </c>
      <c r="B25" s="193" t="s">
        <v>136</v>
      </c>
      <c r="C25" s="193" t="s">
        <v>136</v>
      </c>
      <c r="D25" s="67" t="s">
        <v>136</v>
      </c>
      <c r="E25" s="193" t="s">
        <v>136</v>
      </c>
      <c r="F25" s="193" t="s">
        <v>136</v>
      </c>
      <c r="G25" s="67" t="s">
        <v>136</v>
      </c>
      <c r="H25" s="193" t="s">
        <v>136</v>
      </c>
      <c r="I25" s="193" t="s">
        <v>136</v>
      </c>
      <c r="J25" s="67" t="s">
        <v>136</v>
      </c>
      <c r="K25" s="193">
        <v>84</v>
      </c>
      <c r="L25" s="193">
        <v>304</v>
      </c>
      <c r="M25" s="67">
        <f t="shared" si="4"/>
        <v>27.631578947368425</v>
      </c>
      <c r="N25" s="197">
        <f>K25</f>
        <v>84</v>
      </c>
      <c r="O25" s="197">
        <f>L25</f>
        <v>304</v>
      </c>
      <c r="P25" s="67">
        <f t="shared" si="3"/>
        <v>27.631578947368425</v>
      </c>
      <c r="Q25" s="217"/>
      <c r="R25" s="12"/>
      <c r="S25" s="4"/>
      <c r="T25" s="4"/>
      <c r="U25" s="4"/>
      <c r="V25" s="4"/>
      <c r="W25" s="4"/>
      <c r="X25" s="12"/>
      <c r="Y25" s="12"/>
      <c r="Z25" s="3"/>
      <c r="AA25" s="11"/>
    </row>
    <row r="26" spans="1:27" x14ac:dyDescent="0.2">
      <c r="A26" s="73" t="s">
        <v>92</v>
      </c>
      <c r="B26" s="194">
        <f>H26+E26</f>
        <v>3240</v>
      </c>
      <c r="C26" s="194">
        <v>2764</v>
      </c>
      <c r="D26" s="75">
        <f t="shared" si="0"/>
        <v>117.22141823444284</v>
      </c>
      <c r="E26" s="194">
        <v>470</v>
      </c>
      <c r="F26" s="194" t="s">
        <v>136</v>
      </c>
      <c r="G26" s="75" t="s">
        <v>136</v>
      </c>
      <c r="H26" s="194">
        <v>2770</v>
      </c>
      <c r="I26" s="194">
        <v>2764</v>
      </c>
      <c r="J26" s="75">
        <f t="shared" si="2"/>
        <v>100.21707670043416</v>
      </c>
      <c r="K26" s="194">
        <v>13235</v>
      </c>
      <c r="L26" s="194">
        <v>12865</v>
      </c>
      <c r="M26" s="75">
        <f t="shared" si="4"/>
        <v>102.87602020987174</v>
      </c>
      <c r="N26" s="194">
        <f t="shared" si="5"/>
        <v>16475</v>
      </c>
      <c r="O26" s="194">
        <f t="shared" si="5"/>
        <v>15629</v>
      </c>
      <c r="P26" s="75">
        <f t="shared" si="3"/>
        <v>105.41301426834731</v>
      </c>
      <c r="Q26" s="217"/>
      <c r="R26" s="12"/>
      <c r="S26" s="4"/>
      <c r="T26" s="12"/>
      <c r="U26" s="12"/>
      <c r="V26" s="12"/>
      <c r="W26" s="3"/>
      <c r="X26" s="12"/>
      <c r="Y26" s="12"/>
      <c r="Z26" s="3"/>
      <c r="AA26" s="11"/>
    </row>
    <row r="27" spans="1:27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1"/>
    </row>
    <row r="28" spans="1:27" x14ac:dyDescent="0.2">
      <c r="A28" s="192"/>
      <c r="B28" s="15"/>
      <c r="C28" s="15"/>
      <c r="D28" s="9"/>
      <c r="E28" s="15"/>
      <c r="F28" s="15"/>
      <c r="G28" s="9"/>
      <c r="H28" s="15"/>
      <c r="I28" s="15"/>
      <c r="J28" s="9"/>
      <c r="K28" s="15"/>
      <c r="L28" s="15"/>
      <c r="M28" s="9"/>
    </row>
    <row r="29" spans="1:27" x14ac:dyDescent="0.2">
      <c r="D29" s="110"/>
      <c r="I29" s="193"/>
    </row>
    <row r="31" spans="1:27" x14ac:dyDescent="0.2">
      <c r="H31" s="110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13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9"/>
  <sheetViews>
    <sheetView workbookViewId="0">
      <selection sqref="A1:P1"/>
    </sheetView>
  </sheetViews>
  <sheetFormatPr defaultRowHeight="12.75" x14ac:dyDescent="0.2"/>
  <cols>
    <col min="1" max="1" width="21.7109375" style="111" customWidth="1"/>
    <col min="2" max="2" width="9.7109375" style="111" customWidth="1"/>
    <col min="3" max="3" width="9.5703125" style="111" customWidth="1"/>
    <col min="4" max="7" width="8.85546875" style="111" customWidth="1"/>
    <col min="8" max="8" width="9.85546875" style="111" customWidth="1"/>
    <col min="9" max="9" width="9.7109375" style="111" customWidth="1"/>
    <col min="10" max="10" width="9.42578125" style="111" customWidth="1"/>
    <col min="11" max="12" width="9.7109375" style="111" customWidth="1"/>
    <col min="13" max="13" width="8.7109375" style="111" customWidth="1"/>
    <col min="14" max="256" width="9.140625" style="111"/>
    <col min="257" max="257" width="21.7109375" style="111" customWidth="1"/>
    <col min="258" max="258" width="9.7109375" style="111" customWidth="1"/>
    <col min="259" max="259" width="9.5703125" style="111" customWidth="1"/>
    <col min="260" max="262" width="8.85546875" style="111" customWidth="1"/>
    <col min="263" max="263" width="10.140625" style="111" customWidth="1"/>
    <col min="264" max="264" width="9.85546875" style="111" customWidth="1"/>
    <col min="265" max="265" width="9.7109375" style="111" customWidth="1"/>
    <col min="266" max="266" width="10.5703125" style="111" customWidth="1"/>
    <col min="267" max="268" width="9.7109375" style="111" customWidth="1"/>
    <col min="269" max="269" width="8.7109375" style="111" customWidth="1"/>
    <col min="270" max="512" width="9.140625" style="111"/>
    <col min="513" max="513" width="21.7109375" style="111" customWidth="1"/>
    <col min="514" max="514" width="9.7109375" style="111" customWidth="1"/>
    <col min="515" max="515" width="9.5703125" style="111" customWidth="1"/>
    <col min="516" max="518" width="8.85546875" style="111" customWidth="1"/>
    <col min="519" max="519" width="10.140625" style="111" customWidth="1"/>
    <col min="520" max="520" width="9.85546875" style="111" customWidth="1"/>
    <col min="521" max="521" width="9.7109375" style="111" customWidth="1"/>
    <col min="522" max="522" width="10.5703125" style="111" customWidth="1"/>
    <col min="523" max="524" width="9.7109375" style="111" customWidth="1"/>
    <col min="525" max="525" width="8.7109375" style="111" customWidth="1"/>
    <col min="526" max="768" width="9.140625" style="111"/>
    <col min="769" max="769" width="21.7109375" style="111" customWidth="1"/>
    <col min="770" max="770" width="9.7109375" style="111" customWidth="1"/>
    <col min="771" max="771" width="9.5703125" style="111" customWidth="1"/>
    <col min="772" max="774" width="8.85546875" style="111" customWidth="1"/>
    <col min="775" max="775" width="10.140625" style="111" customWidth="1"/>
    <col min="776" max="776" width="9.85546875" style="111" customWidth="1"/>
    <col min="777" max="777" width="9.7109375" style="111" customWidth="1"/>
    <col min="778" max="778" width="10.5703125" style="111" customWidth="1"/>
    <col min="779" max="780" width="9.7109375" style="111" customWidth="1"/>
    <col min="781" max="781" width="8.7109375" style="111" customWidth="1"/>
    <col min="782" max="1024" width="9.140625" style="111"/>
    <col min="1025" max="1025" width="21.7109375" style="111" customWidth="1"/>
    <col min="1026" max="1026" width="9.7109375" style="111" customWidth="1"/>
    <col min="1027" max="1027" width="9.5703125" style="111" customWidth="1"/>
    <col min="1028" max="1030" width="8.85546875" style="111" customWidth="1"/>
    <col min="1031" max="1031" width="10.140625" style="111" customWidth="1"/>
    <col min="1032" max="1032" width="9.85546875" style="111" customWidth="1"/>
    <col min="1033" max="1033" width="9.7109375" style="111" customWidth="1"/>
    <col min="1034" max="1034" width="10.5703125" style="111" customWidth="1"/>
    <col min="1035" max="1036" width="9.7109375" style="111" customWidth="1"/>
    <col min="1037" max="1037" width="8.7109375" style="111" customWidth="1"/>
    <col min="1038" max="1280" width="9.140625" style="111"/>
    <col min="1281" max="1281" width="21.7109375" style="111" customWidth="1"/>
    <col min="1282" max="1282" width="9.7109375" style="111" customWidth="1"/>
    <col min="1283" max="1283" width="9.5703125" style="111" customWidth="1"/>
    <col min="1284" max="1286" width="8.85546875" style="111" customWidth="1"/>
    <col min="1287" max="1287" width="10.140625" style="111" customWidth="1"/>
    <col min="1288" max="1288" width="9.85546875" style="111" customWidth="1"/>
    <col min="1289" max="1289" width="9.7109375" style="111" customWidth="1"/>
    <col min="1290" max="1290" width="10.5703125" style="111" customWidth="1"/>
    <col min="1291" max="1292" width="9.7109375" style="111" customWidth="1"/>
    <col min="1293" max="1293" width="8.7109375" style="111" customWidth="1"/>
    <col min="1294" max="1536" width="9.140625" style="111"/>
    <col min="1537" max="1537" width="21.7109375" style="111" customWidth="1"/>
    <col min="1538" max="1538" width="9.7109375" style="111" customWidth="1"/>
    <col min="1539" max="1539" width="9.5703125" style="111" customWidth="1"/>
    <col min="1540" max="1542" width="8.85546875" style="111" customWidth="1"/>
    <col min="1543" max="1543" width="10.140625" style="111" customWidth="1"/>
    <col min="1544" max="1544" width="9.85546875" style="111" customWidth="1"/>
    <col min="1545" max="1545" width="9.7109375" style="111" customWidth="1"/>
    <col min="1546" max="1546" width="10.5703125" style="111" customWidth="1"/>
    <col min="1547" max="1548" width="9.7109375" style="111" customWidth="1"/>
    <col min="1549" max="1549" width="8.7109375" style="111" customWidth="1"/>
    <col min="1550" max="1792" width="9.140625" style="111"/>
    <col min="1793" max="1793" width="21.7109375" style="111" customWidth="1"/>
    <col min="1794" max="1794" width="9.7109375" style="111" customWidth="1"/>
    <col min="1795" max="1795" width="9.5703125" style="111" customWidth="1"/>
    <col min="1796" max="1798" width="8.85546875" style="111" customWidth="1"/>
    <col min="1799" max="1799" width="10.140625" style="111" customWidth="1"/>
    <col min="1800" max="1800" width="9.85546875" style="111" customWidth="1"/>
    <col min="1801" max="1801" width="9.7109375" style="111" customWidth="1"/>
    <col min="1802" max="1802" width="10.5703125" style="111" customWidth="1"/>
    <col min="1803" max="1804" width="9.7109375" style="111" customWidth="1"/>
    <col min="1805" max="1805" width="8.7109375" style="111" customWidth="1"/>
    <col min="1806" max="2048" width="9.140625" style="111"/>
    <col min="2049" max="2049" width="21.7109375" style="111" customWidth="1"/>
    <col min="2050" max="2050" width="9.7109375" style="111" customWidth="1"/>
    <col min="2051" max="2051" width="9.5703125" style="111" customWidth="1"/>
    <col min="2052" max="2054" width="8.85546875" style="111" customWidth="1"/>
    <col min="2055" max="2055" width="10.140625" style="111" customWidth="1"/>
    <col min="2056" max="2056" width="9.85546875" style="111" customWidth="1"/>
    <col min="2057" max="2057" width="9.7109375" style="111" customWidth="1"/>
    <col min="2058" max="2058" width="10.5703125" style="111" customWidth="1"/>
    <col min="2059" max="2060" width="9.7109375" style="111" customWidth="1"/>
    <col min="2061" max="2061" width="8.7109375" style="111" customWidth="1"/>
    <col min="2062" max="2304" width="9.140625" style="111"/>
    <col min="2305" max="2305" width="21.7109375" style="111" customWidth="1"/>
    <col min="2306" max="2306" width="9.7109375" style="111" customWidth="1"/>
    <col min="2307" max="2307" width="9.5703125" style="111" customWidth="1"/>
    <col min="2308" max="2310" width="8.85546875" style="111" customWidth="1"/>
    <col min="2311" max="2311" width="10.140625" style="111" customWidth="1"/>
    <col min="2312" max="2312" width="9.85546875" style="111" customWidth="1"/>
    <col min="2313" max="2313" width="9.7109375" style="111" customWidth="1"/>
    <col min="2314" max="2314" width="10.5703125" style="111" customWidth="1"/>
    <col min="2315" max="2316" width="9.7109375" style="111" customWidth="1"/>
    <col min="2317" max="2317" width="8.7109375" style="111" customWidth="1"/>
    <col min="2318" max="2560" width="9.140625" style="111"/>
    <col min="2561" max="2561" width="21.7109375" style="111" customWidth="1"/>
    <col min="2562" max="2562" width="9.7109375" style="111" customWidth="1"/>
    <col min="2563" max="2563" width="9.5703125" style="111" customWidth="1"/>
    <col min="2564" max="2566" width="8.85546875" style="111" customWidth="1"/>
    <col min="2567" max="2567" width="10.140625" style="111" customWidth="1"/>
    <col min="2568" max="2568" width="9.85546875" style="111" customWidth="1"/>
    <col min="2569" max="2569" width="9.7109375" style="111" customWidth="1"/>
    <col min="2570" max="2570" width="10.5703125" style="111" customWidth="1"/>
    <col min="2571" max="2572" width="9.7109375" style="111" customWidth="1"/>
    <col min="2573" max="2573" width="8.7109375" style="111" customWidth="1"/>
    <col min="2574" max="2816" width="9.140625" style="111"/>
    <col min="2817" max="2817" width="21.7109375" style="111" customWidth="1"/>
    <col min="2818" max="2818" width="9.7109375" style="111" customWidth="1"/>
    <col min="2819" max="2819" width="9.5703125" style="111" customWidth="1"/>
    <col min="2820" max="2822" width="8.85546875" style="111" customWidth="1"/>
    <col min="2823" max="2823" width="10.140625" style="111" customWidth="1"/>
    <col min="2824" max="2824" width="9.85546875" style="111" customWidth="1"/>
    <col min="2825" max="2825" width="9.7109375" style="111" customWidth="1"/>
    <col min="2826" max="2826" width="10.5703125" style="111" customWidth="1"/>
    <col min="2827" max="2828" width="9.7109375" style="111" customWidth="1"/>
    <col min="2829" max="2829" width="8.7109375" style="111" customWidth="1"/>
    <col min="2830" max="3072" width="9.140625" style="111"/>
    <col min="3073" max="3073" width="21.7109375" style="111" customWidth="1"/>
    <col min="3074" max="3074" width="9.7109375" style="111" customWidth="1"/>
    <col min="3075" max="3075" width="9.5703125" style="111" customWidth="1"/>
    <col min="3076" max="3078" width="8.85546875" style="111" customWidth="1"/>
    <col min="3079" max="3079" width="10.140625" style="111" customWidth="1"/>
    <col min="3080" max="3080" width="9.85546875" style="111" customWidth="1"/>
    <col min="3081" max="3081" width="9.7109375" style="111" customWidth="1"/>
    <col min="3082" max="3082" width="10.5703125" style="111" customWidth="1"/>
    <col min="3083" max="3084" width="9.7109375" style="111" customWidth="1"/>
    <col min="3085" max="3085" width="8.7109375" style="111" customWidth="1"/>
    <col min="3086" max="3328" width="9.140625" style="111"/>
    <col min="3329" max="3329" width="21.7109375" style="111" customWidth="1"/>
    <col min="3330" max="3330" width="9.7109375" style="111" customWidth="1"/>
    <col min="3331" max="3331" width="9.5703125" style="111" customWidth="1"/>
    <col min="3332" max="3334" width="8.85546875" style="111" customWidth="1"/>
    <col min="3335" max="3335" width="10.140625" style="111" customWidth="1"/>
    <col min="3336" max="3336" width="9.85546875" style="111" customWidth="1"/>
    <col min="3337" max="3337" width="9.7109375" style="111" customWidth="1"/>
    <col min="3338" max="3338" width="10.5703125" style="111" customWidth="1"/>
    <col min="3339" max="3340" width="9.7109375" style="111" customWidth="1"/>
    <col min="3341" max="3341" width="8.7109375" style="111" customWidth="1"/>
    <col min="3342" max="3584" width="9.140625" style="111"/>
    <col min="3585" max="3585" width="21.7109375" style="111" customWidth="1"/>
    <col min="3586" max="3586" width="9.7109375" style="111" customWidth="1"/>
    <col min="3587" max="3587" width="9.5703125" style="111" customWidth="1"/>
    <col min="3588" max="3590" width="8.85546875" style="111" customWidth="1"/>
    <col min="3591" max="3591" width="10.140625" style="111" customWidth="1"/>
    <col min="3592" max="3592" width="9.85546875" style="111" customWidth="1"/>
    <col min="3593" max="3593" width="9.7109375" style="111" customWidth="1"/>
    <col min="3594" max="3594" width="10.5703125" style="111" customWidth="1"/>
    <col min="3595" max="3596" width="9.7109375" style="111" customWidth="1"/>
    <col min="3597" max="3597" width="8.7109375" style="111" customWidth="1"/>
    <col min="3598" max="3840" width="9.140625" style="111"/>
    <col min="3841" max="3841" width="21.7109375" style="111" customWidth="1"/>
    <col min="3842" max="3842" width="9.7109375" style="111" customWidth="1"/>
    <col min="3843" max="3843" width="9.5703125" style="111" customWidth="1"/>
    <col min="3844" max="3846" width="8.85546875" style="111" customWidth="1"/>
    <col min="3847" max="3847" width="10.140625" style="111" customWidth="1"/>
    <col min="3848" max="3848" width="9.85546875" style="111" customWidth="1"/>
    <col min="3849" max="3849" width="9.7109375" style="111" customWidth="1"/>
    <col min="3850" max="3850" width="10.5703125" style="111" customWidth="1"/>
    <col min="3851" max="3852" width="9.7109375" style="111" customWidth="1"/>
    <col min="3853" max="3853" width="8.7109375" style="111" customWidth="1"/>
    <col min="3854" max="4096" width="9.140625" style="111"/>
    <col min="4097" max="4097" width="21.7109375" style="111" customWidth="1"/>
    <col min="4098" max="4098" width="9.7109375" style="111" customWidth="1"/>
    <col min="4099" max="4099" width="9.5703125" style="111" customWidth="1"/>
    <col min="4100" max="4102" width="8.85546875" style="111" customWidth="1"/>
    <col min="4103" max="4103" width="10.140625" style="111" customWidth="1"/>
    <col min="4104" max="4104" width="9.85546875" style="111" customWidth="1"/>
    <col min="4105" max="4105" width="9.7109375" style="111" customWidth="1"/>
    <col min="4106" max="4106" width="10.5703125" style="111" customWidth="1"/>
    <col min="4107" max="4108" width="9.7109375" style="111" customWidth="1"/>
    <col min="4109" max="4109" width="8.7109375" style="111" customWidth="1"/>
    <col min="4110" max="4352" width="9.140625" style="111"/>
    <col min="4353" max="4353" width="21.7109375" style="111" customWidth="1"/>
    <col min="4354" max="4354" width="9.7109375" style="111" customWidth="1"/>
    <col min="4355" max="4355" width="9.5703125" style="111" customWidth="1"/>
    <col min="4356" max="4358" width="8.85546875" style="111" customWidth="1"/>
    <col min="4359" max="4359" width="10.140625" style="111" customWidth="1"/>
    <col min="4360" max="4360" width="9.85546875" style="111" customWidth="1"/>
    <col min="4361" max="4361" width="9.7109375" style="111" customWidth="1"/>
    <col min="4362" max="4362" width="10.5703125" style="111" customWidth="1"/>
    <col min="4363" max="4364" width="9.7109375" style="111" customWidth="1"/>
    <col min="4365" max="4365" width="8.7109375" style="111" customWidth="1"/>
    <col min="4366" max="4608" width="9.140625" style="111"/>
    <col min="4609" max="4609" width="21.7109375" style="111" customWidth="1"/>
    <col min="4610" max="4610" width="9.7109375" style="111" customWidth="1"/>
    <col min="4611" max="4611" width="9.5703125" style="111" customWidth="1"/>
    <col min="4612" max="4614" width="8.85546875" style="111" customWidth="1"/>
    <col min="4615" max="4615" width="10.140625" style="111" customWidth="1"/>
    <col min="4616" max="4616" width="9.85546875" style="111" customWidth="1"/>
    <col min="4617" max="4617" width="9.7109375" style="111" customWidth="1"/>
    <col min="4618" max="4618" width="10.5703125" style="111" customWidth="1"/>
    <col min="4619" max="4620" width="9.7109375" style="111" customWidth="1"/>
    <col min="4621" max="4621" width="8.7109375" style="111" customWidth="1"/>
    <col min="4622" max="4864" width="9.140625" style="111"/>
    <col min="4865" max="4865" width="21.7109375" style="111" customWidth="1"/>
    <col min="4866" max="4866" width="9.7109375" style="111" customWidth="1"/>
    <col min="4867" max="4867" width="9.5703125" style="111" customWidth="1"/>
    <col min="4868" max="4870" width="8.85546875" style="111" customWidth="1"/>
    <col min="4871" max="4871" width="10.140625" style="111" customWidth="1"/>
    <col min="4872" max="4872" width="9.85546875" style="111" customWidth="1"/>
    <col min="4873" max="4873" width="9.7109375" style="111" customWidth="1"/>
    <col min="4874" max="4874" width="10.5703125" style="111" customWidth="1"/>
    <col min="4875" max="4876" width="9.7109375" style="111" customWidth="1"/>
    <col min="4877" max="4877" width="8.7109375" style="111" customWidth="1"/>
    <col min="4878" max="5120" width="9.140625" style="111"/>
    <col min="5121" max="5121" width="21.7109375" style="111" customWidth="1"/>
    <col min="5122" max="5122" width="9.7109375" style="111" customWidth="1"/>
    <col min="5123" max="5123" width="9.5703125" style="111" customWidth="1"/>
    <col min="5124" max="5126" width="8.85546875" style="111" customWidth="1"/>
    <col min="5127" max="5127" width="10.140625" style="111" customWidth="1"/>
    <col min="5128" max="5128" width="9.85546875" style="111" customWidth="1"/>
    <col min="5129" max="5129" width="9.7109375" style="111" customWidth="1"/>
    <col min="5130" max="5130" width="10.5703125" style="111" customWidth="1"/>
    <col min="5131" max="5132" width="9.7109375" style="111" customWidth="1"/>
    <col min="5133" max="5133" width="8.7109375" style="111" customWidth="1"/>
    <col min="5134" max="5376" width="9.140625" style="111"/>
    <col min="5377" max="5377" width="21.7109375" style="111" customWidth="1"/>
    <col min="5378" max="5378" width="9.7109375" style="111" customWidth="1"/>
    <col min="5379" max="5379" width="9.5703125" style="111" customWidth="1"/>
    <col min="5380" max="5382" width="8.85546875" style="111" customWidth="1"/>
    <col min="5383" max="5383" width="10.140625" style="111" customWidth="1"/>
    <col min="5384" max="5384" width="9.85546875" style="111" customWidth="1"/>
    <col min="5385" max="5385" width="9.7109375" style="111" customWidth="1"/>
    <col min="5386" max="5386" width="10.5703125" style="111" customWidth="1"/>
    <col min="5387" max="5388" width="9.7109375" style="111" customWidth="1"/>
    <col min="5389" max="5389" width="8.7109375" style="111" customWidth="1"/>
    <col min="5390" max="5632" width="9.140625" style="111"/>
    <col min="5633" max="5633" width="21.7109375" style="111" customWidth="1"/>
    <col min="5634" max="5634" width="9.7109375" style="111" customWidth="1"/>
    <col min="5635" max="5635" width="9.5703125" style="111" customWidth="1"/>
    <col min="5636" max="5638" width="8.85546875" style="111" customWidth="1"/>
    <col min="5639" max="5639" width="10.140625" style="111" customWidth="1"/>
    <col min="5640" max="5640" width="9.85546875" style="111" customWidth="1"/>
    <col min="5641" max="5641" width="9.7109375" style="111" customWidth="1"/>
    <col min="5642" max="5642" width="10.5703125" style="111" customWidth="1"/>
    <col min="5643" max="5644" width="9.7109375" style="111" customWidth="1"/>
    <col min="5645" max="5645" width="8.7109375" style="111" customWidth="1"/>
    <col min="5646" max="5888" width="9.140625" style="111"/>
    <col min="5889" max="5889" width="21.7109375" style="111" customWidth="1"/>
    <col min="5890" max="5890" width="9.7109375" style="111" customWidth="1"/>
    <col min="5891" max="5891" width="9.5703125" style="111" customWidth="1"/>
    <col min="5892" max="5894" width="8.85546875" style="111" customWidth="1"/>
    <col min="5895" max="5895" width="10.140625" style="111" customWidth="1"/>
    <col min="5896" max="5896" width="9.85546875" style="111" customWidth="1"/>
    <col min="5897" max="5897" width="9.7109375" style="111" customWidth="1"/>
    <col min="5898" max="5898" width="10.5703125" style="111" customWidth="1"/>
    <col min="5899" max="5900" width="9.7109375" style="111" customWidth="1"/>
    <col min="5901" max="5901" width="8.7109375" style="111" customWidth="1"/>
    <col min="5902" max="6144" width="9.140625" style="111"/>
    <col min="6145" max="6145" width="21.7109375" style="111" customWidth="1"/>
    <col min="6146" max="6146" width="9.7109375" style="111" customWidth="1"/>
    <col min="6147" max="6147" width="9.5703125" style="111" customWidth="1"/>
    <col min="6148" max="6150" width="8.85546875" style="111" customWidth="1"/>
    <col min="6151" max="6151" width="10.140625" style="111" customWidth="1"/>
    <col min="6152" max="6152" width="9.85546875" style="111" customWidth="1"/>
    <col min="6153" max="6153" width="9.7109375" style="111" customWidth="1"/>
    <col min="6154" max="6154" width="10.5703125" style="111" customWidth="1"/>
    <col min="6155" max="6156" width="9.7109375" style="111" customWidth="1"/>
    <col min="6157" max="6157" width="8.7109375" style="111" customWidth="1"/>
    <col min="6158" max="6400" width="9.140625" style="111"/>
    <col min="6401" max="6401" width="21.7109375" style="111" customWidth="1"/>
    <col min="6402" max="6402" width="9.7109375" style="111" customWidth="1"/>
    <col min="6403" max="6403" width="9.5703125" style="111" customWidth="1"/>
    <col min="6404" max="6406" width="8.85546875" style="111" customWidth="1"/>
    <col min="6407" max="6407" width="10.140625" style="111" customWidth="1"/>
    <col min="6408" max="6408" width="9.85546875" style="111" customWidth="1"/>
    <col min="6409" max="6409" width="9.7109375" style="111" customWidth="1"/>
    <col min="6410" max="6410" width="10.5703125" style="111" customWidth="1"/>
    <col min="6411" max="6412" width="9.7109375" style="111" customWidth="1"/>
    <col min="6413" max="6413" width="8.7109375" style="111" customWidth="1"/>
    <col min="6414" max="6656" width="9.140625" style="111"/>
    <col min="6657" max="6657" width="21.7109375" style="111" customWidth="1"/>
    <col min="6658" max="6658" width="9.7109375" style="111" customWidth="1"/>
    <col min="6659" max="6659" width="9.5703125" style="111" customWidth="1"/>
    <col min="6660" max="6662" width="8.85546875" style="111" customWidth="1"/>
    <col min="6663" max="6663" width="10.140625" style="111" customWidth="1"/>
    <col min="6664" max="6664" width="9.85546875" style="111" customWidth="1"/>
    <col min="6665" max="6665" width="9.7109375" style="111" customWidth="1"/>
    <col min="6666" max="6666" width="10.5703125" style="111" customWidth="1"/>
    <col min="6667" max="6668" width="9.7109375" style="111" customWidth="1"/>
    <col min="6669" max="6669" width="8.7109375" style="111" customWidth="1"/>
    <col min="6670" max="6912" width="9.140625" style="111"/>
    <col min="6913" max="6913" width="21.7109375" style="111" customWidth="1"/>
    <col min="6914" max="6914" width="9.7109375" style="111" customWidth="1"/>
    <col min="6915" max="6915" width="9.5703125" style="111" customWidth="1"/>
    <col min="6916" max="6918" width="8.85546875" style="111" customWidth="1"/>
    <col min="6919" max="6919" width="10.140625" style="111" customWidth="1"/>
    <col min="6920" max="6920" width="9.85546875" style="111" customWidth="1"/>
    <col min="6921" max="6921" width="9.7109375" style="111" customWidth="1"/>
    <col min="6922" max="6922" width="10.5703125" style="111" customWidth="1"/>
    <col min="6923" max="6924" width="9.7109375" style="111" customWidth="1"/>
    <col min="6925" max="6925" width="8.7109375" style="111" customWidth="1"/>
    <col min="6926" max="7168" width="9.140625" style="111"/>
    <col min="7169" max="7169" width="21.7109375" style="111" customWidth="1"/>
    <col min="7170" max="7170" width="9.7109375" style="111" customWidth="1"/>
    <col min="7171" max="7171" width="9.5703125" style="111" customWidth="1"/>
    <col min="7172" max="7174" width="8.85546875" style="111" customWidth="1"/>
    <col min="7175" max="7175" width="10.140625" style="111" customWidth="1"/>
    <col min="7176" max="7176" width="9.85546875" style="111" customWidth="1"/>
    <col min="7177" max="7177" width="9.7109375" style="111" customWidth="1"/>
    <col min="7178" max="7178" width="10.5703125" style="111" customWidth="1"/>
    <col min="7179" max="7180" width="9.7109375" style="111" customWidth="1"/>
    <col min="7181" max="7181" width="8.7109375" style="111" customWidth="1"/>
    <col min="7182" max="7424" width="9.140625" style="111"/>
    <col min="7425" max="7425" width="21.7109375" style="111" customWidth="1"/>
    <col min="7426" max="7426" width="9.7109375" style="111" customWidth="1"/>
    <col min="7427" max="7427" width="9.5703125" style="111" customWidth="1"/>
    <col min="7428" max="7430" width="8.85546875" style="111" customWidth="1"/>
    <col min="7431" max="7431" width="10.140625" style="111" customWidth="1"/>
    <col min="7432" max="7432" width="9.85546875" style="111" customWidth="1"/>
    <col min="7433" max="7433" width="9.7109375" style="111" customWidth="1"/>
    <col min="7434" max="7434" width="10.5703125" style="111" customWidth="1"/>
    <col min="7435" max="7436" width="9.7109375" style="111" customWidth="1"/>
    <col min="7437" max="7437" width="8.7109375" style="111" customWidth="1"/>
    <col min="7438" max="7680" width="9.140625" style="111"/>
    <col min="7681" max="7681" width="21.7109375" style="111" customWidth="1"/>
    <col min="7682" max="7682" width="9.7109375" style="111" customWidth="1"/>
    <col min="7683" max="7683" width="9.5703125" style="111" customWidth="1"/>
    <col min="7684" max="7686" width="8.85546875" style="111" customWidth="1"/>
    <col min="7687" max="7687" width="10.140625" style="111" customWidth="1"/>
    <col min="7688" max="7688" width="9.85546875" style="111" customWidth="1"/>
    <col min="7689" max="7689" width="9.7109375" style="111" customWidth="1"/>
    <col min="7690" max="7690" width="10.5703125" style="111" customWidth="1"/>
    <col min="7691" max="7692" width="9.7109375" style="111" customWidth="1"/>
    <col min="7693" max="7693" width="8.7109375" style="111" customWidth="1"/>
    <col min="7694" max="7936" width="9.140625" style="111"/>
    <col min="7937" max="7937" width="21.7109375" style="111" customWidth="1"/>
    <col min="7938" max="7938" width="9.7109375" style="111" customWidth="1"/>
    <col min="7939" max="7939" width="9.5703125" style="111" customWidth="1"/>
    <col min="7940" max="7942" width="8.85546875" style="111" customWidth="1"/>
    <col min="7943" max="7943" width="10.140625" style="111" customWidth="1"/>
    <col min="7944" max="7944" width="9.85546875" style="111" customWidth="1"/>
    <col min="7945" max="7945" width="9.7109375" style="111" customWidth="1"/>
    <col min="7946" max="7946" width="10.5703125" style="111" customWidth="1"/>
    <col min="7947" max="7948" width="9.7109375" style="111" customWidth="1"/>
    <col min="7949" max="7949" width="8.7109375" style="111" customWidth="1"/>
    <col min="7950" max="8192" width="9.140625" style="111"/>
    <col min="8193" max="8193" width="21.7109375" style="111" customWidth="1"/>
    <col min="8194" max="8194" width="9.7109375" style="111" customWidth="1"/>
    <col min="8195" max="8195" width="9.5703125" style="111" customWidth="1"/>
    <col min="8196" max="8198" width="8.85546875" style="111" customWidth="1"/>
    <col min="8199" max="8199" width="10.140625" style="111" customWidth="1"/>
    <col min="8200" max="8200" width="9.85546875" style="111" customWidth="1"/>
    <col min="8201" max="8201" width="9.7109375" style="111" customWidth="1"/>
    <col min="8202" max="8202" width="10.5703125" style="111" customWidth="1"/>
    <col min="8203" max="8204" width="9.7109375" style="111" customWidth="1"/>
    <col min="8205" max="8205" width="8.7109375" style="111" customWidth="1"/>
    <col min="8206" max="8448" width="9.140625" style="111"/>
    <col min="8449" max="8449" width="21.7109375" style="111" customWidth="1"/>
    <col min="8450" max="8450" width="9.7109375" style="111" customWidth="1"/>
    <col min="8451" max="8451" width="9.5703125" style="111" customWidth="1"/>
    <col min="8452" max="8454" width="8.85546875" style="111" customWidth="1"/>
    <col min="8455" max="8455" width="10.140625" style="111" customWidth="1"/>
    <col min="8456" max="8456" width="9.85546875" style="111" customWidth="1"/>
    <col min="8457" max="8457" width="9.7109375" style="111" customWidth="1"/>
    <col min="8458" max="8458" width="10.5703125" style="111" customWidth="1"/>
    <col min="8459" max="8460" width="9.7109375" style="111" customWidth="1"/>
    <col min="8461" max="8461" width="8.7109375" style="111" customWidth="1"/>
    <col min="8462" max="8704" width="9.140625" style="111"/>
    <col min="8705" max="8705" width="21.7109375" style="111" customWidth="1"/>
    <col min="8706" max="8706" width="9.7109375" style="111" customWidth="1"/>
    <col min="8707" max="8707" width="9.5703125" style="111" customWidth="1"/>
    <col min="8708" max="8710" width="8.85546875" style="111" customWidth="1"/>
    <col min="8711" max="8711" width="10.140625" style="111" customWidth="1"/>
    <col min="8712" max="8712" width="9.85546875" style="111" customWidth="1"/>
    <col min="8713" max="8713" width="9.7109375" style="111" customWidth="1"/>
    <col min="8714" max="8714" width="10.5703125" style="111" customWidth="1"/>
    <col min="8715" max="8716" width="9.7109375" style="111" customWidth="1"/>
    <col min="8717" max="8717" width="8.7109375" style="111" customWidth="1"/>
    <col min="8718" max="8960" width="9.140625" style="111"/>
    <col min="8961" max="8961" width="21.7109375" style="111" customWidth="1"/>
    <col min="8962" max="8962" width="9.7109375" style="111" customWidth="1"/>
    <col min="8963" max="8963" width="9.5703125" style="111" customWidth="1"/>
    <col min="8964" max="8966" width="8.85546875" style="111" customWidth="1"/>
    <col min="8967" max="8967" width="10.140625" style="111" customWidth="1"/>
    <col min="8968" max="8968" width="9.85546875" style="111" customWidth="1"/>
    <col min="8969" max="8969" width="9.7109375" style="111" customWidth="1"/>
    <col min="8970" max="8970" width="10.5703125" style="111" customWidth="1"/>
    <col min="8971" max="8972" width="9.7109375" style="111" customWidth="1"/>
    <col min="8973" max="8973" width="8.7109375" style="111" customWidth="1"/>
    <col min="8974" max="9216" width="9.140625" style="111"/>
    <col min="9217" max="9217" width="21.7109375" style="111" customWidth="1"/>
    <col min="9218" max="9218" width="9.7109375" style="111" customWidth="1"/>
    <col min="9219" max="9219" width="9.5703125" style="111" customWidth="1"/>
    <col min="9220" max="9222" width="8.85546875" style="111" customWidth="1"/>
    <col min="9223" max="9223" width="10.140625" style="111" customWidth="1"/>
    <col min="9224" max="9224" width="9.85546875" style="111" customWidth="1"/>
    <col min="9225" max="9225" width="9.7109375" style="111" customWidth="1"/>
    <col min="9226" max="9226" width="10.5703125" style="111" customWidth="1"/>
    <col min="9227" max="9228" width="9.7109375" style="111" customWidth="1"/>
    <col min="9229" max="9229" width="8.7109375" style="111" customWidth="1"/>
    <col min="9230" max="9472" width="9.140625" style="111"/>
    <col min="9473" max="9473" width="21.7109375" style="111" customWidth="1"/>
    <col min="9474" max="9474" width="9.7109375" style="111" customWidth="1"/>
    <col min="9475" max="9475" width="9.5703125" style="111" customWidth="1"/>
    <col min="9476" max="9478" width="8.85546875" style="111" customWidth="1"/>
    <col min="9479" max="9479" width="10.140625" style="111" customWidth="1"/>
    <col min="9480" max="9480" width="9.85546875" style="111" customWidth="1"/>
    <col min="9481" max="9481" width="9.7109375" style="111" customWidth="1"/>
    <col min="9482" max="9482" width="10.5703125" style="111" customWidth="1"/>
    <col min="9483" max="9484" width="9.7109375" style="111" customWidth="1"/>
    <col min="9485" max="9485" width="8.7109375" style="111" customWidth="1"/>
    <col min="9486" max="9728" width="9.140625" style="111"/>
    <col min="9729" max="9729" width="21.7109375" style="111" customWidth="1"/>
    <col min="9730" max="9730" width="9.7109375" style="111" customWidth="1"/>
    <col min="9731" max="9731" width="9.5703125" style="111" customWidth="1"/>
    <col min="9732" max="9734" width="8.85546875" style="111" customWidth="1"/>
    <col min="9735" max="9735" width="10.140625" style="111" customWidth="1"/>
    <col min="9736" max="9736" width="9.85546875" style="111" customWidth="1"/>
    <col min="9737" max="9737" width="9.7109375" style="111" customWidth="1"/>
    <col min="9738" max="9738" width="10.5703125" style="111" customWidth="1"/>
    <col min="9739" max="9740" width="9.7109375" style="111" customWidth="1"/>
    <col min="9741" max="9741" width="8.7109375" style="111" customWidth="1"/>
    <col min="9742" max="9984" width="9.140625" style="111"/>
    <col min="9985" max="9985" width="21.7109375" style="111" customWidth="1"/>
    <col min="9986" max="9986" width="9.7109375" style="111" customWidth="1"/>
    <col min="9987" max="9987" width="9.5703125" style="111" customWidth="1"/>
    <col min="9988" max="9990" width="8.85546875" style="111" customWidth="1"/>
    <col min="9991" max="9991" width="10.140625" style="111" customWidth="1"/>
    <col min="9992" max="9992" width="9.85546875" style="111" customWidth="1"/>
    <col min="9993" max="9993" width="9.7109375" style="111" customWidth="1"/>
    <col min="9994" max="9994" width="10.5703125" style="111" customWidth="1"/>
    <col min="9995" max="9996" width="9.7109375" style="111" customWidth="1"/>
    <col min="9997" max="9997" width="8.7109375" style="111" customWidth="1"/>
    <col min="9998" max="10240" width="9.140625" style="111"/>
    <col min="10241" max="10241" width="21.7109375" style="111" customWidth="1"/>
    <col min="10242" max="10242" width="9.7109375" style="111" customWidth="1"/>
    <col min="10243" max="10243" width="9.5703125" style="111" customWidth="1"/>
    <col min="10244" max="10246" width="8.85546875" style="111" customWidth="1"/>
    <col min="10247" max="10247" width="10.140625" style="111" customWidth="1"/>
    <col min="10248" max="10248" width="9.85546875" style="111" customWidth="1"/>
    <col min="10249" max="10249" width="9.7109375" style="111" customWidth="1"/>
    <col min="10250" max="10250" width="10.5703125" style="111" customWidth="1"/>
    <col min="10251" max="10252" width="9.7109375" style="111" customWidth="1"/>
    <col min="10253" max="10253" width="8.7109375" style="111" customWidth="1"/>
    <col min="10254" max="10496" width="9.140625" style="111"/>
    <col min="10497" max="10497" width="21.7109375" style="111" customWidth="1"/>
    <col min="10498" max="10498" width="9.7109375" style="111" customWidth="1"/>
    <col min="10499" max="10499" width="9.5703125" style="111" customWidth="1"/>
    <col min="10500" max="10502" width="8.85546875" style="111" customWidth="1"/>
    <col min="10503" max="10503" width="10.140625" style="111" customWidth="1"/>
    <col min="10504" max="10504" width="9.85546875" style="111" customWidth="1"/>
    <col min="10505" max="10505" width="9.7109375" style="111" customWidth="1"/>
    <col min="10506" max="10506" width="10.5703125" style="111" customWidth="1"/>
    <col min="10507" max="10508" width="9.7109375" style="111" customWidth="1"/>
    <col min="10509" max="10509" width="8.7109375" style="111" customWidth="1"/>
    <col min="10510" max="10752" width="9.140625" style="111"/>
    <col min="10753" max="10753" width="21.7109375" style="111" customWidth="1"/>
    <col min="10754" max="10754" width="9.7109375" style="111" customWidth="1"/>
    <col min="10755" max="10755" width="9.5703125" style="111" customWidth="1"/>
    <col min="10756" max="10758" width="8.85546875" style="111" customWidth="1"/>
    <col min="10759" max="10759" width="10.140625" style="111" customWidth="1"/>
    <col min="10760" max="10760" width="9.85546875" style="111" customWidth="1"/>
    <col min="10761" max="10761" width="9.7109375" style="111" customWidth="1"/>
    <col min="10762" max="10762" width="10.5703125" style="111" customWidth="1"/>
    <col min="10763" max="10764" width="9.7109375" style="111" customWidth="1"/>
    <col min="10765" max="10765" width="8.7109375" style="111" customWidth="1"/>
    <col min="10766" max="11008" width="9.140625" style="111"/>
    <col min="11009" max="11009" width="21.7109375" style="111" customWidth="1"/>
    <col min="11010" max="11010" width="9.7109375" style="111" customWidth="1"/>
    <col min="11011" max="11011" width="9.5703125" style="111" customWidth="1"/>
    <col min="11012" max="11014" width="8.85546875" style="111" customWidth="1"/>
    <col min="11015" max="11015" width="10.140625" style="111" customWidth="1"/>
    <col min="11016" max="11016" width="9.85546875" style="111" customWidth="1"/>
    <col min="11017" max="11017" width="9.7109375" style="111" customWidth="1"/>
    <col min="11018" max="11018" width="10.5703125" style="111" customWidth="1"/>
    <col min="11019" max="11020" width="9.7109375" style="111" customWidth="1"/>
    <col min="11021" max="11021" width="8.7109375" style="111" customWidth="1"/>
    <col min="11022" max="11264" width="9.140625" style="111"/>
    <col min="11265" max="11265" width="21.7109375" style="111" customWidth="1"/>
    <col min="11266" max="11266" width="9.7109375" style="111" customWidth="1"/>
    <col min="11267" max="11267" width="9.5703125" style="111" customWidth="1"/>
    <col min="11268" max="11270" width="8.85546875" style="111" customWidth="1"/>
    <col min="11271" max="11271" width="10.140625" style="111" customWidth="1"/>
    <col min="11272" max="11272" width="9.85546875" style="111" customWidth="1"/>
    <col min="11273" max="11273" width="9.7109375" style="111" customWidth="1"/>
    <col min="11274" max="11274" width="10.5703125" style="111" customWidth="1"/>
    <col min="11275" max="11276" width="9.7109375" style="111" customWidth="1"/>
    <col min="11277" max="11277" width="8.7109375" style="111" customWidth="1"/>
    <col min="11278" max="11520" width="9.140625" style="111"/>
    <col min="11521" max="11521" width="21.7109375" style="111" customWidth="1"/>
    <col min="11522" max="11522" width="9.7109375" style="111" customWidth="1"/>
    <col min="11523" max="11523" width="9.5703125" style="111" customWidth="1"/>
    <col min="11524" max="11526" width="8.85546875" style="111" customWidth="1"/>
    <col min="11527" max="11527" width="10.140625" style="111" customWidth="1"/>
    <col min="11528" max="11528" width="9.85546875" style="111" customWidth="1"/>
    <col min="11529" max="11529" width="9.7109375" style="111" customWidth="1"/>
    <col min="11530" max="11530" width="10.5703125" style="111" customWidth="1"/>
    <col min="11531" max="11532" width="9.7109375" style="111" customWidth="1"/>
    <col min="11533" max="11533" width="8.7109375" style="111" customWidth="1"/>
    <col min="11534" max="11776" width="9.140625" style="111"/>
    <col min="11777" max="11777" width="21.7109375" style="111" customWidth="1"/>
    <col min="11778" max="11778" width="9.7109375" style="111" customWidth="1"/>
    <col min="11779" max="11779" width="9.5703125" style="111" customWidth="1"/>
    <col min="11780" max="11782" width="8.85546875" style="111" customWidth="1"/>
    <col min="11783" max="11783" width="10.140625" style="111" customWidth="1"/>
    <col min="11784" max="11784" width="9.85546875" style="111" customWidth="1"/>
    <col min="11785" max="11785" width="9.7109375" style="111" customWidth="1"/>
    <col min="11786" max="11786" width="10.5703125" style="111" customWidth="1"/>
    <col min="11787" max="11788" width="9.7109375" style="111" customWidth="1"/>
    <col min="11789" max="11789" width="8.7109375" style="111" customWidth="1"/>
    <col min="11790" max="12032" width="9.140625" style="111"/>
    <col min="12033" max="12033" width="21.7109375" style="111" customWidth="1"/>
    <col min="12034" max="12034" width="9.7109375" style="111" customWidth="1"/>
    <col min="12035" max="12035" width="9.5703125" style="111" customWidth="1"/>
    <col min="12036" max="12038" width="8.85546875" style="111" customWidth="1"/>
    <col min="12039" max="12039" width="10.140625" style="111" customWidth="1"/>
    <col min="12040" max="12040" width="9.85546875" style="111" customWidth="1"/>
    <col min="12041" max="12041" width="9.7109375" style="111" customWidth="1"/>
    <col min="12042" max="12042" width="10.5703125" style="111" customWidth="1"/>
    <col min="12043" max="12044" width="9.7109375" style="111" customWidth="1"/>
    <col min="12045" max="12045" width="8.7109375" style="111" customWidth="1"/>
    <col min="12046" max="12288" width="9.140625" style="111"/>
    <col min="12289" max="12289" width="21.7109375" style="111" customWidth="1"/>
    <col min="12290" max="12290" width="9.7109375" style="111" customWidth="1"/>
    <col min="12291" max="12291" width="9.5703125" style="111" customWidth="1"/>
    <col min="12292" max="12294" width="8.85546875" style="111" customWidth="1"/>
    <col min="12295" max="12295" width="10.140625" style="111" customWidth="1"/>
    <col min="12296" max="12296" width="9.85546875" style="111" customWidth="1"/>
    <col min="12297" max="12297" width="9.7109375" style="111" customWidth="1"/>
    <col min="12298" max="12298" width="10.5703125" style="111" customWidth="1"/>
    <col min="12299" max="12300" width="9.7109375" style="111" customWidth="1"/>
    <col min="12301" max="12301" width="8.7109375" style="111" customWidth="1"/>
    <col min="12302" max="12544" width="9.140625" style="111"/>
    <col min="12545" max="12545" width="21.7109375" style="111" customWidth="1"/>
    <col min="12546" max="12546" width="9.7109375" style="111" customWidth="1"/>
    <col min="12547" max="12547" width="9.5703125" style="111" customWidth="1"/>
    <col min="12548" max="12550" width="8.85546875" style="111" customWidth="1"/>
    <col min="12551" max="12551" width="10.140625" style="111" customWidth="1"/>
    <col min="12552" max="12552" width="9.85546875" style="111" customWidth="1"/>
    <col min="12553" max="12553" width="9.7109375" style="111" customWidth="1"/>
    <col min="12554" max="12554" width="10.5703125" style="111" customWidth="1"/>
    <col min="12555" max="12556" width="9.7109375" style="111" customWidth="1"/>
    <col min="12557" max="12557" width="8.7109375" style="111" customWidth="1"/>
    <col min="12558" max="12800" width="9.140625" style="111"/>
    <col min="12801" max="12801" width="21.7109375" style="111" customWidth="1"/>
    <col min="12802" max="12802" width="9.7109375" style="111" customWidth="1"/>
    <col min="12803" max="12803" width="9.5703125" style="111" customWidth="1"/>
    <col min="12804" max="12806" width="8.85546875" style="111" customWidth="1"/>
    <col min="12807" max="12807" width="10.140625" style="111" customWidth="1"/>
    <col min="12808" max="12808" width="9.85546875" style="111" customWidth="1"/>
    <col min="12809" max="12809" width="9.7109375" style="111" customWidth="1"/>
    <col min="12810" max="12810" width="10.5703125" style="111" customWidth="1"/>
    <col min="12811" max="12812" width="9.7109375" style="111" customWidth="1"/>
    <col min="12813" max="12813" width="8.7109375" style="111" customWidth="1"/>
    <col min="12814" max="13056" width="9.140625" style="111"/>
    <col min="13057" max="13057" width="21.7109375" style="111" customWidth="1"/>
    <col min="13058" max="13058" width="9.7109375" style="111" customWidth="1"/>
    <col min="13059" max="13059" width="9.5703125" style="111" customWidth="1"/>
    <col min="13060" max="13062" width="8.85546875" style="111" customWidth="1"/>
    <col min="13063" max="13063" width="10.140625" style="111" customWidth="1"/>
    <col min="13064" max="13064" width="9.85546875" style="111" customWidth="1"/>
    <col min="13065" max="13065" width="9.7109375" style="111" customWidth="1"/>
    <col min="13066" max="13066" width="10.5703125" style="111" customWidth="1"/>
    <col min="13067" max="13068" width="9.7109375" style="111" customWidth="1"/>
    <col min="13069" max="13069" width="8.7109375" style="111" customWidth="1"/>
    <col min="13070" max="13312" width="9.140625" style="111"/>
    <col min="13313" max="13313" width="21.7109375" style="111" customWidth="1"/>
    <col min="13314" max="13314" width="9.7109375" style="111" customWidth="1"/>
    <col min="13315" max="13315" width="9.5703125" style="111" customWidth="1"/>
    <col min="13316" max="13318" width="8.85546875" style="111" customWidth="1"/>
    <col min="13319" max="13319" width="10.140625" style="111" customWidth="1"/>
    <col min="13320" max="13320" width="9.85546875" style="111" customWidth="1"/>
    <col min="13321" max="13321" width="9.7109375" style="111" customWidth="1"/>
    <col min="13322" max="13322" width="10.5703125" style="111" customWidth="1"/>
    <col min="13323" max="13324" width="9.7109375" style="111" customWidth="1"/>
    <col min="13325" max="13325" width="8.7109375" style="111" customWidth="1"/>
    <col min="13326" max="13568" width="9.140625" style="111"/>
    <col min="13569" max="13569" width="21.7109375" style="111" customWidth="1"/>
    <col min="13570" max="13570" width="9.7109375" style="111" customWidth="1"/>
    <col min="13571" max="13571" width="9.5703125" style="111" customWidth="1"/>
    <col min="13572" max="13574" width="8.85546875" style="111" customWidth="1"/>
    <col min="13575" max="13575" width="10.140625" style="111" customWidth="1"/>
    <col min="13576" max="13576" width="9.85546875" style="111" customWidth="1"/>
    <col min="13577" max="13577" width="9.7109375" style="111" customWidth="1"/>
    <col min="13578" max="13578" width="10.5703125" style="111" customWidth="1"/>
    <col min="13579" max="13580" width="9.7109375" style="111" customWidth="1"/>
    <col min="13581" max="13581" width="8.7109375" style="111" customWidth="1"/>
    <col min="13582" max="13824" width="9.140625" style="111"/>
    <col min="13825" max="13825" width="21.7109375" style="111" customWidth="1"/>
    <col min="13826" max="13826" width="9.7109375" style="111" customWidth="1"/>
    <col min="13827" max="13827" width="9.5703125" style="111" customWidth="1"/>
    <col min="13828" max="13830" width="8.85546875" style="111" customWidth="1"/>
    <col min="13831" max="13831" width="10.140625" style="111" customWidth="1"/>
    <col min="13832" max="13832" width="9.85546875" style="111" customWidth="1"/>
    <col min="13833" max="13833" width="9.7109375" style="111" customWidth="1"/>
    <col min="13834" max="13834" width="10.5703125" style="111" customWidth="1"/>
    <col min="13835" max="13836" width="9.7109375" style="111" customWidth="1"/>
    <col min="13837" max="13837" width="8.7109375" style="111" customWidth="1"/>
    <col min="13838" max="14080" width="9.140625" style="111"/>
    <col min="14081" max="14081" width="21.7109375" style="111" customWidth="1"/>
    <col min="14082" max="14082" width="9.7109375" style="111" customWidth="1"/>
    <col min="14083" max="14083" width="9.5703125" style="111" customWidth="1"/>
    <col min="14084" max="14086" width="8.85546875" style="111" customWidth="1"/>
    <col min="14087" max="14087" width="10.140625" style="111" customWidth="1"/>
    <col min="14088" max="14088" width="9.85546875" style="111" customWidth="1"/>
    <col min="14089" max="14089" width="9.7109375" style="111" customWidth="1"/>
    <col min="14090" max="14090" width="10.5703125" style="111" customWidth="1"/>
    <col min="14091" max="14092" width="9.7109375" style="111" customWidth="1"/>
    <col min="14093" max="14093" width="8.7109375" style="111" customWidth="1"/>
    <col min="14094" max="14336" width="9.140625" style="111"/>
    <col min="14337" max="14337" width="21.7109375" style="111" customWidth="1"/>
    <col min="14338" max="14338" width="9.7109375" style="111" customWidth="1"/>
    <col min="14339" max="14339" width="9.5703125" style="111" customWidth="1"/>
    <col min="14340" max="14342" width="8.85546875" style="111" customWidth="1"/>
    <col min="14343" max="14343" width="10.140625" style="111" customWidth="1"/>
    <col min="14344" max="14344" width="9.85546875" style="111" customWidth="1"/>
    <col min="14345" max="14345" width="9.7109375" style="111" customWidth="1"/>
    <col min="14346" max="14346" width="10.5703125" style="111" customWidth="1"/>
    <col min="14347" max="14348" width="9.7109375" style="111" customWidth="1"/>
    <col min="14349" max="14349" width="8.7109375" style="111" customWidth="1"/>
    <col min="14350" max="14592" width="9.140625" style="111"/>
    <col min="14593" max="14593" width="21.7109375" style="111" customWidth="1"/>
    <col min="14594" max="14594" width="9.7109375" style="111" customWidth="1"/>
    <col min="14595" max="14595" width="9.5703125" style="111" customWidth="1"/>
    <col min="14596" max="14598" width="8.85546875" style="111" customWidth="1"/>
    <col min="14599" max="14599" width="10.140625" style="111" customWidth="1"/>
    <col min="14600" max="14600" width="9.85546875" style="111" customWidth="1"/>
    <col min="14601" max="14601" width="9.7109375" style="111" customWidth="1"/>
    <col min="14602" max="14602" width="10.5703125" style="111" customWidth="1"/>
    <col min="14603" max="14604" width="9.7109375" style="111" customWidth="1"/>
    <col min="14605" max="14605" width="8.7109375" style="111" customWidth="1"/>
    <col min="14606" max="14848" width="9.140625" style="111"/>
    <col min="14849" max="14849" width="21.7109375" style="111" customWidth="1"/>
    <col min="14850" max="14850" width="9.7109375" style="111" customWidth="1"/>
    <col min="14851" max="14851" width="9.5703125" style="111" customWidth="1"/>
    <col min="14852" max="14854" width="8.85546875" style="111" customWidth="1"/>
    <col min="14855" max="14855" width="10.140625" style="111" customWidth="1"/>
    <col min="14856" max="14856" width="9.85546875" style="111" customWidth="1"/>
    <col min="14857" max="14857" width="9.7109375" style="111" customWidth="1"/>
    <col min="14858" max="14858" width="10.5703125" style="111" customWidth="1"/>
    <col min="14859" max="14860" width="9.7109375" style="111" customWidth="1"/>
    <col min="14861" max="14861" width="8.7109375" style="111" customWidth="1"/>
    <col min="14862" max="15104" width="9.140625" style="111"/>
    <col min="15105" max="15105" width="21.7109375" style="111" customWidth="1"/>
    <col min="15106" max="15106" width="9.7109375" style="111" customWidth="1"/>
    <col min="15107" max="15107" width="9.5703125" style="111" customWidth="1"/>
    <col min="15108" max="15110" width="8.85546875" style="111" customWidth="1"/>
    <col min="15111" max="15111" width="10.140625" style="111" customWidth="1"/>
    <col min="15112" max="15112" width="9.85546875" style="111" customWidth="1"/>
    <col min="15113" max="15113" width="9.7109375" style="111" customWidth="1"/>
    <col min="15114" max="15114" width="10.5703125" style="111" customWidth="1"/>
    <col min="15115" max="15116" width="9.7109375" style="111" customWidth="1"/>
    <col min="15117" max="15117" width="8.7109375" style="111" customWidth="1"/>
    <col min="15118" max="15360" width="9.140625" style="111"/>
    <col min="15361" max="15361" width="21.7109375" style="111" customWidth="1"/>
    <col min="15362" max="15362" width="9.7109375" style="111" customWidth="1"/>
    <col min="15363" max="15363" width="9.5703125" style="111" customWidth="1"/>
    <col min="15364" max="15366" width="8.85546875" style="111" customWidth="1"/>
    <col min="15367" max="15367" width="10.140625" style="111" customWidth="1"/>
    <col min="15368" max="15368" width="9.85546875" style="111" customWidth="1"/>
    <col min="15369" max="15369" width="9.7109375" style="111" customWidth="1"/>
    <col min="15370" max="15370" width="10.5703125" style="111" customWidth="1"/>
    <col min="15371" max="15372" width="9.7109375" style="111" customWidth="1"/>
    <col min="15373" max="15373" width="8.7109375" style="111" customWidth="1"/>
    <col min="15374" max="15616" width="9.140625" style="111"/>
    <col min="15617" max="15617" width="21.7109375" style="111" customWidth="1"/>
    <col min="15618" max="15618" width="9.7109375" style="111" customWidth="1"/>
    <col min="15619" max="15619" width="9.5703125" style="111" customWidth="1"/>
    <col min="15620" max="15622" width="8.85546875" style="111" customWidth="1"/>
    <col min="15623" max="15623" width="10.140625" style="111" customWidth="1"/>
    <col min="15624" max="15624" width="9.85546875" style="111" customWidth="1"/>
    <col min="15625" max="15625" width="9.7109375" style="111" customWidth="1"/>
    <col min="15626" max="15626" width="10.5703125" style="111" customWidth="1"/>
    <col min="15627" max="15628" width="9.7109375" style="111" customWidth="1"/>
    <col min="15629" max="15629" width="8.7109375" style="111" customWidth="1"/>
    <col min="15630" max="15872" width="9.140625" style="111"/>
    <col min="15873" max="15873" width="21.7109375" style="111" customWidth="1"/>
    <col min="15874" max="15874" width="9.7109375" style="111" customWidth="1"/>
    <col min="15875" max="15875" width="9.5703125" style="111" customWidth="1"/>
    <col min="15876" max="15878" width="8.85546875" style="111" customWidth="1"/>
    <col min="15879" max="15879" width="10.140625" style="111" customWidth="1"/>
    <col min="15880" max="15880" width="9.85546875" style="111" customWidth="1"/>
    <col min="15881" max="15881" width="9.7109375" style="111" customWidth="1"/>
    <col min="15882" max="15882" width="10.5703125" style="111" customWidth="1"/>
    <col min="15883" max="15884" width="9.7109375" style="111" customWidth="1"/>
    <col min="15885" max="15885" width="8.7109375" style="111" customWidth="1"/>
    <col min="15886" max="16128" width="9.140625" style="111"/>
    <col min="16129" max="16129" width="21.7109375" style="111" customWidth="1"/>
    <col min="16130" max="16130" width="9.7109375" style="111" customWidth="1"/>
    <col min="16131" max="16131" width="9.5703125" style="111" customWidth="1"/>
    <col min="16132" max="16134" width="8.85546875" style="111" customWidth="1"/>
    <col min="16135" max="16135" width="10.140625" style="111" customWidth="1"/>
    <col min="16136" max="16136" width="9.85546875" style="111" customWidth="1"/>
    <col min="16137" max="16137" width="9.7109375" style="111" customWidth="1"/>
    <col min="16138" max="16138" width="10.5703125" style="111" customWidth="1"/>
    <col min="16139" max="16140" width="9.7109375" style="111" customWidth="1"/>
    <col min="16141" max="16141" width="8.7109375" style="111" customWidth="1"/>
    <col min="16142" max="16384" width="9.140625" style="111"/>
  </cols>
  <sheetData>
    <row r="1" spans="1:24" ht="29.25" customHeight="1" x14ac:dyDescent="0.2">
      <c r="A1" s="483" t="s">
        <v>202</v>
      </c>
      <c r="B1" s="483"/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  <c r="O1" s="483"/>
      <c r="P1" s="483"/>
    </row>
    <row r="2" spans="1:24" x14ac:dyDescent="0.2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P2" s="113" t="s">
        <v>109</v>
      </c>
    </row>
    <row r="3" spans="1:24" ht="14.25" customHeight="1" x14ac:dyDescent="0.2">
      <c r="A3" s="453"/>
      <c r="B3" s="451" t="s">
        <v>132</v>
      </c>
      <c r="C3" s="451"/>
      <c r="D3" s="451"/>
      <c r="E3" s="452" t="s">
        <v>67</v>
      </c>
      <c r="F3" s="454"/>
      <c r="G3" s="454"/>
      <c r="H3" s="454"/>
      <c r="I3" s="454"/>
      <c r="J3" s="454"/>
      <c r="K3" s="445" t="s">
        <v>149</v>
      </c>
      <c r="L3" s="446"/>
      <c r="M3" s="447"/>
      <c r="N3" s="451" t="s">
        <v>68</v>
      </c>
      <c r="O3" s="451"/>
      <c r="P3" s="452"/>
      <c r="Q3" s="114"/>
    </row>
    <row r="4" spans="1:24" ht="35.25" customHeight="1" x14ac:dyDescent="0.2">
      <c r="A4" s="453"/>
      <c r="B4" s="451"/>
      <c r="C4" s="451"/>
      <c r="D4" s="451"/>
      <c r="E4" s="451" t="s">
        <v>66</v>
      </c>
      <c r="F4" s="451"/>
      <c r="G4" s="451"/>
      <c r="H4" s="451" t="s">
        <v>65</v>
      </c>
      <c r="I4" s="451"/>
      <c r="J4" s="451"/>
      <c r="K4" s="448"/>
      <c r="L4" s="449"/>
      <c r="M4" s="450"/>
      <c r="N4" s="451"/>
      <c r="O4" s="451"/>
      <c r="P4" s="452"/>
      <c r="Q4" s="114"/>
    </row>
    <row r="5" spans="1:24" ht="36" customHeight="1" x14ac:dyDescent="0.2">
      <c r="A5" s="453"/>
      <c r="B5" s="20" t="s">
        <v>130</v>
      </c>
      <c r="C5" s="20" t="s">
        <v>64</v>
      </c>
      <c r="D5" s="20" t="s">
        <v>131</v>
      </c>
      <c r="E5" s="20" t="s">
        <v>130</v>
      </c>
      <c r="F5" s="20" t="s">
        <v>64</v>
      </c>
      <c r="G5" s="20" t="s">
        <v>131</v>
      </c>
      <c r="H5" s="20" t="s">
        <v>130</v>
      </c>
      <c r="I5" s="20" t="s">
        <v>64</v>
      </c>
      <c r="J5" s="20" t="s">
        <v>131</v>
      </c>
      <c r="K5" s="20" t="s">
        <v>130</v>
      </c>
      <c r="L5" s="20" t="s">
        <v>64</v>
      </c>
      <c r="M5" s="21" t="s">
        <v>131</v>
      </c>
      <c r="N5" s="20" t="s">
        <v>130</v>
      </c>
      <c r="O5" s="20" t="s">
        <v>64</v>
      </c>
      <c r="P5" s="21" t="s">
        <v>131</v>
      </c>
      <c r="Q5" s="114"/>
    </row>
    <row r="6" spans="1:24" x14ac:dyDescent="0.2">
      <c r="A6" s="65" t="s">
        <v>72</v>
      </c>
      <c r="B6" s="115">
        <f>E6+H6</f>
        <v>2185131</v>
      </c>
      <c r="C6" s="115">
        <f>SUM(C7:C26)</f>
        <v>2149901</v>
      </c>
      <c r="D6" s="116">
        <f>B6/C6*100</f>
        <v>101.63868010666536</v>
      </c>
      <c r="E6" s="115">
        <f>SUM(E7:E26)</f>
        <v>224657</v>
      </c>
      <c r="F6" s="274">
        <f>SUM(F7:F26)</f>
        <v>129905</v>
      </c>
      <c r="G6" s="117">
        <f>E6/F6*100</f>
        <v>172.93945575612949</v>
      </c>
      <c r="H6" s="115">
        <f>SUM(H7:H26)</f>
        <v>1960474</v>
      </c>
      <c r="I6" s="115">
        <f>SUM(I7:I26)</f>
        <v>2019996</v>
      </c>
      <c r="J6" s="117">
        <f>H6/I6*100</f>
        <v>97.053360501703963</v>
      </c>
      <c r="K6" s="115">
        <f>SUM(K7:K26)</f>
        <v>4234304</v>
      </c>
      <c r="L6" s="115">
        <f>SUM(L7:L26)</f>
        <v>4845814</v>
      </c>
      <c r="M6" s="117">
        <f>K6/L6%</f>
        <v>87.380654725913956</v>
      </c>
      <c r="N6" s="115">
        <f>E6+H6+K6</f>
        <v>6419435</v>
      </c>
      <c r="O6" s="115">
        <f>F6+I6+L6</f>
        <v>6995715</v>
      </c>
      <c r="P6" s="117">
        <f>N6/O6%</f>
        <v>91.762385974843184</v>
      </c>
      <c r="Q6" s="118"/>
      <c r="R6" s="379"/>
      <c r="S6" s="379"/>
      <c r="T6" s="379"/>
      <c r="U6" s="379"/>
      <c r="V6" s="118"/>
      <c r="W6" s="118"/>
      <c r="X6" s="68"/>
    </row>
    <row r="7" spans="1:24" x14ac:dyDescent="0.2">
      <c r="A7" s="70" t="s">
        <v>73</v>
      </c>
      <c r="B7" s="115">
        <f>E7+H7</f>
        <v>279226</v>
      </c>
      <c r="C7" s="115">
        <v>307900</v>
      </c>
      <c r="D7" s="116">
        <f t="shared" ref="D7:D23" si="0">B7/C7*100</f>
        <v>90.687236115621943</v>
      </c>
      <c r="E7" s="115">
        <v>2648</v>
      </c>
      <c r="F7" s="115">
        <v>2016</v>
      </c>
      <c r="G7" s="117">
        <f t="shared" ref="G7:G22" si="1">E7/F7*100</f>
        <v>131.34920634920636</v>
      </c>
      <c r="H7" s="115">
        <v>276578</v>
      </c>
      <c r="I7" s="115">
        <v>305884</v>
      </c>
      <c r="J7" s="117">
        <f t="shared" ref="J7:J23" si="2">H7/I7*100</f>
        <v>90.419243896379015</v>
      </c>
      <c r="K7" s="115">
        <v>185575</v>
      </c>
      <c r="L7" s="115">
        <v>190394</v>
      </c>
      <c r="M7" s="117">
        <f t="shared" ref="M7:M23" si="3">K7/L7%</f>
        <v>97.468932844522413</v>
      </c>
      <c r="N7" s="115">
        <f>E7+H7+K7</f>
        <v>464801</v>
      </c>
      <c r="O7" s="115">
        <f>F7+I7+L7</f>
        <v>498294</v>
      </c>
      <c r="P7" s="117">
        <f t="shared" ref="P7:P24" si="4">N7/O7%</f>
        <v>93.278466126423368</v>
      </c>
      <c r="Q7" s="118"/>
      <c r="R7" s="379"/>
      <c r="S7" s="379"/>
      <c r="T7" s="379"/>
      <c r="U7" s="379"/>
      <c r="V7" s="118"/>
      <c r="W7" s="118"/>
      <c r="X7" s="68"/>
    </row>
    <row r="8" spans="1:24" x14ac:dyDescent="0.2">
      <c r="A8" s="71" t="s">
        <v>74</v>
      </c>
      <c r="B8" s="115">
        <f t="shared" ref="B8:B21" si="5">E8+H8</f>
        <v>18481</v>
      </c>
      <c r="C8" s="115">
        <v>17206</v>
      </c>
      <c r="D8" s="116">
        <f t="shared" si="0"/>
        <v>107.41020574218297</v>
      </c>
      <c r="E8" s="115">
        <v>2734</v>
      </c>
      <c r="F8" s="115">
        <v>3588</v>
      </c>
      <c r="G8" s="117">
        <f t="shared" si="1"/>
        <v>76.198439241917498</v>
      </c>
      <c r="H8" s="115">
        <v>15747</v>
      </c>
      <c r="I8" s="115">
        <v>13618</v>
      </c>
      <c r="J8" s="117">
        <f t="shared" si="2"/>
        <v>115.63372007636951</v>
      </c>
      <c r="K8" s="115">
        <v>107576</v>
      </c>
      <c r="L8" s="115">
        <v>152577</v>
      </c>
      <c r="M8" s="117">
        <f t="shared" si="3"/>
        <v>70.506039573461265</v>
      </c>
      <c r="N8" s="115">
        <f t="shared" ref="N8:N20" si="6">E8+H8+K8</f>
        <v>126057</v>
      </c>
      <c r="O8" s="115">
        <f t="shared" ref="O8:O22" si="7">F8+I8+L8</f>
        <v>169783</v>
      </c>
      <c r="P8" s="117">
        <f>N8/O8%</f>
        <v>74.245949241090102</v>
      </c>
      <c r="Q8" s="118"/>
      <c r="R8" s="379"/>
      <c r="S8" s="379"/>
      <c r="T8" s="379"/>
      <c r="U8" s="379"/>
      <c r="V8" s="118"/>
      <c r="W8" s="118"/>
      <c r="X8" s="68"/>
    </row>
    <row r="9" spans="1:24" x14ac:dyDescent="0.2">
      <c r="A9" s="71" t="s">
        <v>75</v>
      </c>
      <c r="B9" s="115">
        <f t="shared" si="5"/>
        <v>183222</v>
      </c>
      <c r="C9" s="115">
        <v>176331</v>
      </c>
      <c r="D9" s="116">
        <f t="shared" si="0"/>
        <v>103.90799122105585</v>
      </c>
      <c r="E9" s="115">
        <v>22952</v>
      </c>
      <c r="F9" s="115">
        <v>21016</v>
      </c>
      <c r="G9" s="117">
        <f t="shared" si="1"/>
        <v>109.21202893033879</v>
      </c>
      <c r="H9" s="115">
        <v>160270</v>
      </c>
      <c r="I9" s="115">
        <v>155315</v>
      </c>
      <c r="J9" s="117">
        <f t="shared" si="2"/>
        <v>103.19029069954608</v>
      </c>
      <c r="K9" s="115">
        <v>314061</v>
      </c>
      <c r="L9" s="115">
        <v>340461</v>
      </c>
      <c r="M9" s="117">
        <f t="shared" si="3"/>
        <v>92.245807889890472</v>
      </c>
      <c r="N9" s="115">
        <f t="shared" si="6"/>
        <v>497283</v>
      </c>
      <c r="O9" s="115">
        <f t="shared" si="7"/>
        <v>516792</v>
      </c>
      <c r="P9" s="117">
        <f t="shared" si="4"/>
        <v>96.22498026285237</v>
      </c>
      <c r="Q9" s="118"/>
      <c r="R9" s="379"/>
      <c r="S9" s="379"/>
      <c r="T9" s="379"/>
      <c r="U9" s="379"/>
      <c r="V9" s="118"/>
      <c r="W9" s="118"/>
      <c r="X9" s="68"/>
    </row>
    <row r="10" spans="1:24" x14ac:dyDescent="0.2">
      <c r="A10" s="71" t="s">
        <v>76</v>
      </c>
      <c r="B10" s="115">
        <f t="shared" si="5"/>
        <v>294471</v>
      </c>
      <c r="C10" s="115">
        <v>368896</v>
      </c>
      <c r="D10" s="116">
        <f t="shared" si="0"/>
        <v>79.824937109646072</v>
      </c>
      <c r="E10" s="115">
        <v>568</v>
      </c>
      <c r="F10" s="115">
        <v>3044</v>
      </c>
      <c r="G10" s="117">
        <f t="shared" si="1"/>
        <v>18.659658344283837</v>
      </c>
      <c r="H10" s="115">
        <v>293903</v>
      </c>
      <c r="I10" s="115">
        <v>365852</v>
      </c>
      <c r="J10" s="117">
        <f t="shared" si="2"/>
        <v>80.333850846790497</v>
      </c>
      <c r="K10" s="115">
        <v>346944</v>
      </c>
      <c r="L10" s="115">
        <v>462530</v>
      </c>
      <c r="M10" s="117">
        <f t="shared" si="3"/>
        <v>75.010053401941491</v>
      </c>
      <c r="N10" s="115">
        <f t="shared" si="6"/>
        <v>641415</v>
      </c>
      <c r="O10" s="115">
        <f t="shared" si="7"/>
        <v>831426</v>
      </c>
      <c r="P10" s="117">
        <f t="shared" si="4"/>
        <v>77.146372617647273</v>
      </c>
      <c r="Q10" s="118"/>
      <c r="R10" s="379"/>
      <c r="S10" s="379"/>
      <c r="T10" s="379"/>
      <c r="U10" s="379"/>
      <c r="V10" s="118"/>
      <c r="W10" s="118"/>
      <c r="X10" s="68"/>
    </row>
    <row r="11" spans="1:24" x14ac:dyDescent="0.2">
      <c r="A11" s="71" t="s">
        <v>77</v>
      </c>
      <c r="B11" s="115">
        <f t="shared" si="5"/>
        <v>21701</v>
      </c>
      <c r="C11" s="115">
        <v>539</v>
      </c>
      <c r="D11" s="67">
        <f t="shared" si="0"/>
        <v>4026.159554730983</v>
      </c>
      <c r="E11" s="115">
        <v>2525</v>
      </c>
      <c r="F11" s="115">
        <v>54</v>
      </c>
      <c r="G11" s="67">
        <f t="shared" si="1"/>
        <v>4675.9259259259261</v>
      </c>
      <c r="H11" s="115">
        <v>19176</v>
      </c>
      <c r="I11" s="115">
        <v>485</v>
      </c>
      <c r="J11" s="67">
        <f t="shared" si="2"/>
        <v>3953.8144329896909</v>
      </c>
      <c r="K11" s="115">
        <v>43732</v>
      </c>
      <c r="L11" s="115">
        <v>47307</v>
      </c>
      <c r="M11" s="117">
        <f t="shared" si="3"/>
        <v>92.442978840340757</v>
      </c>
      <c r="N11" s="115">
        <f t="shared" si="6"/>
        <v>65433</v>
      </c>
      <c r="O11" s="115">
        <f t="shared" si="7"/>
        <v>47846</v>
      </c>
      <c r="P11" s="117">
        <f t="shared" si="4"/>
        <v>136.75751368975463</v>
      </c>
      <c r="Q11" s="118"/>
      <c r="R11" s="379"/>
      <c r="S11" s="379"/>
      <c r="T11" s="379"/>
      <c r="U11" s="379"/>
      <c r="V11" s="118"/>
      <c r="W11" s="118"/>
      <c r="X11" s="68"/>
    </row>
    <row r="12" spans="1:24" x14ac:dyDescent="0.2">
      <c r="A12" s="71" t="s">
        <v>78</v>
      </c>
      <c r="B12" s="115">
        <f t="shared" si="5"/>
        <v>205287</v>
      </c>
      <c r="C12" s="115">
        <v>201081</v>
      </c>
      <c r="D12" s="116">
        <f t="shared" si="0"/>
        <v>102.09169439181225</v>
      </c>
      <c r="E12" s="115">
        <v>9734</v>
      </c>
      <c r="F12" s="115">
        <v>5915</v>
      </c>
      <c r="G12" s="117">
        <f t="shared" si="1"/>
        <v>164.56466610312762</v>
      </c>
      <c r="H12" s="115">
        <v>195553</v>
      </c>
      <c r="I12" s="115">
        <v>195166</v>
      </c>
      <c r="J12" s="117">
        <f t="shared" si="2"/>
        <v>100.19829273541498</v>
      </c>
      <c r="K12" s="115">
        <v>229978</v>
      </c>
      <c r="L12" s="115">
        <v>229088</v>
      </c>
      <c r="M12" s="117">
        <f t="shared" si="3"/>
        <v>100.38849699678725</v>
      </c>
      <c r="N12" s="115">
        <f t="shared" si="6"/>
        <v>435265</v>
      </c>
      <c r="O12" s="115">
        <f t="shared" si="7"/>
        <v>430169</v>
      </c>
      <c r="P12" s="117">
        <f t="shared" si="4"/>
        <v>101.18465068380102</v>
      </c>
      <c r="Q12" s="118"/>
      <c r="R12" s="379"/>
      <c r="S12" s="379"/>
      <c r="T12" s="379"/>
      <c r="U12" s="379"/>
      <c r="V12" s="118"/>
      <c r="W12" s="118"/>
      <c r="X12" s="68"/>
    </row>
    <row r="13" spans="1:24" x14ac:dyDescent="0.2">
      <c r="A13" s="71" t="s">
        <v>79</v>
      </c>
      <c r="B13" s="115">
        <f t="shared" si="5"/>
        <v>254054</v>
      </c>
      <c r="C13" s="115">
        <v>268172</v>
      </c>
      <c r="D13" s="116">
        <f t="shared" si="0"/>
        <v>94.735468281550652</v>
      </c>
      <c r="E13" s="115">
        <v>9885</v>
      </c>
      <c r="F13" s="216">
        <v>26032</v>
      </c>
      <c r="G13" s="117">
        <f t="shared" si="1"/>
        <v>37.972495390288877</v>
      </c>
      <c r="H13" s="115">
        <v>244169</v>
      </c>
      <c r="I13" s="115">
        <v>242140</v>
      </c>
      <c r="J13" s="117">
        <f t="shared" si="2"/>
        <v>100.83794499050136</v>
      </c>
      <c r="K13" s="115">
        <v>527264</v>
      </c>
      <c r="L13" s="115">
        <v>496932</v>
      </c>
      <c r="M13" s="117">
        <f t="shared" si="3"/>
        <v>106.10385324350213</v>
      </c>
      <c r="N13" s="115">
        <f t="shared" si="6"/>
        <v>781318</v>
      </c>
      <c r="O13" s="115">
        <f>F13+I13+L13</f>
        <v>765104</v>
      </c>
      <c r="P13" s="117">
        <f t="shared" si="4"/>
        <v>102.11918902528284</v>
      </c>
      <c r="Q13" s="118"/>
      <c r="R13" s="379"/>
      <c r="S13" s="379"/>
      <c r="T13" s="379"/>
      <c r="U13" s="379"/>
      <c r="V13" s="118"/>
      <c r="W13" s="118"/>
      <c r="X13" s="68"/>
    </row>
    <row r="14" spans="1:24" x14ac:dyDescent="0.2">
      <c r="A14" s="71" t="s">
        <v>80</v>
      </c>
      <c r="B14" s="115">
        <f t="shared" si="5"/>
        <v>187825</v>
      </c>
      <c r="C14" s="115">
        <v>207281</v>
      </c>
      <c r="D14" s="116">
        <f t="shared" si="0"/>
        <v>90.613707961655919</v>
      </c>
      <c r="E14" s="115">
        <v>6295</v>
      </c>
      <c r="F14" s="115">
        <v>6902</v>
      </c>
      <c r="G14" s="117">
        <f t="shared" si="1"/>
        <v>91.205447696319908</v>
      </c>
      <c r="H14" s="115">
        <v>181530</v>
      </c>
      <c r="I14" s="115">
        <v>200379</v>
      </c>
      <c r="J14" s="117">
        <f t="shared" si="2"/>
        <v>90.593325647897245</v>
      </c>
      <c r="K14" s="115">
        <v>499306</v>
      </c>
      <c r="L14" s="115">
        <v>517815</v>
      </c>
      <c r="M14" s="117">
        <f t="shared" si="3"/>
        <v>96.42555739018762</v>
      </c>
      <c r="N14" s="115">
        <f t="shared" si="6"/>
        <v>687131</v>
      </c>
      <c r="O14" s="115">
        <f t="shared" si="7"/>
        <v>725096</v>
      </c>
      <c r="P14" s="117">
        <f t="shared" si="4"/>
        <v>94.764141575736176</v>
      </c>
      <c r="Q14" s="118"/>
      <c r="R14" s="379"/>
      <c r="S14" s="379"/>
      <c r="T14" s="379"/>
      <c r="U14" s="379"/>
      <c r="V14" s="118"/>
      <c r="W14" s="118"/>
      <c r="X14" s="68"/>
    </row>
    <row r="15" spans="1:24" x14ac:dyDescent="0.2">
      <c r="A15" s="71" t="s">
        <v>81</v>
      </c>
      <c r="B15" s="115">
        <f t="shared" si="5"/>
        <v>109038</v>
      </c>
      <c r="C15" s="115">
        <v>105092</v>
      </c>
      <c r="D15" s="116">
        <f t="shared" si="0"/>
        <v>103.75480531343966</v>
      </c>
      <c r="E15" s="115">
        <v>9520</v>
      </c>
      <c r="F15" s="115">
        <v>6354</v>
      </c>
      <c r="G15" s="117">
        <f t="shared" si="1"/>
        <v>149.82688070506768</v>
      </c>
      <c r="H15" s="115">
        <v>99518</v>
      </c>
      <c r="I15" s="115">
        <v>98738</v>
      </c>
      <c r="J15" s="117">
        <f t="shared" si="2"/>
        <v>100.78996941400473</v>
      </c>
      <c r="K15" s="115">
        <v>182169</v>
      </c>
      <c r="L15" s="115">
        <v>184761</v>
      </c>
      <c r="M15" s="117">
        <f t="shared" si="3"/>
        <v>98.59710653222271</v>
      </c>
      <c r="N15" s="115">
        <f t="shared" si="6"/>
        <v>291207</v>
      </c>
      <c r="O15" s="115">
        <f t="shared" si="7"/>
        <v>289853</v>
      </c>
      <c r="P15" s="117">
        <f t="shared" si="4"/>
        <v>100.46713334000337</v>
      </c>
      <c r="Q15" s="118"/>
      <c r="R15" s="379"/>
      <c r="S15" s="379"/>
      <c r="T15" s="379"/>
      <c r="U15" s="379"/>
      <c r="V15" s="118"/>
      <c r="W15" s="118"/>
      <c r="X15" s="68"/>
    </row>
    <row r="16" spans="1:24" ht="14.25" customHeight="1" x14ac:dyDescent="0.2">
      <c r="A16" s="71" t="s">
        <v>82</v>
      </c>
      <c r="B16" s="115">
        <f t="shared" si="5"/>
        <v>3011</v>
      </c>
      <c r="C16" s="115">
        <v>2214</v>
      </c>
      <c r="D16" s="116">
        <f t="shared" si="0"/>
        <v>135.99819331526649</v>
      </c>
      <c r="E16" s="115">
        <v>1094</v>
      </c>
      <c r="F16" s="216">
        <v>287</v>
      </c>
      <c r="G16" s="67">
        <f t="shared" si="1"/>
        <v>381.18466898954705</v>
      </c>
      <c r="H16" s="115">
        <v>1917</v>
      </c>
      <c r="I16" s="115">
        <v>1927</v>
      </c>
      <c r="J16" s="117">
        <f t="shared" si="2"/>
        <v>99.481058640373647</v>
      </c>
      <c r="K16" s="115">
        <v>26936</v>
      </c>
      <c r="L16" s="115">
        <v>30277</v>
      </c>
      <c r="M16" s="117">
        <f t="shared" si="3"/>
        <v>88.965221124946339</v>
      </c>
      <c r="N16" s="115">
        <f t="shared" si="6"/>
        <v>29947</v>
      </c>
      <c r="O16" s="115">
        <f t="shared" si="7"/>
        <v>32491</v>
      </c>
      <c r="P16" s="117">
        <f t="shared" si="4"/>
        <v>92.170139423224882</v>
      </c>
      <c r="Q16" s="118"/>
      <c r="R16" s="379"/>
      <c r="S16" s="379"/>
      <c r="T16" s="379"/>
      <c r="U16" s="379"/>
      <c r="V16" s="118"/>
      <c r="W16" s="118"/>
      <c r="X16" s="68"/>
    </row>
    <row r="17" spans="1:24" ht="14.25" customHeight="1" x14ac:dyDescent="0.2">
      <c r="A17" s="71" t="s">
        <v>83</v>
      </c>
      <c r="B17" s="115">
        <f t="shared" si="5"/>
        <v>14488</v>
      </c>
      <c r="C17" s="115">
        <v>11561</v>
      </c>
      <c r="D17" s="116">
        <f t="shared" si="0"/>
        <v>125.31787907620449</v>
      </c>
      <c r="E17" s="115">
        <v>712</v>
      </c>
      <c r="F17" s="115">
        <v>718</v>
      </c>
      <c r="G17" s="117">
        <f t="shared" si="1"/>
        <v>99.164345403899716</v>
      </c>
      <c r="H17" s="115">
        <v>13776</v>
      </c>
      <c r="I17" s="115">
        <v>10843</v>
      </c>
      <c r="J17" s="117">
        <f t="shared" si="2"/>
        <v>127.04970948999355</v>
      </c>
      <c r="K17" s="115">
        <v>103569</v>
      </c>
      <c r="L17" s="115">
        <v>119064</v>
      </c>
      <c r="M17" s="117">
        <f t="shared" si="3"/>
        <v>86.985990727675869</v>
      </c>
      <c r="N17" s="115">
        <f t="shared" si="6"/>
        <v>118057</v>
      </c>
      <c r="O17" s="115">
        <f t="shared" si="7"/>
        <v>130625</v>
      </c>
      <c r="P17" s="117">
        <f t="shared" si="4"/>
        <v>90.378564593301434</v>
      </c>
      <c r="Q17" s="118"/>
      <c r="R17" s="379"/>
      <c r="S17" s="379"/>
      <c r="T17" s="379"/>
      <c r="U17" s="379"/>
      <c r="V17" s="118"/>
      <c r="W17" s="118"/>
      <c r="X17" s="68"/>
    </row>
    <row r="18" spans="1:24" s="120" customFormat="1" ht="12" x14ac:dyDescent="0.2">
      <c r="A18" s="71" t="s">
        <v>84</v>
      </c>
      <c r="B18" s="115">
        <f t="shared" si="5"/>
        <v>23446</v>
      </c>
      <c r="C18" s="115">
        <v>25142</v>
      </c>
      <c r="D18" s="116">
        <f t="shared" si="0"/>
        <v>93.254315488027999</v>
      </c>
      <c r="E18" s="216">
        <v>489</v>
      </c>
      <c r="F18" s="115">
        <v>580</v>
      </c>
      <c r="G18" s="117">
        <f t="shared" si="1"/>
        <v>84.310344827586206</v>
      </c>
      <c r="H18" s="115">
        <v>22957</v>
      </c>
      <c r="I18" s="115">
        <v>24562</v>
      </c>
      <c r="J18" s="117">
        <f t="shared" si="2"/>
        <v>93.465515837472523</v>
      </c>
      <c r="K18" s="115">
        <v>46892</v>
      </c>
      <c r="L18" s="115">
        <v>49343</v>
      </c>
      <c r="M18" s="117">
        <f t="shared" si="3"/>
        <v>95.032730073161332</v>
      </c>
      <c r="N18" s="115">
        <f t="shared" si="6"/>
        <v>70338</v>
      </c>
      <c r="O18" s="115">
        <f t="shared" si="7"/>
        <v>74485</v>
      </c>
      <c r="P18" s="117">
        <f t="shared" si="4"/>
        <v>94.432436060951872</v>
      </c>
      <c r="Q18" s="118"/>
      <c r="R18" s="379"/>
      <c r="S18" s="379"/>
      <c r="T18" s="379"/>
      <c r="U18" s="379"/>
      <c r="V18" s="118"/>
      <c r="W18" s="118"/>
      <c r="X18" s="68"/>
    </row>
    <row r="19" spans="1:24" ht="14.25" customHeight="1" x14ac:dyDescent="0.2">
      <c r="A19" s="71" t="s">
        <v>85</v>
      </c>
      <c r="B19" s="115">
        <f t="shared" si="5"/>
        <v>84027</v>
      </c>
      <c r="C19" s="115">
        <v>67895</v>
      </c>
      <c r="D19" s="116">
        <f t="shared" si="0"/>
        <v>123.76021798365122</v>
      </c>
      <c r="E19" s="216">
        <v>1704</v>
      </c>
      <c r="F19" s="115">
        <v>2765</v>
      </c>
      <c r="G19" s="117">
        <f t="shared" si="1"/>
        <v>61.627486437613022</v>
      </c>
      <c r="H19" s="115">
        <v>82323</v>
      </c>
      <c r="I19" s="115">
        <v>65130</v>
      </c>
      <c r="J19" s="117">
        <f t="shared" si="2"/>
        <v>126.39797328420084</v>
      </c>
      <c r="K19" s="115">
        <v>127137</v>
      </c>
      <c r="L19" s="115">
        <v>88583</v>
      </c>
      <c r="M19" s="117">
        <f t="shared" si="3"/>
        <v>143.52302360498064</v>
      </c>
      <c r="N19" s="115">
        <f t="shared" si="6"/>
        <v>211164</v>
      </c>
      <c r="O19" s="115">
        <f t="shared" si="7"/>
        <v>156478</v>
      </c>
      <c r="P19" s="117">
        <f t="shared" si="4"/>
        <v>134.94804381446593</v>
      </c>
      <c r="Q19" s="118"/>
      <c r="R19" s="379"/>
      <c r="S19" s="379"/>
      <c r="T19" s="379"/>
      <c r="U19" s="379"/>
      <c r="V19" s="118"/>
      <c r="W19" s="118"/>
      <c r="X19" s="68"/>
    </row>
    <row r="20" spans="1:24" ht="14.25" customHeight="1" x14ac:dyDescent="0.2">
      <c r="A20" s="71" t="s">
        <v>86</v>
      </c>
      <c r="B20" s="115">
        <f t="shared" si="5"/>
        <v>18287</v>
      </c>
      <c r="C20" s="115">
        <v>16861</v>
      </c>
      <c r="D20" s="116">
        <f t="shared" si="0"/>
        <v>108.45738686910622</v>
      </c>
      <c r="E20" s="115">
        <v>299</v>
      </c>
      <c r="F20" s="115">
        <v>72</v>
      </c>
      <c r="G20" s="67">
        <f t="shared" si="1"/>
        <v>415.27777777777777</v>
      </c>
      <c r="H20" s="115">
        <v>17988</v>
      </c>
      <c r="I20" s="115">
        <v>16789</v>
      </c>
      <c r="J20" s="117">
        <f t="shared" si="2"/>
        <v>107.14158079695038</v>
      </c>
      <c r="K20" s="115">
        <v>118711</v>
      </c>
      <c r="L20" s="115">
        <v>102678</v>
      </c>
      <c r="M20" s="117">
        <f t="shared" si="3"/>
        <v>115.61483472603673</v>
      </c>
      <c r="N20" s="115">
        <f t="shared" si="6"/>
        <v>136998</v>
      </c>
      <c r="O20" s="115">
        <f t="shared" si="7"/>
        <v>119539</v>
      </c>
      <c r="P20" s="117">
        <f t="shared" si="4"/>
        <v>114.60527526581282</v>
      </c>
      <c r="Q20" s="118"/>
      <c r="R20" s="379"/>
      <c r="S20" s="379"/>
      <c r="T20" s="379"/>
      <c r="U20" s="379"/>
      <c r="V20" s="118"/>
      <c r="W20" s="118"/>
      <c r="X20" s="68"/>
    </row>
    <row r="21" spans="1:24" ht="14.25" customHeight="1" x14ac:dyDescent="0.2">
      <c r="A21" s="71" t="s">
        <v>87</v>
      </c>
      <c r="B21" s="115">
        <f t="shared" si="5"/>
        <v>291121</v>
      </c>
      <c r="C21" s="115">
        <v>166904</v>
      </c>
      <c r="D21" s="116">
        <f t="shared" si="0"/>
        <v>174.42421991084694</v>
      </c>
      <c r="E21" s="115">
        <v>153409</v>
      </c>
      <c r="F21" s="115">
        <v>50461</v>
      </c>
      <c r="G21" s="67">
        <f t="shared" si="1"/>
        <v>304.01498186718453</v>
      </c>
      <c r="H21" s="115">
        <v>137712</v>
      </c>
      <c r="I21" s="115">
        <v>116443</v>
      </c>
      <c r="J21" s="117">
        <f t="shared" si="2"/>
        <v>118.26558917238476</v>
      </c>
      <c r="K21" s="115">
        <v>1066259</v>
      </c>
      <c r="L21" s="115">
        <v>1498805</v>
      </c>
      <c r="M21" s="117">
        <f t="shared" si="3"/>
        <v>71.140608684918988</v>
      </c>
      <c r="N21" s="115">
        <f>E21+H21+K21</f>
        <v>1357380</v>
      </c>
      <c r="O21" s="115">
        <f t="shared" si="7"/>
        <v>1665709</v>
      </c>
      <c r="P21" s="117">
        <f t="shared" si="4"/>
        <v>81.489623937914729</v>
      </c>
      <c r="Q21" s="118"/>
      <c r="R21" s="379"/>
      <c r="S21" s="379"/>
      <c r="T21" s="379"/>
      <c r="U21" s="379"/>
      <c r="V21" s="118"/>
      <c r="W21" s="118"/>
      <c r="X21" s="68"/>
    </row>
    <row r="22" spans="1:24" ht="14.25" customHeight="1" x14ac:dyDescent="0.2">
      <c r="A22" s="70" t="s">
        <v>88</v>
      </c>
      <c r="B22" s="115">
        <f>E22+H22</f>
        <v>73817</v>
      </c>
      <c r="C22" s="115">
        <v>73582</v>
      </c>
      <c r="D22" s="116">
        <f t="shared" si="0"/>
        <v>100.31937158544208</v>
      </c>
      <c r="E22" s="216">
        <v>63</v>
      </c>
      <c r="F22" s="216">
        <v>101</v>
      </c>
      <c r="G22" s="275">
        <f t="shared" si="1"/>
        <v>62.376237623762378</v>
      </c>
      <c r="H22" s="115">
        <v>73754</v>
      </c>
      <c r="I22" s="115">
        <v>73481</v>
      </c>
      <c r="J22" s="117">
        <f t="shared" si="2"/>
        <v>100.3715246118044</v>
      </c>
      <c r="K22" s="115">
        <v>66662</v>
      </c>
      <c r="L22" s="115">
        <v>67274</v>
      </c>
      <c r="M22" s="117">
        <f t="shared" si="3"/>
        <v>99.090287481047653</v>
      </c>
      <c r="N22" s="115">
        <f>H22+K22+E22</f>
        <v>140479</v>
      </c>
      <c r="O22" s="115">
        <f t="shared" si="7"/>
        <v>140856</v>
      </c>
      <c r="P22" s="117">
        <f t="shared" si="4"/>
        <v>99.732350769580279</v>
      </c>
      <c r="Q22" s="118"/>
      <c r="R22" s="379"/>
      <c r="S22" s="379"/>
      <c r="T22" s="379"/>
      <c r="U22" s="379"/>
      <c r="V22" s="118"/>
      <c r="W22" s="118"/>
      <c r="X22" s="68"/>
    </row>
    <row r="23" spans="1:24" ht="14.25" customHeight="1" x14ac:dyDescent="0.2">
      <c r="A23" s="71" t="s">
        <v>89</v>
      </c>
      <c r="B23" s="115">
        <f>H23+E23</f>
        <v>121942</v>
      </c>
      <c r="C23" s="115">
        <v>131560</v>
      </c>
      <c r="D23" s="116">
        <f t="shared" si="0"/>
        <v>92.689267254484648</v>
      </c>
      <c r="E23" s="216">
        <v>26</v>
      </c>
      <c r="F23" s="216" t="s">
        <v>136</v>
      </c>
      <c r="G23" s="275" t="s">
        <v>136</v>
      </c>
      <c r="H23" s="115">
        <v>121916</v>
      </c>
      <c r="I23" s="115">
        <v>131560</v>
      </c>
      <c r="J23" s="117">
        <f t="shared" si="2"/>
        <v>92.669504408634836</v>
      </c>
      <c r="K23" s="115">
        <v>218390</v>
      </c>
      <c r="L23" s="146">
        <v>245259</v>
      </c>
      <c r="M23" s="117">
        <f t="shared" si="3"/>
        <v>89.044642602310205</v>
      </c>
      <c r="N23" s="274">
        <f>H23+K23+E23</f>
        <v>340332</v>
      </c>
      <c r="O23" s="115">
        <f>I23+L23</f>
        <v>376819</v>
      </c>
      <c r="P23" s="117">
        <f t="shared" si="4"/>
        <v>90.3171018446522</v>
      </c>
      <c r="Q23" s="118"/>
      <c r="R23" s="379"/>
      <c r="S23" s="379"/>
      <c r="T23" s="379"/>
      <c r="U23" s="379"/>
      <c r="V23" s="118"/>
      <c r="W23" s="118"/>
      <c r="X23" s="68"/>
    </row>
    <row r="24" spans="1:24" x14ac:dyDescent="0.2">
      <c r="A24" s="71" t="s">
        <v>90</v>
      </c>
      <c r="B24" s="119" t="s">
        <v>136</v>
      </c>
      <c r="C24" s="115" t="s">
        <v>136</v>
      </c>
      <c r="D24" s="116" t="s">
        <v>136</v>
      </c>
      <c r="E24" s="216" t="s">
        <v>136</v>
      </c>
      <c r="F24" s="216" t="s">
        <v>136</v>
      </c>
      <c r="G24" s="119" t="s">
        <v>136</v>
      </c>
      <c r="H24" s="216" t="s">
        <v>136</v>
      </c>
      <c r="I24" s="216" t="s">
        <v>136</v>
      </c>
      <c r="J24" s="117" t="s">
        <v>136</v>
      </c>
      <c r="K24" s="115">
        <v>183</v>
      </c>
      <c r="L24" s="146">
        <v>197</v>
      </c>
      <c r="M24" s="117">
        <f>K24/L24%</f>
        <v>92.893401015228434</v>
      </c>
      <c r="N24" s="115">
        <f>K24</f>
        <v>183</v>
      </c>
      <c r="O24" s="115">
        <f>L24</f>
        <v>197</v>
      </c>
      <c r="P24" s="117">
        <f t="shared" si="4"/>
        <v>92.893401015228434</v>
      </c>
      <c r="Q24" s="118"/>
      <c r="R24" s="361"/>
      <c r="S24" s="361"/>
      <c r="T24" s="379"/>
      <c r="U24" s="379"/>
      <c r="V24" s="118"/>
      <c r="W24" s="118"/>
      <c r="X24" s="68"/>
    </row>
    <row r="25" spans="1:24" x14ac:dyDescent="0.2">
      <c r="A25" s="71" t="s">
        <v>91</v>
      </c>
      <c r="B25" s="119" t="s">
        <v>136</v>
      </c>
      <c r="C25" s="115" t="s">
        <v>136</v>
      </c>
      <c r="D25" s="116" t="s">
        <v>136</v>
      </c>
      <c r="E25" s="216" t="s">
        <v>136</v>
      </c>
      <c r="F25" s="216" t="s">
        <v>136</v>
      </c>
      <c r="G25" s="119" t="s">
        <v>136</v>
      </c>
      <c r="H25" s="216" t="s">
        <v>136</v>
      </c>
      <c r="I25" s="216" t="s">
        <v>136</v>
      </c>
      <c r="J25" s="117" t="s">
        <v>136</v>
      </c>
      <c r="K25" s="115">
        <v>23</v>
      </c>
      <c r="L25" s="146">
        <v>93</v>
      </c>
      <c r="M25" s="275">
        <f>K25/L25%</f>
        <v>24.731182795698924</v>
      </c>
      <c r="N25" s="274">
        <f>K25</f>
        <v>23</v>
      </c>
      <c r="O25" s="115">
        <f>L25</f>
        <v>93</v>
      </c>
      <c r="P25" s="275">
        <f>N25/O25%</f>
        <v>24.731182795698924</v>
      </c>
      <c r="Q25" s="118"/>
      <c r="R25" s="361"/>
      <c r="S25" s="361"/>
      <c r="T25" s="379"/>
      <c r="U25" s="379"/>
      <c r="V25" s="118"/>
      <c r="W25" s="118"/>
      <c r="X25" s="68"/>
    </row>
    <row r="26" spans="1:24" x14ac:dyDescent="0.2">
      <c r="A26" s="73" t="s">
        <v>92</v>
      </c>
      <c r="B26" s="121">
        <f>H26</f>
        <v>1687</v>
      </c>
      <c r="C26" s="121">
        <v>1684</v>
      </c>
      <c r="D26" s="147">
        <f>B26/C26*100</f>
        <v>100.17814726840855</v>
      </c>
      <c r="E26" s="122" t="s">
        <v>136</v>
      </c>
      <c r="F26" s="122" t="s">
        <v>136</v>
      </c>
      <c r="G26" s="122" t="s">
        <v>136</v>
      </c>
      <c r="H26" s="121">
        <v>1687</v>
      </c>
      <c r="I26" s="121">
        <v>1684</v>
      </c>
      <c r="J26" s="147">
        <f>H26/I26*100</f>
        <v>100.17814726840855</v>
      </c>
      <c r="K26" s="121">
        <v>22937</v>
      </c>
      <c r="L26" s="121">
        <v>22376</v>
      </c>
      <c r="M26" s="147">
        <f>K26/L26*100</f>
        <v>102.50715051841259</v>
      </c>
      <c r="N26" s="121">
        <f>H26+K26</f>
        <v>24624</v>
      </c>
      <c r="O26" s="121">
        <f>I26+L26</f>
        <v>24060</v>
      </c>
      <c r="P26" s="147">
        <f>N26/O26*100</f>
        <v>102.34413965087282</v>
      </c>
      <c r="Q26" s="118"/>
      <c r="R26" s="361"/>
      <c r="S26" s="379"/>
      <c r="T26" s="379"/>
      <c r="U26" s="379"/>
      <c r="V26" s="118"/>
      <c r="W26" s="118"/>
      <c r="X26" s="68"/>
    </row>
    <row r="27" spans="1:24" x14ac:dyDescent="0.2">
      <c r="A27" s="104"/>
      <c r="B27" s="72"/>
      <c r="C27" s="118"/>
      <c r="D27" s="118"/>
      <c r="E27" s="68"/>
      <c r="F27" s="118"/>
      <c r="G27" s="118"/>
      <c r="H27" s="68"/>
    </row>
    <row r="28" spans="1:24" x14ac:dyDescent="0.2">
      <c r="A28" s="192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</row>
    <row r="29" spans="1:24" ht="18.75" customHeight="1" x14ac:dyDescent="0.2">
      <c r="G29" s="209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3" firstPageNumber="4" orientation="landscape" useFirstPageNumber="1" r:id="rId1"/>
  <headerFooter alignWithMargins="0">
    <oddFooter>&amp;R&amp;"-,полужирный"&amp;8 14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0"/>
  <sheetViews>
    <sheetView zoomScaleNormal="100" workbookViewId="0">
      <selection sqref="A1:F1"/>
    </sheetView>
  </sheetViews>
  <sheetFormatPr defaultRowHeight="12.75" x14ac:dyDescent="0.2"/>
  <cols>
    <col min="1" max="1" width="20.7109375" style="123" customWidth="1"/>
    <col min="2" max="2" width="17.5703125" style="123" customWidth="1"/>
    <col min="3" max="3" width="22.5703125" style="123" customWidth="1"/>
    <col min="4" max="4" width="22" style="123" customWidth="1"/>
    <col min="5" max="5" width="15.42578125" style="123" customWidth="1"/>
    <col min="6" max="6" width="21.5703125" style="123" customWidth="1"/>
    <col min="7" max="7" width="9.140625" style="123"/>
    <col min="8" max="8" width="12.28515625" style="123" customWidth="1"/>
    <col min="9" max="9" width="10.140625" style="123" customWidth="1"/>
    <col min="10" max="255" width="9.140625" style="123"/>
    <col min="256" max="256" width="20.7109375" style="123" customWidth="1"/>
    <col min="257" max="257" width="17.5703125" style="123" customWidth="1"/>
    <col min="258" max="258" width="22.5703125" style="123" customWidth="1"/>
    <col min="259" max="259" width="22" style="123" customWidth="1"/>
    <col min="260" max="260" width="15.42578125" style="123" customWidth="1"/>
    <col min="261" max="261" width="21.5703125" style="123" customWidth="1"/>
    <col min="262" max="511" width="9.140625" style="123"/>
    <col min="512" max="512" width="20.7109375" style="123" customWidth="1"/>
    <col min="513" max="513" width="17.5703125" style="123" customWidth="1"/>
    <col min="514" max="514" width="22.5703125" style="123" customWidth="1"/>
    <col min="515" max="515" width="22" style="123" customWidth="1"/>
    <col min="516" max="516" width="15.42578125" style="123" customWidth="1"/>
    <col min="517" max="517" width="21.5703125" style="123" customWidth="1"/>
    <col min="518" max="767" width="9.140625" style="123"/>
    <col min="768" max="768" width="20.7109375" style="123" customWidth="1"/>
    <col min="769" max="769" width="17.5703125" style="123" customWidth="1"/>
    <col min="770" max="770" width="22.5703125" style="123" customWidth="1"/>
    <col min="771" max="771" width="22" style="123" customWidth="1"/>
    <col min="772" max="772" width="15.42578125" style="123" customWidth="1"/>
    <col min="773" max="773" width="21.5703125" style="123" customWidth="1"/>
    <col min="774" max="1023" width="9.140625" style="123"/>
    <col min="1024" max="1024" width="20.7109375" style="123" customWidth="1"/>
    <col min="1025" max="1025" width="17.5703125" style="123" customWidth="1"/>
    <col min="1026" max="1026" width="22.5703125" style="123" customWidth="1"/>
    <col min="1027" max="1027" width="22" style="123" customWidth="1"/>
    <col min="1028" max="1028" width="15.42578125" style="123" customWidth="1"/>
    <col min="1029" max="1029" width="21.5703125" style="123" customWidth="1"/>
    <col min="1030" max="1279" width="9.140625" style="123"/>
    <col min="1280" max="1280" width="20.7109375" style="123" customWidth="1"/>
    <col min="1281" max="1281" width="17.5703125" style="123" customWidth="1"/>
    <col min="1282" max="1282" width="22.5703125" style="123" customWidth="1"/>
    <col min="1283" max="1283" width="22" style="123" customWidth="1"/>
    <col min="1284" max="1284" width="15.42578125" style="123" customWidth="1"/>
    <col min="1285" max="1285" width="21.5703125" style="123" customWidth="1"/>
    <col min="1286" max="1535" width="9.140625" style="123"/>
    <col min="1536" max="1536" width="20.7109375" style="123" customWidth="1"/>
    <col min="1537" max="1537" width="17.5703125" style="123" customWidth="1"/>
    <col min="1538" max="1538" width="22.5703125" style="123" customWidth="1"/>
    <col min="1539" max="1539" width="22" style="123" customWidth="1"/>
    <col min="1540" max="1540" width="15.42578125" style="123" customWidth="1"/>
    <col min="1541" max="1541" width="21.5703125" style="123" customWidth="1"/>
    <col min="1542" max="1791" width="9.140625" style="123"/>
    <col min="1792" max="1792" width="20.7109375" style="123" customWidth="1"/>
    <col min="1793" max="1793" width="17.5703125" style="123" customWidth="1"/>
    <col min="1794" max="1794" width="22.5703125" style="123" customWidth="1"/>
    <col min="1795" max="1795" width="22" style="123" customWidth="1"/>
    <col min="1796" max="1796" width="15.42578125" style="123" customWidth="1"/>
    <col min="1797" max="1797" width="21.5703125" style="123" customWidth="1"/>
    <col min="1798" max="2047" width="9.140625" style="123"/>
    <col min="2048" max="2048" width="20.7109375" style="123" customWidth="1"/>
    <col min="2049" max="2049" width="17.5703125" style="123" customWidth="1"/>
    <col min="2050" max="2050" width="22.5703125" style="123" customWidth="1"/>
    <col min="2051" max="2051" width="22" style="123" customWidth="1"/>
    <col min="2052" max="2052" width="15.42578125" style="123" customWidth="1"/>
    <col min="2053" max="2053" width="21.5703125" style="123" customWidth="1"/>
    <col min="2054" max="2303" width="9.140625" style="123"/>
    <col min="2304" max="2304" width="20.7109375" style="123" customWidth="1"/>
    <col min="2305" max="2305" width="17.5703125" style="123" customWidth="1"/>
    <col min="2306" max="2306" width="22.5703125" style="123" customWidth="1"/>
    <col min="2307" max="2307" width="22" style="123" customWidth="1"/>
    <col min="2308" max="2308" width="15.42578125" style="123" customWidth="1"/>
    <col min="2309" max="2309" width="21.5703125" style="123" customWidth="1"/>
    <col min="2310" max="2559" width="9.140625" style="123"/>
    <col min="2560" max="2560" width="20.7109375" style="123" customWidth="1"/>
    <col min="2561" max="2561" width="17.5703125" style="123" customWidth="1"/>
    <col min="2562" max="2562" width="22.5703125" style="123" customWidth="1"/>
    <col min="2563" max="2563" width="22" style="123" customWidth="1"/>
    <col min="2564" max="2564" width="15.42578125" style="123" customWidth="1"/>
    <col min="2565" max="2565" width="21.5703125" style="123" customWidth="1"/>
    <col min="2566" max="2815" width="9.140625" style="123"/>
    <col min="2816" max="2816" width="20.7109375" style="123" customWidth="1"/>
    <col min="2817" max="2817" width="17.5703125" style="123" customWidth="1"/>
    <col min="2818" max="2818" width="22.5703125" style="123" customWidth="1"/>
    <col min="2819" max="2819" width="22" style="123" customWidth="1"/>
    <col min="2820" max="2820" width="15.42578125" style="123" customWidth="1"/>
    <col min="2821" max="2821" width="21.5703125" style="123" customWidth="1"/>
    <col min="2822" max="3071" width="9.140625" style="123"/>
    <col min="3072" max="3072" width="20.7109375" style="123" customWidth="1"/>
    <col min="3073" max="3073" width="17.5703125" style="123" customWidth="1"/>
    <col min="3074" max="3074" width="22.5703125" style="123" customWidth="1"/>
    <col min="3075" max="3075" width="22" style="123" customWidth="1"/>
    <col min="3076" max="3076" width="15.42578125" style="123" customWidth="1"/>
    <col min="3077" max="3077" width="21.5703125" style="123" customWidth="1"/>
    <col min="3078" max="3327" width="9.140625" style="123"/>
    <col min="3328" max="3328" width="20.7109375" style="123" customWidth="1"/>
    <col min="3329" max="3329" width="17.5703125" style="123" customWidth="1"/>
    <col min="3330" max="3330" width="22.5703125" style="123" customWidth="1"/>
    <col min="3331" max="3331" width="22" style="123" customWidth="1"/>
    <col min="3332" max="3332" width="15.42578125" style="123" customWidth="1"/>
    <col min="3333" max="3333" width="21.5703125" style="123" customWidth="1"/>
    <col min="3334" max="3583" width="9.140625" style="123"/>
    <col min="3584" max="3584" width="20.7109375" style="123" customWidth="1"/>
    <col min="3585" max="3585" width="17.5703125" style="123" customWidth="1"/>
    <col min="3586" max="3586" width="22.5703125" style="123" customWidth="1"/>
    <col min="3587" max="3587" width="22" style="123" customWidth="1"/>
    <col min="3588" max="3588" width="15.42578125" style="123" customWidth="1"/>
    <col min="3589" max="3589" width="21.5703125" style="123" customWidth="1"/>
    <col min="3590" max="3839" width="9.140625" style="123"/>
    <col min="3840" max="3840" width="20.7109375" style="123" customWidth="1"/>
    <col min="3841" max="3841" width="17.5703125" style="123" customWidth="1"/>
    <col min="3842" max="3842" width="22.5703125" style="123" customWidth="1"/>
    <col min="3843" max="3843" width="22" style="123" customWidth="1"/>
    <col min="3844" max="3844" width="15.42578125" style="123" customWidth="1"/>
    <col min="3845" max="3845" width="21.5703125" style="123" customWidth="1"/>
    <col min="3846" max="4095" width="9.140625" style="123"/>
    <col min="4096" max="4096" width="20.7109375" style="123" customWidth="1"/>
    <col min="4097" max="4097" width="17.5703125" style="123" customWidth="1"/>
    <col min="4098" max="4098" width="22.5703125" style="123" customWidth="1"/>
    <col min="4099" max="4099" width="22" style="123" customWidth="1"/>
    <col min="4100" max="4100" width="15.42578125" style="123" customWidth="1"/>
    <col min="4101" max="4101" width="21.5703125" style="123" customWidth="1"/>
    <col min="4102" max="4351" width="9.140625" style="123"/>
    <col min="4352" max="4352" width="20.7109375" style="123" customWidth="1"/>
    <col min="4353" max="4353" width="17.5703125" style="123" customWidth="1"/>
    <col min="4354" max="4354" width="22.5703125" style="123" customWidth="1"/>
    <col min="4355" max="4355" width="22" style="123" customWidth="1"/>
    <col min="4356" max="4356" width="15.42578125" style="123" customWidth="1"/>
    <col min="4357" max="4357" width="21.5703125" style="123" customWidth="1"/>
    <col min="4358" max="4607" width="9.140625" style="123"/>
    <col min="4608" max="4608" width="20.7109375" style="123" customWidth="1"/>
    <col min="4609" max="4609" width="17.5703125" style="123" customWidth="1"/>
    <col min="4610" max="4610" width="22.5703125" style="123" customWidth="1"/>
    <col min="4611" max="4611" width="22" style="123" customWidth="1"/>
    <col min="4612" max="4612" width="15.42578125" style="123" customWidth="1"/>
    <col min="4613" max="4613" width="21.5703125" style="123" customWidth="1"/>
    <col min="4614" max="4863" width="9.140625" style="123"/>
    <col min="4864" max="4864" width="20.7109375" style="123" customWidth="1"/>
    <col min="4865" max="4865" width="17.5703125" style="123" customWidth="1"/>
    <col min="4866" max="4866" width="22.5703125" style="123" customWidth="1"/>
    <col min="4867" max="4867" width="22" style="123" customWidth="1"/>
    <col min="4868" max="4868" width="15.42578125" style="123" customWidth="1"/>
    <col min="4869" max="4869" width="21.5703125" style="123" customWidth="1"/>
    <col min="4870" max="5119" width="9.140625" style="123"/>
    <col min="5120" max="5120" width="20.7109375" style="123" customWidth="1"/>
    <col min="5121" max="5121" width="17.5703125" style="123" customWidth="1"/>
    <col min="5122" max="5122" width="22.5703125" style="123" customWidth="1"/>
    <col min="5123" max="5123" width="22" style="123" customWidth="1"/>
    <col min="5124" max="5124" width="15.42578125" style="123" customWidth="1"/>
    <col min="5125" max="5125" width="21.5703125" style="123" customWidth="1"/>
    <col min="5126" max="5375" width="9.140625" style="123"/>
    <col min="5376" max="5376" width="20.7109375" style="123" customWidth="1"/>
    <col min="5377" max="5377" width="17.5703125" style="123" customWidth="1"/>
    <col min="5378" max="5378" width="22.5703125" style="123" customWidth="1"/>
    <col min="5379" max="5379" width="22" style="123" customWidth="1"/>
    <col min="5380" max="5380" width="15.42578125" style="123" customWidth="1"/>
    <col min="5381" max="5381" width="21.5703125" style="123" customWidth="1"/>
    <col min="5382" max="5631" width="9.140625" style="123"/>
    <col min="5632" max="5632" width="20.7109375" style="123" customWidth="1"/>
    <col min="5633" max="5633" width="17.5703125" style="123" customWidth="1"/>
    <col min="5634" max="5634" width="22.5703125" style="123" customWidth="1"/>
    <col min="5635" max="5635" width="22" style="123" customWidth="1"/>
    <col min="5636" max="5636" width="15.42578125" style="123" customWidth="1"/>
    <col min="5637" max="5637" width="21.5703125" style="123" customWidth="1"/>
    <col min="5638" max="5887" width="9.140625" style="123"/>
    <col min="5888" max="5888" width="20.7109375" style="123" customWidth="1"/>
    <col min="5889" max="5889" width="17.5703125" style="123" customWidth="1"/>
    <col min="5890" max="5890" width="22.5703125" style="123" customWidth="1"/>
    <col min="5891" max="5891" width="22" style="123" customWidth="1"/>
    <col min="5892" max="5892" width="15.42578125" style="123" customWidth="1"/>
    <col min="5893" max="5893" width="21.5703125" style="123" customWidth="1"/>
    <col min="5894" max="6143" width="9.140625" style="123"/>
    <col min="6144" max="6144" width="20.7109375" style="123" customWidth="1"/>
    <col min="6145" max="6145" width="17.5703125" style="123" customWidth="1"/>
    <col min="6146" max="6146" width="22.5703125" style="123" customWidth="1"/>
    <col min="6147" max="6147" width="22" style="123" customWidth="1"/>
    <col min="6148" max="6148" width="15.42578125" style="123" customWidth="1"/>
    <col min="6149" max="6149" width="21.5703125" style="123" customWidth="1"/>
    <col min="6150" max="6399" width="9.140625" style="123"/>
    <col min="6400" max="6400" width="20.7109375" style="123" customWidth="1"/>
    <col min="6401" max="6401" width="17.5703125" style="123" customWidth="1"/>
    <col min="6402" max="6402" width="22.5703125" style="123" customWidth="1"/>
    <col min="6403" max="6403" width="22" style="123" customWidth="1"/>
    <col min="6404" max="6404" width="15.42578125" style="123" customWidth="1"/>
    <col min="6405" max="6405" width="21.5703125" style="123" customWidth="1"/>
    <col min="6406" max="6655" width="9.140625" style="123"/>
    <col min="6656" max="6656" width="20.7109375" style="123" customWidth="1"/>
    <col min="6657" max="6657" width="17.5703125" style="123" customWidth="1"/>
    <col min="6658" max="6658" width="22.5703125" style="123" customWidth="1"/>
    <col min="6659" max="6659" width="22" style="123" customWidth="1"/>
    <col min="6660" max="6660" width="15.42578125" style="123" customWidth="1"/>
    <col min="6661" max="6661" width="21.5703125" style="123" customWidth="1"/>
    <col min="6662" max="6911" width="9.140625" style="123"/>
    <col min="6912" max="6912" width="20.7109375" style="123" customWidth="1"/>
    <col min="6913" max="6913" width="17.5703125" style="123" customWidth="1"/>
    <col min="6914" max="6914" width="22.5703125" style="123" customWidth="1"/>
    <col min="6915" max="6915" width="22" style="123" customWidth="1"/>
    <col min="6916" max="6916" width="15.42578125" style="123" customWidth="1"/>
    <col min="6917" max="6917" width="21.5703125" style="123" customWidth="1"/>
    <col min="6918" max="7167" width="9.140625" style="123"/>
    <col min="7168" max="7168" width="20.7109375" style="123" customWidth="1"/>
    <col min="7169" max="7169" width="17.5703125" style="123" customWidth="1"/>
    <col min="7170" max="7170" width="22.5703125" style="123" customWidth="1"/>
    <col min="7171" max="7171" width="22" style="123" customWidth="1"/>
    <col min="7172" max="7172" width="15.42578125" style="123" customWidth="1"/>
    <col min="7173" max="7173" width="21.5703125" style="123" customWidth="1"/>
    <col min="7174" max="7423" width="9.140625" style="123"/>
    <col min="7424" max="7424" width="20.7109375" style="123" customWidth="1"/>
    <col min="7425" max="7425" width="17.5703125" style="123" customWidth="1"/>
    <col min="7426" max="7426" width="22.5703125" style="123" customWidth="1"/>
    <col min="7427" max="7427" width="22" style="123" customWidth="1"/>
    <col min="7428" max="7428" width="15.42578125" style="123" customWidth="1"/>
    <col min="7429" max="7429" width="21.5703125" style="123" customWidth="1"/>
    <col min="7430" max="7679" width="9.140625" style="123"/>
    <col min="7680" max="7680" width="20.7109375" style="123" customWidth="1"/>
    <col min="7681" max="7681" width="17.5703125" style="123" customWidth="1"/>
    <col min="7682" max="7682" width="22.5703125" style="123" customWidth="1"/>
    <col min="7683" max="7683" width="22" style="123" customWidth="1"/>
    <col min="7684" max="7684" width="15.42578125" style="123" customWidth="1"/>
    <col min="7685" max="7685" width="21.5703125" style="123" customWidth="1"/>
    <col min="7686" max="7935" width="9.140625" style="123"/>
    <col min="7936" max="7936" width="20.7109375" style="123" customWidth="1"/>
    <col min="7937" max="7937" width="17.5703125" style="123" customWidth="1"/>
    <col min="7938" max="7938" width="22.5703125" style="123" customWidth="1"/>
    <col min="7939" max="7939" width="22" style="123" customWidth="1"/>
    <col min="7940" max="7940" width="15.42578125" style="123" customWidth="1"/>
    <col min="7941" max="7941" width="21.5703125" style="123" customWidth="1"/>
    <col min="7942" max="8191" width="9.140625" style="123"/>
    <col min="8192" max="8192" width="20.7109375" style="123" customWidth="1"/>
    <col min="8193" max="8193" width="17.5703125" style="123" customWidth="1"/>
    <col min="8194" max="8194" width="22.5703125" style="123" customWidth="1"/>
    <col min="8195" max="8195" width="22" style="123" customWidth="1"/>
    <col min="8196" max="8196" width="15.42578125" style="123" customWidth="1"/>
    <col min="8197" max="8197" width="21.5703125" style="123" customWidth="1"/>
    <col min="8198" max="8447" width="9.140625" style="123"/>
    <col min="8448" max="8448" width="20.7109375" style="123" customWidth="1"/>
    <col min="8449" max="8449" width="17.5703125" style="123" customWidth="1"/>
    <col min="8450" max="8450" width="22.5703125" style="123" customWidth="1"/>
    <col min="8451" max="8451" width="22" style="123" customWidth="1"/>
    <col min="8452" max="8452" width="15.42578125" style="123" customWidth="1"/>
    <col min="8453" max="8453" width="21.5703125" style="123" customWidth="1"/>
    <col min="8454" max="8703" width="9.140625" style="123"/>
    <col min="8704" max="8704" width="20.7109375" style="123" customWidth="1"/>
    <col min="8705" max="8705" width="17.5703125" style="123" customWidth="1"/>
    <col min="8706" max="8706" width="22.5703125" style="123" customWidth="1"/>
    <col min="8707" max="8707" width="22" style="123" customWidth="1"/>
    <col min="8708" max="8708" width="15.42578125" style="123" customWidth="1"/>
    <col min="8709" max="8709" width="21.5703125" style="123" customWidth="1"/>
    <col min="8710" max="8959" width="9.140625" style="123"/>
    <col min="8960" max="8960" width="20.7109375" style="123" customWidth="1"/>
    <col min="8961" max="8961" width="17.5703125" style="123" customWidth="1"/>
    <col min="8962" max="8962" width="22.5703125" style="123" customWidth="1"/>
    <col min="8963" max="8963" width="22" style="123" customWidth="1"/>
    <col min="8964" max="8964" width="15.42578125" style="123" customWidth="1"/>
    <col min="8965" max="8965" width="21.5703125" style="123" customWidth="1"/>
    <col min="8966" max="9215" width="9.140625" style="123"/>
    <col min="9216" max="9216" width="20.7109375" style="123" customWidth="1"/>
    <col min="9217" max="9217" width="17.5703125" style="123" customWidth="1"/>
    <col min="9218" max="9218" width="22.5703125" style="123" customWidth="1"/>
    <col min="9219" max="9219" width="22" style="123" customWidth="1"/>
    <col min="9220" max="9220" width="15.42578125" style="123" customWidth="1"/>
    <col min="9221" max="9221" width="21.5703125" style="123" customWidth="1"/>
    <col min="9222" max="9471" width="9.140625" style="123"/>
    <col min="9472" max="9472" width="20.7109375" style="123" customWidth="1"/>
    <col min="9473" max="9473" width="17.5703125" style="123" customWidth="1"/>
    <col min="9474" max="9474" width="22.5703125" style="123" customWidth="1"/>
    <col min="9475" max="9475" width="22" style="123" customWidth="1"/>
    <col min="9476" max="9476" width="15.42578125" style="123" customWidth="1"/>
    <col min="9477" max="9477" width="21.5703125" style="123" customWidth="1"/>
    <col min="9478" max="9727" width="9.140625" style="123"/>
    <col min="9728" max="9728" width="20.7109375" style="123" customWidth="1"/>
    <col min="9729" max="9729" width="17.5703125" style="123" customWidth="1"/>
    <col min="9730" max="9730" width="22.5703125" style="123" customWidth="1"/>
    <col min="9731" max="9731" width="22" style="123" customWidth="1"/>
    <col min="9732" max="9732" width="15.42578125" style="123" customWidth="1"/>
    <col min="9733" max="9733" width="21.5703125" style="123" customWidth="1"/>
    <col min="9734" max="9983" width="9.140625" style="123"/>
    <col min="9984" max="9984" width="20.7109375" style="123" customWidth="1"/>
    <col min="9985" max="9985" width="17.5703125" style="123" customWidth="1"/>
    <col min="9986" max="9986" width="22.5703125" style="123" customWidth="1"/>
    <col min="9987" max="9987" width="22" style="123" customWidth="1"/>
    <col min="9988" max="9988" width="15.42578125" style="123" customWidth="1"/>
    <col min="9989" max="9989" width="21.5703125" style="123" customWidth="1"/>
    <col min="9990" max="10239" width="9.140625" style="123"/>
    <col min="10240" max="10240" width="20.7109375" style="123" customWidth="1"/>
    <col min="10241" max="10241" width="17.5703125" style="123" customWidth="1"/>
    <col min="10242" max="10242" width="22.5703125" style="123" customWidth="1"/>
    <col min="10243" max="10243" width="22" style="123" customWidth="1"/>
    <col min="10244" max="10244" width="15.42578125" style="123" customWidth="1"/>
    <col min="10245" max="10245" width="21.5703125" style="123" customWidth="1"/>
    <col min="10246" max="10495" width="9.140625" style="123"/>
    <col min="10496" max="10496" width="20.7109375" style="123" customWidth="1"/>
    <col min="10497" max="10497" width="17.5703125" style="123" customWidth="1"/>
    <col min="10498" max="10498" width="22.5703125" style="123" customWidth="1"/>
    <col min="10499" max="10499" width="22" style="123" customWidth="1"/>
    <col min="10500" max="10500" width="15.42578125" style="123" customWidth="1"/>
    <col min="10501" max="10501" width="21.5703125" style="123" customWidth="1"/>
    <col min="10502" max="10751" width="9.140625" style="123"/>
    <col min="10752" max="10752" width="20.7109375" style="123" customWidth="1"/>
    <col min="10753" max="10753" width="17.5703125" style="123" customWidth="1"/>
    <col min="10754" max="10754" width="22.5703125" style="123" customWidth="1"/>
    <col min="10755" max="10755" width="22" style="123" customWidth="1"/>
    <col min="10756" max="10756" width="15.42578125" style="123" customWidth="1"/>
    <col min="10757" max="10757" width="21.5703125" style="123" customWidth="1"/>
    <col min="10758" max="11007" width="9.140625" style="123"/>
    <col min="11008" max="11008" width="20.7109375" style="123" customWidth="1"/>
    <col min="11009" max="11009" width="17.5703125" style="123" customWidth="1"/>
    <col min="11010" max="11010" width="22.5703125" style="123" customWidth="1"/>
    <col min="11011" max="11011" width="22" style="123" customWidth="1"/>
    <col min="11012" max="11012" width="15.42578125" style="123" customWidth="1"/>
    <col min="11013" max="11013" width="21.5703125" style="123" customWidth="1"/>
    <col min="11014" max="11263" width="9.140625" style="123"/>
    <col min="11264" max="11264" width="20.7109375" style="123" customWidth="1"/>
    <col min="11265" max="11265" width="17.5703125" style="123" customWidth="1"/>
    <col min="11266" max="11266" width="22.5703125" style="123" customWidth="1"/>
    <col min="11267" max="11267" width="22" style="123" customWidth="1"/>
    <col min="11268" max="11268" width="15.42578125" style="123" customWidth="1"/>
    <col min="11269" max="11269" width="21.5703125" style="123" customWidth="1"/>
    <col min="11270" max="11519" width="9.140625" style="123"/>
    <col min="11520" max="11520" width="20.7109375" style="123" customWidth="1"/>
    <col min="11521" max="11521" width="17.5703125" style="123" customWidth="1"/>
    <col min="11522" max="11522" width="22.5703125" style="123" customWidth="1"/>
    <col min="11523" max="11523" width="22" style="123" customWidth="1"/>
    <col min="11524" max="11524" width="15.42578125" style="123" customWidth="1"/>
    <col min="11525" max="11525" width="21.5703125" style="123" customWidth="1"/>
    <col min="11526" max="11775" width="9.140625" style="123"/>
    <col min="11776" max="11776" width="20.7109375" style="123" customWidth="1"/>
    <col min="11777" max="11777" width="17.5703125" style="123" customWidth="1"/>
    <col min="11778" max="11778" width="22.5703125" style="123" customWidth="1"/>
    <col min="11779" max="11779" width="22" style="123" customWidth="1"/>
    <col min="11780" max="11780" width="15.42578125" style="123" customWidth="1"/>
    <col min="11781" max="11781" width="21.5703125" style="123" customWidth="1"/>
    <col min="11782" max="12031" width="9.140625" style="123"/>
    <col min="12032" max="12032" width="20.7109375" style="123" customWidth="1"/>
    <col min="12033" max="12033" width="17.5703125" style="123" customWidth="1"/>
    <col min="12034" max="12034" width="22.5703125" style="123" customWidth="1"/>
    <col min="12035" max="12035" width="22" style="123" customWidth="1"/>
    <col min="12036" max="12036" width="15.42578125" style="123" customWidth="1"/>
    <col min="12037" max="12037" width="21.5703125" style="123" customWidth="1"/>
    <col min="12038" max="12287" width="9.140625" style="123"/>
    <col min="12288" max="12288" width="20.7109375" style="123" customWidth="1"/>
    <col min="12289" max="12289" width="17.5703125" style="123" customWidth="1"/>
    <col min="12290" max="12290" width="22.5703125" style="123" customWidth="1"/>
    <col min="12291" max="12291" width="22" style="123" customWidth="1"/>
    <col min="12292" max="12292" width="15.42578125" style="123" customWidth="1"/>
    <col min="12293" max="12293" width="21.5703125" style="123" customWidth="1"/>
    <col min="12294" max="12543" width="9.140625" style="123"/>
    <col min="12544" max="12544" width="20.7109375" style="123" customWidth="1"/>
    <col min="12545" max="12545" width="17.5703125" style="123" customWidth="1"/>
    <col min="12546" max="12546" width="22.5703125" style="123" customWidth="1"/>
    <col min="12547" max="12547" width="22" style="123" customWidth="1"/>
    <col min="12548" max="12548" width="15.42578125" style="123" customWidth="1"/>
    <col min="12549" max="12549" width="21.5703125" style="123" customWidth="1"/>
    <col min="12550" max="12799" width="9.140625" style="123"/>
    <col min="12800" max="12800" width="20.7109375" style="123" customWidth="1"/>
    <col min="12801" max="12801" width="17.5703125" style="123" customWidth="1"/>
    <col min="12802" max="12802" width="22.5703125" style="123" customWidth="1"/>
    <col min="12803" max="12803" width="22" style="123" customWidth="1"/>
    <col min="12804" max="12804" width="15.42578125" style="123" customWidth="1"/>
    <col min="12805" max="12805" width="21.5703125" style="123" customWidth="1"/>
    <col min="12806" max="13055" width="9.140625" style="123"/>
    <col min="13056" max="13056" width="20.7109375" style="123" customWidth="1"/>
    <col min="13057" max="13057" width="17.5703125" style="123" customWidth="1"/>
    <col min="13058" max="13058" width="22.5703125" style="123" customWidth="1"/>
    <col min="13059" max="13059" width="22" style="123" customWidth="1"/>
    <col min="13060" max="13060" width="15.42578125" style="123" customWidth="1"/>
    <col min="13061" max="13061" width="21.5703125" style="123" customWidth="1"/>
    <col min="13062" max="13311" width="9.140625" style="123"/>
    <col min="13312" max="13312" width="20.7109375" style="123" customWidth="1"/>
    <col min="13313" max="13313" width="17.5703125" style="123" customWidth="1"/>
    <col min="13314" max="13314" width="22.5703125" style="123" customWidth="1"/>
    <col min="13315" max="13315" width="22" style="123" customWidth="1"/>
    <col min="13316" max="13316" width="15.42578125" style="123" customWidth="1"/>
    <col min="13317" max="13317" width="21.5703125" style="123" customWidth="1"/>
    <col min="13318" max="13567" width="9.140625" style="123"/>
    <col min="13568" max="13568" width="20.7109375" style="123" customWidth="1"/>
    <col min="13569" max="13569" width="17.5703125" style="123" customWidth="1"/>
    <col min="13570" max="13570" width="22.5703125" style="123" customWidth="1"/>
    <col min="13571" max="13571" width="22" style="123" customWidth="1"/>
    <col min="13572" max="13572" width="15.42578125" style="123" customWidth="1"/>
    <col min="13573" max="13573" width="21.5703125" style="123" customWidth="1"/>
    <col min="13574" max="13823" width="9.140625" style="123"/>
    <col min="13824" max="13824" width="20.7109375" style="123" customWidth="1"/>
    <col min="13825" max="13825" width="17.5703125" style="123" customWidth="1"/>
    <col min="13826" max="13826" width="22.5703125" style="123" customWidth="1"/>
    <col min="13827" max="13827" width="22" style="123" customWidth="1"/>
    <col min="13828" max="13828" width="15.42578125" style="123" customWidth="1"/>
    <col min="13829" max="13829" width="21.5703125" style="123" customWidth="1"/>
    <col min="13830" max="14079" width="9.140625" style="123"/>
    <col min="14080" max="14080" width="20.7109375" style="123" customWidth="1"/>
    <col min="14081" max="14081" width="17.5703125" style="123" customWidth="1"/>
    <col min="14082" max="14082" width="22.5703125" style="123" customWidth="1"/>
    <col min="14083" max="14083" width="22" style="123" customWidth="1"/>
    <col min="14084" max="14084" width="15.42578125" style="123" customWidth="1"/>
    <col min="14085" max="14085" width="21.5703125" style="123" customWidth="1"/>
    <col min="14086" max="14335" width="9.140625" style="123"/>
    <col min="14336" max="14336" width="20.7109375" style="123" customWidth="1"/>
    <col min="14337" max="14337" width="17.5703125" style="123" customWidth="1"/>
    <col min="14338" max="14338" width="22.5703125" style="123" customWidth="1"/>
    <col min="14339" max="14339" width="22" style="123" customWidth="1"/>
    <col min="14340" max="14340" width="15.42578125" style="123" customWidth="1"/>
    <col min="14341" max="14341" width="21.5703125" style="123" customWidth="1"/>
    <col min="14342" max="14591" width="9.140625" style="123"/>
    <col min="14592" max="14592" width="20.7109375" style="123" customWidth="1"/>
    <col min="14593" max="14593" width="17.5703125" style="123" customWidth="1"/>
    <col min="14594" max="14594" width="22.5703125" style="123" customWidth="1"/>
    <col min="14595" max="14595" width="22" style="123" customWidth="1"/>
    <col min="14596" max="14596" width="15.42578125" style="123" customWidth="1"/>
    <col min="14597" max="14597" width="21.5703125" style="123" customWidth="1"/>
    <col min="14598" max="14847" width="9.140625" style="123"/>
    <col min="14848" max="14848" width="20.7109375" style="123" customWidth="1"/>
    <col min="14849" max="14849" width="17.5703125" style="123" customWidth="1"/>
    <col min="14850" max="14850" width="22.5703125" style="123" customWidth="1"/>
    <col min="14851" max="14851" width="22" style="123" customWidth="1"/>
    <col min="14852" max="14852" width="15.42578125" style="123" customWidth="1"/>
    <col min="14853" max="14853" width="21.5703125" style="123" customWidth="1"/>
    <col min="14854" max="15103" width="9.140625" style="123"/>
    <col min="15104" max="15104" width="20.7109375" style="123" customWidth="1"/>
    <col min="15105" max="15105" width="17.5703125" style="123" customWidth="1"/>
    <col min="15106" max="15106" width="22.5703125" style="123" customWidth="1"/>
    <col min="15107" max="15107" width="22" style="123" customWidth="1"/>
    <col min="15108" max="15108" width="15.42578125" style="123" customWidth="1"/>
    <col min="15109" max="15109" width="21.5703125" style="123" customWidth="1"/>
    <col min="15110" max="15359" width="9.140625" style="123"/>
    <col min="15360" max="15360" width="20.7109375" style="123" customWidth="1"/>
    <col min="15361" max="15361" width="17.5703125" style="123" customWidth="1"/>
    <col min="15362" max="15362" width="22.5703125" style="123" customWidth="1"/>
    <col min="15363" max="15363" width="22" style="123" customWidth="1"/>
    <col min="15364" max="15364" width="15.42578125" style="123" customWidth="1"/>
    <col min="15365" max="15365" width="21.5703125" style="123" customWidth="1"/>
    <col min="15366" max="15615" width="9.140625" style="123"/>
    <col min="15616" max="15616" width="20.7109375" style="123" customWidth="1"/>
    <col min="15617" max="15617" width="17.5703125" style="123" customWidth="1"/>
    <col min="15618" max="15618" width="22.5703125" style="123" customWidth="1"/>
    <col min="15619" max="15619" width="22" style="123" customWidth="1"/>
    <col min="15620" max="15620" width="15.42578125" style="123" customWidth="1"/>
    <col min="15621" max="15621" width="21.5703125" style="123" customWidth="1"/>
    <col min="15622" max="15871" width="9.140625" style="123"/>
    <col min="15872" max="15872" width="20.7109375" style="123" customWidth="1"/>
    <col min="15873" max="15873" width="17.5703125" style="123" customWidth="1"/>
    <col min="15874" max="15874" width="22.5703125" style="123" customWidth="1"/>
    <col min="15875" max="15875" width="22" style="123" customWidth="1"/>
    <col min="15876" max="15876" width="15.42578125" style="123" customWidth="1"/>
    <col min="15877" max="15877" width="21.5703125" style="123" customWidth="1"/>
    <col min="15878" max="16127" width="9.140625" style="123"/>
    <col min="16128" max="16128" width="20.7109375" style="123" customWidth="1"/>
    <col min="16129" max="16129" width="17.5703125" style="123" customWidth="1"/>
    <col min="16130" max="16130" width="22.5703125" style="123" customWidth="1"/>
    <col min="16131" max="16131" width="22" style="123" customWidth="1"/>
    <col min="16132" max="16132" width="15.42578125" style="123" customWidth="1"/>
    <col min="16133" max="16133" width="21.5703125" style="123" customWidth="1"/>
    <col min="16134" max="16384" width="9.140625" style="123"/>
  </cols>
  <sheetData>
    <row r="1" spans="1:13" ht="33" customHeight="1" x14ac:dyDescent="0.2">
      <c r="A1" s="488" t="s">
        <v>203</v>
      </c>
      <c r="B1" s="488"/>
      <c r="C1" s="488"/>
      <c r="D1" s="488"/>
      <c r="E1" s="488"/>
      <c r="F1" s="489"/>
    </row>
    <row r="2" spans="1:13" ht="27" customHeight="1" x14ac:dyDescent="0.2">
      <c r="A2" s="490" t="s">
        <v>204</v>
      </c>
      <c r="B2" s="490"/>
      <c r="C2" s="490"/>
      <c r="D2" s="490"/>
      <c r="E2" s="490"/>
      <c r="F2" s="490"/>
    </row>
    <row r="3" spans="1:13" x14ac:dyDescent="0.2">
      <c r="A3" s="124"/>
      <c r="B3" s="125"/>
      <c r="C3" s="125"/>
      <c r="D3" s="125"/>
      <c r="E3" s="125"/>
      <c r="F3" s="126" t="s">
        <v>110</v>
      </c>
    </row>
    <row r="4" spans="1:13" ht="12.75" customHeight="1" x14ac:dyDescent="0.2">
      <c r="A4" s="484"/>
      <c r="B4" s="491" t="s">
        <v>111</v>
      </c>
      <c r="C4" s="491"/>
      <c r="D4" s="491"/>
      <c r="E4" s="491"/>
      <c r="F4" s="485" t="s">
        <v>112</v>
      </c>
    </row>
    <row r="5" spans="1:13" ht="22.5" x14ac:dyDescent="0.2">
      <c r="A5" s="484"/>
      <c r="B5" s="127" t="s">
        <v>113</v>
      </c>
      <c r="C5" s="127" t="s">
        <v>114</v>
      </c>
      <c r="D5" s="127" t="s">
        <v>115</v>
      </c>
      <c r="E5" s="127" t="s">
        <v>116</v>
      </c>
      <c r="F5" s="485"/>
    </row>
    <row r="6" spans="1:13" ht="14.25" customHeight="1" x14ac:dyDescent="0.2">
      <c r="A6" s="341" t="s">
        <v>72</v>
      </c>
      <c r="B6" s="67">
        <v>9895.51</v>
      </c>
      <c r="C6" s="67">
        <v>46551</v>
      </c>
      <c r="D6" s="67">
        <v>494554.9</v>
      </c>
      <c r="E6" s="67">
        <v>11068.53</v>
      </c>
      <c r="F6" s="67">
        <v>9230.58</v>
      </c>
      <c r="G6" s="69"/>
      <c r="H6" s="405"/>
      <c r="I6" s="405"/>
      <c r="J6" s="405"/>
      <c r="K6" s="405"/>
      <c r="L6" s="361"/>
      <c r="M6" s="405"/>
    </row>
    <row r="7" spans="1:13" x14ac:dyDescent="0.2">
      <c r="A7" s="128" t="s">
        <v>73</v>
      </c>
      <c r="B7" s="67">
        <v>843.7</v>
      </c>
      <c r="C7" s="67">
        <v>2.48</v>
      </c>
      <c r="D7" s="67">
        <v>19130.919999999998</v>
      </c>
      <c r="E7" s="67">
        <v>2.02</v>
      </c>
      <c r="F7" s="273">
        <v>105.83</v>
      </c>
      <c r="G7" s="72"/>
      <c r="H7" s="405"/>
      <c r="I7" s="405"/>
      <c r="J7" s="405"/>
      <c r="K7" s="405"/>
      <c r="L7" s="361"/>
      <c r="M7" s="405"/>
    </row>
    <row r="8" spans="1:13" x14ac:dyDescent="0.2">
      <c r="A8" s="128" t="s">
        <v>74</v>
      </c>
      <c r="B8" s="67">
        <v>89.51</v>
      </c>
      <c r="C8" s="67">
        <v>3094.73</v>
      </c>
      <c r="D8" s="67">
        <v>92961.08</v>
      </c>
      <c r="E8" s="67" t="s">
        <v>136</v>
      </c>
      <c r="F8" s="273">
        <v>2890.08</v>
      </c>
      <c r="G8" s="69"/>
      <c r="H8" s="405"/>
      <c r="I8" s="405"/>
      <c r="J8" s="405"/>
      <c r="K8" s="361"/>
      <c r="L8" s="361"/>
      <c r="M8" s="405"/>
    </row>
    <row r="9" spans="1:13" x14ac:dyDescent="0.2">
      <c r="A9" s="128" t="s">
        <v>75</v>
      </c>
      <c r="B9" s="67">
        <v>5.94</v>
      </c>
      <c r="C9" s="67">
        <v>110.89</v>
      </c>
      <c r="D9" s="67">
        <v>16407.54</v>
      </c>
      <c r="E9" s="67">
        <v>197.6</v>
      </c>
      <c r="F9" s="273">
        <v>42.72</v>
      </c>
      <c r="G9" s="69"/>
      <c r="H9" s="405"/>
      <c r="I9" s="405"/>
      <c r="J9" s="405"/>
      <c r="K9" s="405"/>
      <c r="L9" s="361"/>
      <c r="M9" s="405"/>
    </row>
    <row r="10" spans="1:13" x14ac:dyDescent="0.2">
      <c r="A10" s="128" t="s">
        <v>76</v>
      </c>
      <c r="B10" s="67">
        <v>94.05</v>
      </c>
      <c r="C10" s="67">
        <v>40.380000000000003</v>
      </c>
      <c r="D10" s="67">
        <v>103163.9</v>
      </c>
      <c r="E10" s="67">
        <v>3644.96</v>
      </c>
      <c r="F10" s="273">
        <v>2003.3</v>
      </c>
      <c r="G10" s="69"/>
      <c r="H10" s="405"/>
      <c r="I10" s="405"/>
      <c r="J10" s="405"/>
      <c r="K10" s="405"/>
      <c r="L10" s="361"/>
      <c r="M10" s="405"/>
    </row>
    <row r="11" spans="1:13" x14ac:dyDescent="0.2">
      <c r="A11" s="128" t="s">
        <v>77</v>
      </c>
      <c r="B11" s="67" t="s">
        <v>136</v>
      </c>
      <c r="C11" s="67" t="s">
        <v>136</v>
      </c>
      <c r="D11" s="67">
        <v>763.93</v>
      </c>
      <c r="E11" s="67" t="s">
        <v>136</v>
      </c>
      <c r="F11" s="273">
        <v>6.07</v>
      </c>
      <c r="G11" s="72"/>
      <c r="H11" s="361"/>
      <c r="I11" s="405"/>
      <c r="J11" s="405"/>
      <c r="K11" s="361"/>
      <c r="L11" s="361"/>
      <c r="M11" s="405"/>
    </row>
    <row r="12" spans="1:13" x14ac:dyDescent="0.2">
      <c r="A12" s="128" t="s">
        <v>78</v>
      </c>
      <c r="B12" s="67" t="s">
        <v>199</v>
      </c>
      <c r="C12" s="67">
        <v>101.45</v>
      </c>
      <c r="D12" s="67">
        <v>20855.64</v>
      </c>
      <c r="E12" s="67">
        <v>228.5</v>
      </c>
      <c r="F12" s="273">
        <v>175.55</v>
      </c>
      <c r="G12" s="69"/>
      <c r="H12" s="361"/>
      <c r="I12" s="405"/>
      <c r="J12" s="405"/>
      <c r="K12" s="405"/>
      <c r="L12" s="361"/>
      <c r="M12" s="405"/>
    </row>
    <row r="13" spans="1:13" x14ac:dyDescent="0.2">
      <c r="A13" s="128" t="s">
        <v>79</v>
      </c>
      <c r="B13" s="67" t="s">
        <v>136</v>
      </c>
      <c r="C13" s="67">
        <v>750.45</v>
      </c>
      <c r="D13" s="67">
        <v>18575.28</v>
      </c>
      <c r="E13" s="67">
        <v>1695.19</v>
      </c>
      <c r="F13" s="273">
        <v>20.56</v>
      </c>
      <c r="G13" s="69"/>
      <c r="H13" s="361"/>
      <c r="I13" s="405"/>
      <c r="J13" s="405"/>
      <c r="K13" s="405"/>
      <c r="L13" s="361"/>
      <c r="M13" s="405"/>
    </row>
    <row r="14" spans="1:13" x14ac:dyDescent="0.2">
      <c r="A14" s="128" t="s">
        <v>80</v>
      </c>
      <c r="B14" s="67" t="s">
        <v>136</v>
      </c>
      <c r="C14" s="67" t="s">
        <v>136</v>
      </c>
      <c r="D14" s="67">
        <v>6680.54</v>
      </c>
      <c r="E14" s="67" t="s">
        <v>136</v>
      </c>
      <c r="F14" s="273">
        <v>227.74</v>
      </c>
      <c r="G14" s="72"/>
      <c r="H14" s="361"/>
      <c r="I14" s="405"/>
      <c r="J14" s="405"/>
      <c r="K14" s="361"/>
      <c r="L14" s="361"/>
      <c r="M14" s="405"/>
    </row>
    <row r="15" spans="1:13" x14ac:dyDescent="0.2">
      <c r="A15" s="128" t="s">
        <v>81</v>
      </c>
      <c r="B15" s="67">
        <v>1884.7</v>
      </c>
      <c r="C15" s="67">
        <v>1701.8</v>
      </c>
      <c r="D15" s="67">
        <v>12989.91</v>
      </c>
      <c r="E15" s="67">
        <v>56.86</v>
      </c>
      <c r="F15" s="273">
        <v>3372.53</v>
      </c>
      <c r="G15" s="69"/>
      <c r="H15" s="405"/>
      <c r="I15" s="405"/>
      <c r="J15" s="405"/>
      <c r="K15" s="405"/>
      <c r="L15" s="361"/>
      <c r="M15" s="405"/>
    </row>
    <row r="16" spans="1:13" x14ac:dyDescent="0.2">
      <c r="A16" s="128" t="s">
        <v>82</v>
      </c>
      <c r="B16" s="67" t="s">
        <v>136</v>
      </c>
      <c r="C16" s="67">
        <v>6618.54</v>
      </c>
      <c r="D16" s="67">
        <v>27170.73</v>
      </c>
      <c r="E16" s="67" t="s">
        <v>136</v>
      </c>
      <c r="F16" s="273">
        <v>19.78</v>
      </c>
      <c r="G16" s="69"/>
      <c r="H16" s="361"/>
      <c r="I16" s="405"/>
      <c r="J16" s="405"/>
      <c r="K16" s="361"/>
      <c r="L16" s="361"/>
      <c r="M16" s="405"/>
    </row>
    <row r="17" spans="1:13" x14ac:dyDescent="0.2">
      <c r="A17" s="128" t="s">
        <v>83</v>
      </c>
      <c r="B17" s="67">
        <v>42.7</v>
      </c>
      <c r="C17" s="67">
        <v>12.68</v>
      </c>
      <c r="D17" s="67">
        <v>1061.99</v>
      </c>
      <c r="E17" s="67" t="s">
        <v>136</v>
      </c>
      <c r="F17" s="273">
        <v>9.5</v>
      </c>
      <c r="G17" s="69"/>
      <c r="H17" s="405"/>
      <c r="I17" s="405"/>
      <c r="J17" s="405"/>
      <c r="K17" s="361"/>
      <c r="L17" s="361"/>
      <c r="M17" s="405"/>
    </row>
    <row r="18" spans="1:13" x14ac:dyDescent="0.2">
      <c r="A18" s="128" t="s">
        <v>84</v>
      </c>
      <c r="B18" s="67" t="s">
        <v>136</v>
      </c>
      <c r="C18" s="67" t="s">
        <v>136</v>
      </c>
      <c r="D18" s="67">
        <v>8395.9</v>
      </c>
      <c r="E18" s="67" t="s">
        <v>136</v>
      </c>
      <c r="F18" s="273">
        <v>0.55000000000000004</v>
      </c>
      <c r="G18" s="72"/>
      <c r="H18" s="361"/>
      <c r="I18" s="405"/>
      <c r="J18" s="405"/>
      <c r="K18" s="361"/>
      <c r="L18" s="361"/>
      <c r="M18" s="405"/>
    </row>
    <row r="19" spans="1:13" x14ac:dyDescent="0.2">
      <c r="A19" s="128" t="s">
        <v>85</v>
      </c>
      <c r="B19" s="67">
        <v>6814.13</v>
      </c>
      <c r="C19" s="67">
        <v>19244.86</v>
      </c>
      <c r="D19" s="67">
        <v>17214.599999999999</v>
      </c>
      <c r="E19" s="67">
        <v>367.88</v>
      </c>
      <c r="F19" s="273">
        <v>135.08000000000001</v>
      </c>
      <c r="G19" s="69"/>
      <c r="H19" s="405"/>
      <c r="I19" s="405"/>
      <c r="J19" s="405"/>
      <c r="K19" s="405"/>
      <c r="L19" s="361"/>
      <c r="M19" s="405"/>
    </row>
    <row r="20" spans="1:13" x14ac:dyDescent="0.2">
      <c r="A20" s="128" t="s">
        <v>86</v>
      </c>
      <c r="B20" s="67">
        <v>102.48</v>
      </c>
      <c r="C20" s="67">
        <v>14817.69</v>
      </c>
      <c r="D20" s="67">
        <v>8706.01</v>
      </c>
      <c r="E20" s="67" t="s">
        <v>136</v>
      </c>
      <c r="F20" s="273">
        <v>106.55</v>
      </c>
      <c r="G20" s="69"/>
      <c r="H20" s="405"/>
      <c r="I20" s="405"/>
      <c r="J20" s="405"/>
      <c r="K20" s="361"/>
      <c r="L20" s="361"/>
      <c r="M20" s="405"/>
    </row>
    <row r="21" spans="1:13" x14ac:dyDescent="0.2">
      <c r="A21" s="128" t="s">
        <v>137</v>
      </c>
      <c r="B21" s="67" t="s">
        <v>136</v>
      </c>
      <c r="C21" s="67" t="s">
        <v>136</v>
      </c>
      <c r="D21" s="67">
        <v>62958.49</v>
      </c>
      <c r="E21" s="67">
        <v>4875.51</v>
      </c>
      <c r="F21" s="273">
        <v>0.39</v>
      </c>
      <c r="G21" s="69"/>
      <c r="H21" s="361"/>
      <c r="I21" s="405"/>
      <c r="J21" s="405"/>
      <c r="K21" s="405"/>
      <c r="L21" s="361"/>
      <c r="M21" s="405"/>
    </row>
    <row r="22" spans="1:13" x14ac:dyDescent="0.2">
      <c r="A22" s="128" t="s">
        <v>88</v>
      </c>
      <c r="B22" s="67" t="s">
        <v>136</v>
      </c>
      <c r="C22" s="67" t="s">
        <v>136</v>
      </c>
      <c r="D22" s="67">
        <v>7.96</v>
      </c>
      <c r="E22" s="67" t="s">
        <v>136</v>
      </c>
      <c r="F22" s="273">
        <v>6.6</v>
      </c>
      <c r="G22" s="69"/>
      <c r="H22" s="361"/>
      <c r="I22" s="405"/>
      <c r="J22" s="405"/>
      <c r="K22" s="361"/>
      <c r="L22" s="361"/>
      <c r="M22" s="405"/>
    </row>
    <row r="23" spans="1:13" x14ac:dyDescent="0.2">
      <c r="A23" s="128" t="s">
        <v>89</v>
      </c>
      <c r="B23" s="273" t="s">
        <v>136</v>
      </c>
      <c r="C23" s="273">
        <v>55.05</v>
      </c>
      <c r="D23" s="273">
        <v>76265.16</v>
      </c>
      <c r="E23" s="273" t="s">
        <v>136</v>
      </c>
      <c r="F23" s="273">
        <v>54.66</v>
      </c>
      <c r="G23" s="69"/>
      <c r="H23" s="361"/>
      <c r="I23" s="405"/>
      <c r="J23" s="405"/>
      <c r="K23" s="361"/>
      <c r="L23" s="361"/>
      <c r="M23" s="405"/>
    </row>
    <row r="24" spans="1:13" x14ac:dyDescent="0.2">
      <c r="A24" s="128" t="s">
        <v>90</v>
      </c>
      <c r="B24" s="273" t="s">
        <v>136</v>
      </c>
      <c r="C24" s="273" t="s">
        <v>136</v>
      </c>
      <c r="D24" s="273">
        <v>0.99</v>
      </c>
      <c r="E24" s="273" t="s">
        <v>136</v>
      </c>
      <c r="F24" s="273" t="s">
        <v>136</v>
      </c>
      <c r="G24" s="69"/>
      <c r="H24" s="361"/>
      <c r="I24" s="405"/>
      <c r="J24" s="405"/>
      <c r="K24" s="361"/>
      <c r="L24" s="361"/>
      <c r="M24" s="361"/>
    </row>
    <row r="25" spans="1:13" x14ac:dyDescent="0.2">
      <c r="A25" s="128" t="s">
        <v>91</v>
      </c>
      <c r="B25" s="359" t="s">
        <v>136</v>
      </c>
      <c r="C25" s="359" t="s">
        <v>136</v>
      </c>
      <c r="D25" s="359" t="s">
        <v>136</v>
      </c>
      <c r="E25" s="359" t="s">
        <v>136</v>
      </c>
      <c r="F25" s="273">
        <v>3.1</v>
      </c>
      <c r="G25" s="69"/>
      <c r="J25" s="361"/>
      <c r="K25" s="361"/>
      <c r="L25" s="361"/>
      <c r="M25" s="405"/>
    </row>
    <row r="26" spans="1:13" x14ac:dyDescent="0.2">
      <c r="A26" s="129" t="s">
        <v>92</v>
      </c>
      <c r="B26" s="75" t="s">
        <v>136</v>
      </c>
      <c r="C26" s="75" t="s">
        <v>136</v>
      </c>
      <c r="D26" s="75">
        <v>1244.3399999999999</v>
      </c>
      <c r="E26" s="75" t="s">
        <v>136</v>
      </c>
      <c r="F26" s="75" t="s">
        <v>199</v>
      </c>
      <c r="G26" s="69"/>
      <c r="H26" s="361"/>
      <c r="I26" s="405"/>
      <c r="J26" s="405"/>
      <c r="K26" s="361"/>
      <c r="L26" s="361"/>
      <c r="M26" s="361"/>
    </row>
    <row r="27" spans="1:13" x14ac:dyDescent="0.2">
      <c r="A27" s="130"/>
      <c r="B27" s="92"/>
      <c r="C27" s="92"/>
      <c r="D27" s="92"/>
      <c r="E27" s="92"/>
      <c r="F27" s="92"/>
      <c r="G27" s="69"/>
      <c r="H27" s="72"/>
      <c r="I27" s="72"/>
      <c r="J27" s="72"/>
    </row>
    <row r="28" spans="1:13" x14ac:dyDescent="0.2">
      <c r="A28" s="130"/>
      <c r="G28" s="69"/>
      <c r="H28" s="72"/>
      <c r="I28" s="72"/>
      <c r="J28" s="72"/>
    </row>
    <row r="29" spans="1:13" ht="27" customHeight="1" x14ac:dyDescent="0.2">
      <c r="A29" s="495" t="s">
        <v>205</v>
      </c>
      <c r="B29" s="495"/>
      <c r="C29" s="495"/>
      <c r="D29" s="495"/>
      <c r="E29" s="495"/>
      <c r="F29" s="495"/>
    </row>
    <row r="30" spans="1:13" x14ac:dyDescent="0.2">
      <c r="A30" s="131"/>
      <c r="B30" s="131"/>
      <c r="C30" s="131"/>
      <c r="D30" s="131"/>
      <c r="E30" s="131"/>
      <c r="F30" s="132" t="s">
        <v>110</v>
      </c>
    </row>
    <row r="31" spans="1:13" ht="16.5" customHeight="1" x14ac:dyDescent="0.2">
      <c r="A31" s="484"/>
      <c r="B31" s="485" t="s">
        <v>111</v>
      </c>
      <c r="C31" s="492"/>
      <c r="D31" s="484"/>
      <c r="E31" s="493" t="s">
        <v>117</v>
      </c>
      <c r="F31" s="486" t="s">
        <v>112</v>
      </c>
    </row>
    <row r="32" spans="1:13" ht="22.5" x14ac:dyDescent="0.2">
      <c r="A32" s="484"/>
      <c r="B32" s="127" t="s">
        <v>113</v>
      </c>
      <c r="C32" s="127" t="s">
        <v>114</v>
      </c>
      <c r="D32" s="127" t="s">
        <v>115</v>
      </c>
      <c r="E32" s="494"/>
      <c r="F32" s="487"/>
    </row>
    <row r="33" spans="1:12" ht="12" customHeight="1" x14ac:dyDescent="0.2">
      <c r="A33" s="341" t="s">
        <v>72</v>
      </c>
      <c r="B33" s="90">
        <v>8805.7999999999993</v>
      </c>
      <c r="C33" s="90">
        <v>422889.3</v>
      </c>
      <c r="D33" s="90">
        <v>178217.9</v>
      </c>
      <c r="E33" s="90">
        <v>60226.6</v>
      </c>
      <c r="F33" s="90">
        <v>1859.4</v>
      </c>
      <c r="G33" s="133"/>
      <c r="H33" s="360"/>
      <c r="I33" s="360"/>
      <c r="J33" s="360"/>
      <c r="K33" s="360"/>
      <c r="L33" s="360"/>
    </row>
    <row r="34" spans="1:12" x14ac:dyDescent="0.2">
      <c r="A34" s="128" t="s">
        <v>73</v>
      </c>
      <c r="B34" s="92" t="s">
        <v>136</v>
      </c>
      <c r="C34" s="92">
        <v>5252.5</v>
      </c>
      <c r="D34" s="92">
        <v>20.2</v>
      </c>
      <c r="E34" s="92">
        <v>1142.9000000000001</v>
      </c>
      <c r="F34" s="92">
        <v>99.4</v>
      </c>
      <c r="G34" s="133"/>
      <c r="H34" s="361"/>
      <c r="I34" s="360"/>
      <c r="J34" s="360"/>
      <c r="K34" s="360"/>
      <c r="L34" s="360"/>
    </row>
    <row r="35" spans="1:12" x14ac:dyDescent="0.2">
      <c r="A35" s="128" t="s">
        <v>74</v>
      </c>
      <c r="B35" s="92">
        <v>422.6</v>
      </c>
      <c r="C35" s="92">
        <v>21740.5</v>
      </c>
      <c r="D35" s="92">
        <v>39253.300000000003</v>
      </c>
      <c r="E35" s="92">
        <v>10654.6</v>
      </c>
      <c r="F35" s="92">
        <v>253.2</v>
      </c>
      <c r="G35" s="133"/>
      <c r="H35" s="360"/>
      <c r="I35" s="360"/>
      <c r="J35" s="360"/>
      <c r="K35" s="360"/>
      <c r="L35" s="360"/>
    </row>
    <row r="36" spans="1:12" x14ac:dyDescent="0.2">
      <c r="A36" s="128" t="s">
        <v>75</v>
      </c>
      <c r="B36" s="92" t="s">
        <v>136</v>
      </c>
      <c r="C36" s="92">
        <v>13489.4</v>
      </c>
      <c r="D36" s="92">
        <v>257.8</v>
      </c>
      <c r="E36" s="92">
        <v>1237.2</v>
      </c>
      <c r="F36" s="92" t="s">
        <v>136</v>
      </c>
      <c r="G36" s="133"/>
      <c r="H36" s="361"/>
      <c r="I36" s="360"/>
      <c r="J36" s="360"/>
      <c r="K36" s="360"/>
      <c r="L36" s="361"/>
    </row>
    <row r="37" spans="1:12" x14ac:dyDescent="0.2">
      <c r="A37" s="128" t="s">
        <v>76</v>
      </c>
      <c r="B37" s="360">
        <v>4265.8</v>
      </c>
      <c r="C37" s="92">
        <v>39011.9</v>
      </c>
      <c r="D37" s="92">
        <v>655.20000000000005</v>
      </c>
      <c r="E37" s="92">
        <v>1596.6</v>
      </c>
      <c r="F37" s="92">
        <v>33.5</v>
      </c>
      <c r="G37" s="133"/>
      <c r="H37" s="360"/>
      <c r="I37" s="360"/>
      <c r="J37" s="360"/>
      <c r="K37" s="360"/>
      <c r="L37" s="360"/>
    </row>
    <row r="38" spans="1:12" x14ac:dyDescent="0.2">
      <c r="A38" s="128" t="s">
        <v>77</v>
      </c>
      <c r="B38" s="92" t="s">
        <v>136</v>
      </c>
      <c r="C38" s="92" t="s">
        <v>136</v>
      </c>
      <c r="D38" s="92">
        <v>2907.9</v>
      </c>
      <c r="E38" s="285">
        <v>0.3</v>
      </c>
      <c r="F38" s="230" t="s">
        <v>136</v>
      </c>
      <c r="G38" s="133"/>
      <c r="H38" s="361"/>
      <c r="I38" s="361"/>
      <c r="J38" s="360"/>
      <c r="K38" s="360"/>
      <c r="L38" s="361"/>
    </row>
    <row r="39" spans="1:12" x14ac:dyDescent="0.2">
      <c r="A39" s="128" t="s">
        <v>78</v>
      </c>
      <c r="B39" s="92" t="s">
        <v>136</v>
      </c>
      <c r="C39" s="92">
        <v>1004</v>
      </c>
      <c r="D39" s="92">
        <v>169</v>
      </c>
      <c r="E39" s="92">
        <v>7881.8</v>
      </c>
      <c r="F39" s="92">
        <v>137.19999999999999</v>
      </c>
      <c r="G39" s="133"/>
      <c r="H39" s="361"/>
      <c r="I39" s="360"/>
      <c r="J39" s="360"/>
      <c r="K39" s="360"/>
      <c r="L39" s="360"/>
    </row>
    <row r="40" spans="1:12" x14ac:dyDescent="0.2">
      <c r="A40" s="128" t="s">
        <v>79</v>
      </c>
      <c r="B40" s="92" t="s">
        <v>136</v>
      </c>
      <c r="C40" s="92">
        <v>2021.8</v>
      </c>
      <c r="D40" s="92">
        <v>98.3</v>
      </c>
      <c r="E40" s="92">
        <v>1546.8</v>
      </c>
      <c r="F40" s="92" t="s">
        <v>136</v>
      </c>
      <c r="G40" s="133"/>
      <c r="H40" s="361"/>
      <c r="I40" s="360"/>
      <c r="J40" s="360"/>
      <c r="K40" s="360"/>
      <c r="L40" s="361"/>
    </row>
    <row r="41" spans="1:12" x14ac:dyDescent="0.2">
      <c r="A41" s="128" t="s">
        <v>80</v>
      </c>
      <c r="B41" s="92">
        <v>443.7</v>
      </c>
      <c r="C41" s="92">
        <v>10833.2</v>
      </c>
      <c r="D41" s="92">
        <v>7088.4</v>
      </c>
      <c r="E41" s="92">
        <v>824.2</v>
      </c>
      <c r="F41" s="92">
        <v>58</v>
      </c>
      <c r="G41" s="133"/>
      <c r="H41" s="360"/>
      <c r="I41" s="360"/>
      <c r="J41" s="360"/>
      <c r="K41" s="360"/>
      <c r="L41" s="360"/>
    </row>
    <row r="42" spans="1:12" x14ac:dyDescent="0.2">
      <c r="A42" s="128" t="s">
        <v>81</v>
      </c>
      <c r="B42" s="92">
        <v>1</v>
      </c>
      <c r="C42" s="92">
        <v>1247.5999999999999</v>
      </c>
      <c r="D42" s="92">
        <v>289</v>
      </c>
      <c r="E42" s="92">
        <v>1193.0999999999999</v>
      </c>
      <c r="F42" s="92">
        <v>69.599999999999994</v>
      </c>
      <c r="G42" s="133"/>
      <c r="H42" s="360"/>
      <c r="I42" s="360"/>
      <c r="J42" s="360"/>
      <c r="K42" s="360"/>
      <c r="L42" s="360"/>
    </row>
    <row r="43" spans="1:12" x14ac:dyDescent="0.2">
      <c r="A43" s="128" t="s">
        <v>82</v>
      </c>
      <c r="B43" s="92" t="s">
        <v>136</v>
      </c>
      <c r="C43" s="92">
        <v>65704.899999999994</v>
      </c>
      <c r="D43" s="92">
        <v>726.2</v>
      </c>
      <c r="E43" s="92">
        <v>5156.5</v>
      </c>
      <c r="F43" s="92">
        <v>244.4</v>
      </c>
      <c r="G43" s="133"/>
      <c r="H43" s="361"/>
      <c r="I43" s="360"/>
      <c r="J43" s="360"/>
      <c r="K43" s="360"/>
      <c r="L43" s="360"/>
    </row>
    <row r="44" spans="1:12" x14ac:dyDescent="0.2">
      <c r="A44" s="128" t="s">
        <v>83</v>
      </c>
      <c r="B44" s="92" t="s">
        <v>136</v>
      </c>
      <c r="C44" s="92">
        <v>5360.4</v>
      </c>
      <c r="D44" s="92">
        <v>1795</v>
      </c>
      <c r="E44" s="92">
        <v>29.3</v>
      </c>
      <c r="F44" s="92" t="s">
        <v>136</v>
      </c>
      <c r="G44" s="133"/>
      <c r="H44" s="361"/>
      <c r="I44" s="360"/>
      <c r="J44" s="360"/>
      <c r="K44" s="360"/>
      <c r="L44" s="361"/>
    </row>
    <row r="45" spans="1:12" x14ac:dyDescent="0.2">
      <c r="A45" s="128" t="s">
        <v>85</v>
      </c>
      <c r="B45" s="92">
        <v>3313.3</v>
      </c>
      <c r="C45" s="92">
        <v>81887.3</v>
      </c>
      <c r="D45" s="92">
        <v>205.6</v>
      </c>
      <c r="E45" s="92">
        <v>7769.4</v>
      </c>
      <c r="F45" s="92">
        <v>921.6</v>
      </c>
      <c r="G45" s="133"/>
      <c r="H45" s="360"/>
      <c r="I45" s="360"/>
      <c r="J45" s="360"/>
      <c r="K45" s="360"/>
      <c r="L45" s="360"/>
    </row>
    <row r="46" spans="1:12" x14ac:dyDescent="0.2">
      <c r="A46" s="128" t="s">
        <v>86</v>
      </c>
      <c r="B46" s="92">
        <v>356.5</v>
      </c>
      <c r="C46" s="92">
        <v>116383.8</v>
      </c>
      <c r="D46" s="92">
        <v>25326</v>
      </c>
      <c r="E46" s="92">
        <v>18909.3</v>
      </c>
      <c r="F46" s="92">
        <v>0.3</v>
      </c>
      <c r="G46" s="133"/>
      <c r="H46" s="360"/>
      <c r="I46" s="360"/>
      <c r="J46" s="360"/>
      <c r="K46" s="360"/>
      <c r="L46" s="360"/>
    </row>
    <row r="47" spans="1:12" x14ac:dyDescent="0.2">
      <c r="A47" s="128" t="s">
        <v>137</v>
      </c>
      <c r="B47" s="92">
        <v>3</v>
      </c>
      <c r="C47" s="92">
        <v>23487</v>
      </c>
      <c r="D47" s="92">
        <v>79545.2</v>
      </c>
      <c r="E47" s="92">
        <v>369.2</v>
      </c>
      <c r="F47" s="92">
        <v>19</v>
      </c>
      <c r="G47" s="133"/>
      <c r="H47" s="360"/>
      <c r="I47" s="360"/>
      <c r="J47" s="360"/>
      <c r="K47" s="360"/>
      <c r="L47" s="360"/>
    </row>
    <row r="48" spans="1:12" x14ac:dyDescent="0.2">
      <c r="A48" s="128" t="s">
        <v>89</v>
      </c>
      <c r="B48" s="92" t="s">
        <v>136</v>
      </c>
      <c r="C48" s="92">
        <v>28230.9</v>
      </c>
      <c r="D48" s="92">
        <v>85.6</v>
      </c>
      <c r="E48" s="92">
        <v>1836.9</v>
      </c>
      <c r="F48" s="92">
        <v>23.3</v>
      </c>
      <c r="G48" s="133"/>
      <c r="H48" s="361"/>
      <c r="I48" s="360"/>
      <c r="J48" s="360"/>
      <c r="K48" s="360"/>
      <c r="L48" s="360"/>
    </row>
    <row r="49" spans="1:13" x14ac:dyDescent="0.2">
      <c r="A49" s="129" t="s">
        <v>92</v>
      </c>
      <c r="B49" s="75" t="s">
        <v>136</v>
      </c>
      <c r="C49" s="75">
        <v>7234.1</v>
      </c>
      <c r="D49" s="75">
        <v>19795</v>
      </c>
      <c r="E49" s="75">
        <v>78.599999999999994</v>
      </c>
      <c r="F49" s="210" t="s">
        <v>136</v>
      </c>
      <c r="G49" s="134"/>
      <c r="H49" s="361"/>
      <c r="I49" s="360"/>
      <c r="J49" s="360"/>
      <c r="K49" s="360"/>
      <c r="L49" s="361"/>
    </row>
    <row r="50" spans="1:13" x14ac:dyDescent="0.2">
      <c r="G50" s="134"/>
    </row>
    <row r="51" spans="1:13" ht="27" customHeight="1" x14ac:dyDescent="0.2">
      <c r="A51" s="496" t="s">
        <v>206</v>
      </c>
      <c r="B51" s="496"/>
      <c r="C51" s="496"/>
      <c r="D51" s="496"/>
      <c r="E51" s="496"/>
      <c r="F51" s="496"/>
      <c r="G51" s="133"/>
      <c r="H51" s="361"/>
      <c r="I51" s="361"/>
      <c r="J51" s="361"/>
      <c r="K51" s="361"/>
      <c r="L51" s="361"/>
      <c r="M51" s="361"/>
    </row>
    <row r="52" spans="1:13" ht="12.75" customHeight="1" x14ac:dyDescent="0.2">
      <c r="A52" s="135"/>
      <c r="B52" s="117"/>
      <c r="C52" s="117"/>
      <c r="D52" s="117"/>
      <c r="E52" s="117"/>
      <c r="F52" s="137" t="s">
        <v>118</v>
      </c>
      <c r="G52" s="56"/>
      <c r="H52" s="361"/>
      <c r="I52" s="361"/>
      <c r="J52" s="361"/>
      <c r="K52" s="361"/>
      <c r="L52" s="361"/>
      <c r="M52" s="361"/>
    </row>
    <row r="53" spans="1:13" ht="14.25" customHeight="1" x14ac:dyDescent="0.2">
      <c r="A53" s="484"/>
      <c r="B53" s="485" t="s">
        <v>111</v>
      </c>
      <c r="C53" s="492"/>
      <c r="D53" s="484"/>
      <c r="E53" s="491" t="s">
        <v>117</v>
      </c>
      <c r="F53" s="485" t="s">
        <v>112</v>
      </c>
    </row>
    <row r="54" spans="1:13" ht="22.5" x14ac:dyDescent="0.2">
      <c r="A54" s="484"/>
      <c r="B54" s="127" t="s">
        <v>114</v>
      </c>
      <c r="C54" s="127" t="s">
        <v>115</v>
      </c>
      <c r="D54" s="127" t="s">
        <v>116</v>
      </c>
      <c r="E54" s="491"/>
      <c r="F54" s="485"/>
      <c r="H54" s="140"/>
      <c r="I54" s="140"/>
      <c r="J54" s="140"/>
    </row>
    <row r="55" spans="1:13" x14ac:dyDescent="0.2">
      <c r="A55" s="341" t="s">
        <v>72</v>
      </c>
      <c r="B55" s="67">
        <v>4443.2</v>
      </c>
      <c r="C55" s="67">
        <v>3388507.3</v>
      </c>
      <c r="D55" s="67">
        <v>15049.5</v>
      </c>
      <c r="E55" s="67">
        <v>179210.6</v>
      </c>
      <c r="F55" s="67">
        <v>11623.4</v>
      </c>
      <c r="G55" s="118"/>
      <c r="H55" s="203"/>
      <c r="I55" s="133"/>
      <c r="J55" s="133"/>
    </row>
    <row r="56" spans="1:13" x14ac:dyDescent="0.2">
      <c r="A56" s="128" t="s">
        <v>73</v>
      </c>
      <c r="B56" s="67" t="s">
        <v>136</v>
      </c>
      <c r="C56" s="67">
        <v>3600.8</v>
      </c>
      <c r="D56" s="67" t="s">
        <v>136</v>
      </c>
      <c r="E56" s="67" t="s">
        <v>136</v>
      </c>
      <c r="F56" s="67" t="s">
        <v>136</v>
      </c>
      <c r="G56" s="118"/>
      <c r="H56" s="417"/>
      <c r="I56" s="133"/>
      <c r="J56" s="133"/>
    </row>
    <row r="57" spans="1:13" x14ac:dyDescent="0.2">
      <c r="A57" s="128" t="s">
        <v>74</v>
      </c>
      <c r="B57" s="67" t="s">
        <v>136</v>
      </c>
      <c r="C57" s="67">
        <v>575112.19999999995</v>
      </c>
      <c r="D57" s="67" t="s">
        <v>136</v>
      </c>
      <c r="E57" s="67">
        <v>5017</v>
      </c>
      <c r="F57" s="67">
        <v>2049</v>
      </c>
      <c r="G57" s="118"/>
      <c r="H57" s="417"/>
      <c r="I57" s="133"/>
      <c r="J57" s="133"/>
    </row>
    <row r="58" spans="1:13" x14ac:dyDescent="0.2">
      <c r="A58" s="128" t="s">
        <v>75</v>
      </c>
      <c r="B58" s="67" t="s">
        <v>136</v>
      </c>
      <c r="C58" s="67">
        <v>156312</v>
      </c>
      <c r="D58" s="67" t="s">
        <v>136</v>
      </c>
      <c r="E58" s="67">
        <v>3330</v>
      </c>
      <c r="F58" s="67" t="s">
        <v>136</v>
      </c>
      <c r="G58" s="118"/>
      <c r="H58" s="417"/>
      <c r="I58" s="133"/>
      <c r="J58" s="134"/>
    </row>
    <row r="59" spans="1:13" x14ac:dyDescent="0.2">
      <c r="A59" s="128" t="s">
        <v>76</v>
      </c>
      <c r="B59" s="67" t="s">
        <v>136</v>
      </c>
      <c r="C59" s="67">
        <v>362214.40000000002</v>
      </c>
      <c r="D59" s="67">
        <v>5470.5</v>
      </c>
      <c r="E59" s="67">
        <v>146614.6</v>
      </c>
      <c r="F59" s="67">
        <v>1358</v>
      </c>
      <c r="G59" s="118"/>
      <c r="H59" s="417"/>
      <c r="I59" s="133"/>
      <c r="J59" s="134"/>
    </row>
    <row r="60" spans="1:13" x14ac:dyDescent="0.2">
      <c r="A60" s="128" t="s">
        <v>77</v>
      </c>
      <c r="B60" s="67" t="s">
        <v>136</v>
      </c>
      <c r="C60" s="67">
        <v>9752.4</v>
      </c>
      <c r="D60" s="67" t="s">
        <v>136</v>
      </c>
      <c r="E60" s="67" t="s">
        <v>136</v>
      </c>
      <c r="F60" s="67" t="s">
        <v>136</v>
      </c>
      <c r="G60" s="118"/>
      <c r="H60" s="417"/>
      <c r="I60" s="133"/>
      <c r="J60" s="134"/>
    </row>
    <row r="61" spans="1:13" x14ac:dyDescent="0.2">
      <c r="A61" s="128" t="s">
        <v>78</v>
      </c>
      <c r="B61" s="67" t="s">
        <v>136</v>
      </c>
      <c r="C61" s="67">
        <v>108331.4</v>
      </c>
      <c r="D61" s="67" t="s">
        <v>136</v>
      </c>
      <c r="E61" s="67">
        <v>40.799999999999997</v>
      </c>
      <c r="F61" s="67" t="s">
        <v>136</v>
      </c>
      <c r="G61" s="118"/>
      <c r="H61" s="417"/>
      <c r="I61" s="133"/>
      <c r="J61" s="134"/>
    </row>
    <row r="62" spans="1:13" x14ac:dyDescent="0.2">
      <c r="A62" s="128" t="s">
        <v>79</v>
      </c>
      <c r="B62" s="67" t="s">
        <v>136</v>
      </c>
      <c r="C62" s="67">
        <v>30784.7</v>
      </c>
      <c r="D62" s="67" t="s">
        <v>136</v>
      </c>
      <c r="E62" s="67">
        <v>1945</v>
      </c>
      <c r="F62" s="67" t="s">
        <v>136</v>
      </c>
      <c r="G62" s="118"/>
      <c r="H62" s="417"/>
      <c r="I62" s="134"/>
      <c r="J62" s="134"/>
    </row>
    <row r="63" spans="1:13" x14ac:dyDescent="0.2">
      <c r="A63" s="128" t="s">
        <v>80</v>
      </c>
      <c r="B63" s="67" t="s">
        <v>136</v>
      </c>
      <c r="C63" s="67">
        <v>255176</v>
      </c>
      <c r="D63" s="67" t="s">
        <v>136</v>
      </c>
      <c r="E63" s="67">
        <v>8173</v>
      </c>
      <c r="F63" s="67" t="s">
        <v>136</v>
      </c>
      <c r="G63" s="118"/>
      <c r="H63" s="417"/>
      <c r="I63" s="134"/>
      <c r="J63" s="134"/>
    </row>
    <row r="64" spans="1:13" x14ac:dyDescent="0.2">
      <c r="A64" s="128" t="s">
        <v>81</v>
      </c>
      <c r="B64" s="67" t="s">
        <v>136</v>
      </c>
      <c r="C64" s="67">
        <v>543703.9</v>
      </c>
      <c r="D64" s="67">
        <v>6750</v>
      </c>
      <c r="E64" s="67">
        <v>8482.4</v>
      </c>
      <c r="F64" s="67">
        <v>8216.4</v>
      </c>
      <c r="G64" s="118"/>
      <c r="H64" s="417"/>
      <c r="I64" s="133"/>
      <c r="J64" s="133"/>
    </row>
    <row r="65" spans="1:11" x14ac:dyDescent="0.2">
      <c r="A65" s="128" t="s">
        <v>82</v>
      </c>
      <c r="B65" s="67" t="s">
        <v>136</v>
      </c>
      <c r="C65" s="67">
        <v>350001</v>
      </c>
      <c r="D65" s="67">
        <v>1209</v>
      </c>
      <c r="E65" s="67" t="s">
        <v>136</v>
      </c>
      <c r="F65" s="67" t="s">
        <v>136</v>
      </c>
      <c r="G65" s="118"/>
      <c r="H65" s="417"/>
      <c r="I65" s="134"/>
      <c r="J65" s="134"/>
    </row>
    <row r="66" spans="1:11" x14ac:dyDescent="0.2">
      <c r="A66" s="128" t="s">
        <v>85</v>
      </c>
      <c r="B66" s="67" t="s">
        <v>136</v>
      </c>
      <c r="C66" s="67">
        <v>163462.29999999999</v>
      </c>
      <c r="D66" s="67">
        <v>1296</v>
      </c>
      <c r="E66" s="67" t="s">
        <v>136</v>
      </c>
      <c r="F66" s="67" t="s">
        <v>136</v>
      </c>
      <c r="G66" s="118"/>
      <c r="H66" s="417"/>
      <c r="I66" s="134"/>
      <c r="J66" s="134"/>
    </row>
    <row r="67" spans="1:11" x14ac:dyDescent="0.2">
      <c r="A67" s="128" t="s">
        <v>86</v>
      </c>
      <c r="B67" s="67" t="s">
        <v>136</v>
      </c>
      <c r="C67" s="67">
        <v>529776</v>
      </c>
      <c r="D67" s="67">
        <v>324</v>
      </c>
      <c r="E67" s="67">
        <v>1458.7</v>
      </c>
      <c r="F67" s="67" t="s">
        <v>136</v>
      </c>
      <c r="G67" s="118"/>
      <c r="H67" s="417"/>
      <c r="I67" s="133"/>
      <c r="J67" s="134"/>
    </row>
    <row r="68" spans="1:11" x14ac:dyDescent="0.2">
      <c r="A68" s="128" t="s">
        <v>137</v>
      </c>
      <c r="B68" s="92" t="s">
        <v>136</v>
      </c>
      <c r="C68" s="92">
        <v>121269</v>
      </c>
      <c r="D68" s="92" t="s">
        <v>136</v>
      </c>
      <c r="E68" s="92" t="s">
        <v>136</v>
      </c>
      <c r="F68" s="92" t="s">
        <v>136</v>
      </c>
      <c r="G68" s="118"/>
      <c r="H68" s="417"/>
      <c r="I68" s="134"/>
      <c r="J68" s="134"/>
    </row>
    <row r="69" spans="1:11" x14ac:dyDescent="0.2">
      <c r="A69" s="128" t="s">
        <v>88</v>
      </c>
      <c r="B69" s="223" t="s">
        <v>136</v>
      </c>
      <c r="C69" s="223">
        <v>2930.3</v>
      </c>
      <c r="D69" s="223" t="s">
        <v>136</v>
      </c>
      <c r="E69" s="223">
        <v>3944.2</v>
      </c>
      <c r="F69" s="223" t="s">
        <v>136</v>
      </c>
      <c r="G69" s="72"/>
      <c r="H69" s="417"/>
      <c r="I69" s="134"/>
      <c r="J69" s="134"/>
    </row>
    <row r="70" spans="1:11" x14ac:dyDescent="0.2">
      <c r="A70" s="128" t="s">
        <v>89</v>
      </c>
      <c r="B70" s="223">
        <v>4443.2</v>
      </c>
      <c r="C70" s="223">
        <v>473.2</v>
      </c>
      <c r="D70" s="223" t="s">
        <v>136</v>
      </c>
      <c r="E70" s="223" t="s">
        <v>136</v>
      </c>
      <c r="F70" s="223" t="s">
        <v>136</v>
      </c>
      <c r="G70" s="72"/>
      <c r="H70" s="417"/>
      <c r="I70" s="134"/>
      <c r="J70" s="134"/>
    </row>
    <row r="71" spans="1:11" x14ac:dyDescent="0.2">
      <c r="A71" s="129" t="s">
        <v>92</v>
      </c>
      <c r="B71" s="211" t="s">
        <v>136</v>
      </c>
      <c r="C71" s="211">
        <v>175607.7</v>
      </c>
      <c r="D71" s="211" t="s">
        <v>136</v>
      </c>
      <c r="E71" s="211">
        <v>204.9</v>
      </c>
      <c r="F71" s="212" t="s">
        <v>136</v>
      </c>
      <c r="G71" s="72"/>
      <c r="H71" s="417"/>
      <c r="I71" s="134"/>
      <c r="J71" s="134"/>
    </row>
    <row r="72" spans="1:11" x14ac:dyDescent="0.2">
      <c r="E72" s="140"/>
      <c r="G72" s="72"/>
      <c r="H72" s="417"/>
      <c r="I72" s="134"/>
      <c r="J72" s="134"/>
      <c r="K72" s="72"/>
    </row>
    <row r="73" spans="1:11" x14ac:dyDescent="0.2">
      <c r="E73" s="140"/>
      <c r="G73" s="72"/>
      <c r="H73" s="140"/>
      <c r="I73" s="134"/>
      <c r="J73" s="134"/>
      <c r="K73" s="72"/>
    </row>
    <row r="74" spans="1:11" ht="27" customHeight="1" x14ac:dyDescent="0.2">
      <c r="A74" s="498" t="s">
        <v>207</v>
      </c>
      <c r="B74" s="498"/>
      <c r="C74" s="498"/>
      <c r="D74" s="498"/>
      <c r="H74" s="140"/>
      <c r="I74" s="140"/>
      <c r="J74" s="140"/>
    </row>
    <row r="75" spans="1:11" x14ac:dyDescent="0.2">
      <c r="A75" s="138"/>
      <c r="B75" s="138"/>
      <c r="C75" s="138"/>
      <c r="D75" s="139" t="s">
        <v>119</v>
      </c>
      <c r="H75" s="140"/>
      <c r="I75" s="140"/>
      <c r="J75" s="140"/>
    </row>
    <row r="76" spans="1:11" ht="16.5" customHeight="1" x14ac:dyDescent="0.2">
      <c r="A76" s="484"/>
      <c r="B76" s="485" t="s">
        <v>111</v>
      </c>
      <c r="C76" s="484"/>
      <c r="D76" s="485" t="s">
        <v>117</v>
      </c>
      <c r="E76" s="140"/>
      <c r="H76" s="140"/>
      <c r="I76" s="140"/>
      <c r="J76" s="140"/>
    </row>
    <row r="77" spans="1:11" ht="22.5" x14ac:dyDescent="0.2">
      <c r="A77" s="484"/>
      <c r="B77" s="220" t="s">
        <v>113</v>
      </c>
      <c r="C77" s="127" t="s">
        <v>115</v>
      </c>
      <c r="D77" s="485"/>
      <c r="E77" s="140"/>
    </row>
    <row r="78" spans="1:11" x14ac:dyDescent="0.2">
      <c r="A78" s="341" t="s">
        <v>72</v>
      </c>
      <c r="B78" s="115">
        <v>13251</v>
      </c>
      <c r="C78" s="274">
        <v>51911</v>
      </c>
      <c r="D78" s="274">
        <v>698</v>
      </c>
    </row>
    <row r="79" spans="1:11" x14ac:dyDescent="0.2">
      <c r="A79" s="128" t="s">
        <v>73</v>
      </c>
      <c r="B79" s="119">
        <v>220</v>
      </c>
      <c r="C79" s="115">
        <v>379</v>
      </c>
      <c r="D79" s="119">
        <v>140</v>
      </c>
    </row>
    <row r="80" spans="1:11" x14ac:dyDescent="0.2">
      <c r="A80" s="128" t="s">
        <v>74</v>
      </c>
      <c r="B80" s="115" t="s">
        <v>136</v>
      </c>
      <c r="C80" s="119">
        <v>3014</v>
      </c>
      <c r="D80" s="119">
        <v>162</v>
      </c>
    </row>
    <row r="81" spans="1:4" x14ac:dyDescent="0.2">
      <c r="A81" s="128" t="s">
        <v>75</v>
      </c>
      <c r="B81" s="119">
        <v>5</v>
      </c>
      <c r="C81" s="115">
        <v>65</v>
      </c>
      <c r="D81" s="119">
        <v>259</v>
      </c>
    </row>
    <row r="82" spans="1:4" x14ac:dyDescent="0.2">
      <c r="A82" s="128" t="s">
        <v>76</v>
      </c>
      <c r="B82" s="119" t="s">
        <v>136</v>
      </c>
      <c r="C82" s="115">
        <v>1511</v>
      </c>
      <c r="D82" s="115" t="s">
        <v>136</v>
      </c>
    </row>
    <row r="83" spans="1:4" x14ac:dyDescent="0.2">
      <c r="A83" s="128" t="s">
        <v>78</v>
      </c>
      <c r="B83" s="119">
        <v>522</v>
      </c>
      <c r="C83" s="115">
        <v>79</v>
      </c>
      <c r="D83" s="119" t="s">
        <v>136</v>
      </c>
    </row>
    <row r="84" spans="1:4" x14ac:dyDescent="0.2">
      <c r="A84" s="128" t="s">
        <v>79</v>
      </c>
      <c r="B84" s="119" t="s">
        <v>136</v>
      </c>
      <c r="C84" s="115">
        <v>24</v>
      </c>
      <c r="D84" s="119" t="s">
        <v>136</v>
      </c>
    </row>
    <row r="85" spans="1:4" x14ac:dyDescent="0.2">
      <c r="A85" s="128" t="s">
        <v>80</v>
      </c>
      <c r="B85" s="119" t="s">
        <v>136</v>
      </c>
      <c r="C85" s="115">
        <v>2622</v>
      </c>
      <c r="D85" s="119">
        <v>70</v>
      </c>
    </row>
    <row r="86" spans="1:4" x14ac:dyDescent="0.2">
      <c r="A86" s="128" t="s">
        <v>81</v>
      </c>
      <c r="B86" s="115" t="s">
        <v>136</v>
      </c>
      <c r="C86" s="115">
        <v>162</v>
      </c>
      <c r="D86" s="115">
        <v>6</v>
      </c>
    </row>
    <row r="87" spans="1:4" x14ac:dyDescent="0.2">
      <c r="A87" s="128" t="s">
        <v>82</v>
      </c>
      <c r="B87" s="115" t="s">
        <v>136</v>
      </c>
      <c r="C87" s="115">
        <v>13289</v>
      </c>
      <c r="D87" s="115" t="s">
        <v>136</v>
      </c>
    </row>
    <row r="88" spans="1:4" x14ac:dyDescent="0.2">
      <c r="A88" s="128" t="s">
        <v>83</v>
      </c>
      <c r="B88" s="115" t="s">
        <v>136</v>
      </c>
      <c r="C88" s="115">
        <v>1254</v>
      </c>
      <c r="D88" s="115" t="s">
        <v>136</v>
      </c>
    </row>
    <row r="89" spans="1:4" x14ac:dyDescent="0.2">
      <c r="A89" s="128" t="s">
        <v>85</v>
      </c>
      <c r="B89" s="115">
        <v>12504</v>
      </c>
      <c r="C89" s="115">
        <v>385</v>
      </c>
      <c r="D89" s="115">
        <v>60</v>
      </c>
    </row>
    <row r="90" spans="1:4" x14ac:dyDescent="0.2">
      <c r="A90" s="128" t="s">
        <v>86</v>
      </c>
      <c r="B90" s="115" t="s">
        <v>136</v>
      </c>
      <c r="C90" s="115">
        <v>1511</v>
      </c>
      <c r="D90" s="115" t="s">
        <v>136</v>
      </c>
    </row>
    <row r="91" spans="1:4" x14ac:dyDescent="0.2">
      <c r="A91" s="128" t="s">
        <v>137</v>
      </c>
      <c r="B91" s="115" t="s">
        <v>136</v>
      </c>
      <c r="C91" s="115">
        <v>25764</v>
      </c>
      <c r="D91" s="115">
        <v>1</v>
      </c>
    </row>
    <row r="92" spans="1:4" x14ac:dyDescent="0.2">
      <c r="A92" s="129" t="s">
        <v>89</v>
      </c>
      <c r="B92" s="121" t="s">
        <v>136</v>
      </c>
      <c r="C92" s="121">
        <v>1852</v>
      </c>
      <c r="D92" s="121" t="s">
        <v>136</v>
      </c>
    </row>
    <row r="93" spans="1:4" x14ac:dyDescent="0.2">
      <c r="A93" s="130"/>
      <c r="B93" s="214"/>
      <c r="C93" s="213"/>
      <c r="D93" s="214"/>
    </row>
    <row r="94" spans="1:4" x14ac:dyDescent="0.2">
      <c r="A94" s="128"/>
      <c r="B94" s="214"/>
      <c r="C94" s="213"/>
      <c r="D94" s="214"/>
    </row>
    <row r="95" spans="1:4" ht="29.25" customHeight="1" x14ac:dyDescent="0.2">
      <c r="A95" s="497" t="s">
        <v>208</v>
      </c>
      <c r="B95" s="497"/>
      <c r="C95" s="497"/>
      <c r="D95" s="497"/>
    </row>
    <row r="96" spans="1:4" x14ac:dyDescent="0.2">
      <c r="A96" s="138"/>
      <c r="B96" s="115"/>
      <c r="C96" s="141"/>
      <c r="D96" s="141" t="s">
        <v>119</v>
      </c>
    </row>
    <row r="97" spans="1:6" ht="27" customHeight="1" x14ac:dyDescent="0.2">
      <c r="A97" s="484"/>
      <c r="B97" s="485" t="s">
        <v>111</v>
      </c>
      <c r="C97" s="484"/>
      <c r="D97" s="486" t="s">
        <v>117</v>
      </c>
    </row>
    <row r="98" spans="1:6" ht="22.5" x14ac:dyDescent="0.2">
      <c r="A98" s="484"/>
      <c r="B98" s="220" t="s">
        <v>113</v>
      </c>
      <c r="C98" s="127" t="s">
        <v>115</v>
      </c>
      <c r="D98" s="487"/>
    </row>
    <row r="99" spans="1:6" x14ac:dyDescent="0.2">
      <c r="A99" s="341" t="s">
        <v>72</v>
      </c>
      <c r="B99" s="274">
        <v>1395</v>
      </c>
      <c r="C99" s="274">
        <v>28084</v>
      </c>
      <c r="D99" s="274">
        <v>195</v>
      </c>
      <c r="F99" s="376"/>
    </row>
    <row r="100" spans="1:6" x14ac:dyDescent="0.2">
      <c r="A100" s="128" t="s">
        <v>73</v>
      </c>
      <c r="B100" s="146">
        <v>13</v>
      </c>
      <c r="C100" s="146">
        <v>604</v>
      </c>
      <c r="D100" s="146">
        <v>20</v>
      </c>
      <c r="F100" s="376"/>
    </row>
    <row r="101" spans="1:6" x14ac:dyDescent="0.2">
      <c r="A101" s="128" t="s">
        <v>74</v>
      </c>
      <c r="B101" s="146" t="s">
        <v>136</v>
      </c>
      <c r="C101" s="146">
        <v>688</v>
      </c>
      <c r="D101" s="146">
        <v>150</v>
      </c>
      <c r="F101" s="376"/>
    </row>
    <row r="102" spans="1:6" x14ac:dyDescent="0.2">
      <c r="A102" s="128" t="s">
        <v>76</v>
      </c>
      <c r="B102" s="231" t="s">
        <v>136</v>
      </c>
      <c r="C102" s="234">
        <v>408</v>
      </c>
      <c r="D102" s="231" t="s">
        <v>136</v>
      </c>
      <c r="F102" s="376"/>
    </row>
    <row r="103" spans="1:6" x14ac:dyDescent="0.2">
      <c r="A103" s="128" t="s">
        <v>78</v>
      </c>
      <c r="B103" s="231">
        <v>9</v>
      </c>
      <c r="C103" s="234" t="s">
        <v>136</v>
      </c>
      <c r="D103" s="231" t="s">
        <v>136</v>
      </c>
      <c r="F103" s="376"/>
    </row>
    <row r="104" spans="1:6" x14ac:dyDescent="0.2">
      <c r="A104" s="128" t="s">
        <v>79</v>
      </c>
      <c r="B104" s="146" t="s">
        <v>136</v>
      </c>
      <c r="C104" s="146">
        <v>320</v>
      </c>
      <c r="D104" s="146" t="s">
        <v>136</v>
      </c>
      <c r="F104" s="376"/>
    </row>
    <row r="105" spans="1:6" x14ac:dyDescent="0.2">
      <c r="A105" s="128" t="s">
        <v>80</v>
      </c>
      <c r="B105" s="146" t="s">
        <v>136</v>
      </c>
      <c r="C105" s="146">
        <v>1600</v>
      </c>
      <c r="D105" s="146" t="s">
        <v>136</v>
      </c>
      <c r="F105" s="376"/>
    </row>
    <row r="106" spans="1:6" x14ac:dyDescent="0.2">
      <c r="A106" s="128" t="s">
        <v>81</v>
      </c>
      <c r="B106" s="146" t="s">
        <v>136</v>
      </c>
      <c r="C106" s="146" t="s">
        <v>136</v>
      </c>
      <c r="D106" s="146">
        <v>23</v>
      </c>
      <c r="F106" s="376"/>
    </row>
    <row r="107" spans="1:6" x14ac:dyDescent="0.2">
      <c r="A107" s="128" t="s">
        <v>82</v>
      </c>
      <c r="B107" s="146" t="s">
        <v>136</v>
      </c>
      <c r="C107" s="146">
        <v>592</v>
      </c>
      <c r="D107" s="146" t="s">
        <v>136</v>
      </c>
      <c r="F107" s="376"/>
    </row>
    <row r="108" spans="1:6" x14ac:dyDescent="0.2">
      <c r="A108" s="128" t="s">
        <v>83</v>
      </c>
      <c r="B108" s="146" t="s">
        <v>136</v>
      </c>
      <c r="C108" s="146">
        <v>605</v>
      </c>
      <c r="D108" s="146" t="s">
        <v>136</v>
      </c>
      <c r="F108" s="376"/>
    </row>
    <row r="109" spans="1:6" x14ac:dyDescent="0.2">
      <c r="A109" s="128" t="s">
        <v>85</v>
      </c>
      <c r="B109" s="146">
        <v>1373</v>
      </c>
      <c r="C109" s="146" t="s">
        <v>136</v>
      </c>
      <c r="D109" s="146" t="s">
        <v>136</v>
      </c>
      <c r="F109" s="376"/>
    </row>
    <row r="110" spans="1:6" x14ac:dyDescent="0.2">
      <c r="A110" s="128" t="s">
        <v>86</v>
      </c>
      <c r="B110" s="281" t="s">
        <v>136</v>
      </c>
      <c r="C110" s="281">
        <v>46</v>
      </c>
      <c r="D110" s="281" t="s">
        <v>136</v>
      </c>
      <c r="F110" s="376"/>
    </row>
    <row r="111" spans="1:6" x14ac:dyDescent="0.2">
      <c r="A111" s="129" t="s">
        <v>137</v>
      </c>
      <c r="B111" s="121" t="s">
        <v>136</v>
      </c>
      <c r="C111" s="121">
        <v>23221</v>
      </c>
      <c r="D111" s="121">
        <v>2</v>
      </c>
      <c r="F111" s="376"/>
    </row>
    <row r="112" spans="1:6" x14ac:dyDescent="0.2">
      <c r="F112" s="376"/>
    </row>
    <row r="114" spans="1:6" ht="29.25" customHeight="1" x14ac:dyDescent="0.2">
      <c r="A114" s="497" t="s">
        <v>209</v>
      </c>
      <c r="B114" s="497"/>
      <c r="C114" s="497"/>
      <c r="D114" s="497"/>
    </row>
    <row r="115" spans="1:6" x14ac:dyDescent="0.2">
      <c r="A115" s="138"/>
      <c r="B115" s="274"/>
      <c r="C115" s="141"/>
      <c r="D115" s="141" t="s">
        <v>71</v>
      </c>
    </row>
    <row r="116" spans="1:6" ht="27" customHeight="1" x14ac:dyDescent="0.2">
      <c r="A116" s="484"/>
      <c r="B116" s="485" t="s">
        <v>111</v>
      </c>
      <c r="C116" s="484"/>
      <c r="D116" s="486" t="s">
        <v>117</v>
      </c>
    </row>
    <row r="117" spans="1:6" ht="22.5" x14ac:dyDescent="0.2">
      <c r="A117" s="484"/>
      <c r="B117" s="371" t="s">
        <v>113</v>
      </c>
      <c r="C117" s="371" t="s">
        <v>115</v>
      </c>
      <c r="D117" s="487"/>
    </row>
    <row r="118" spans="1:6" x14ac:dyDescent="0.2">
      <c r="A118" s="341" t="s">
        <v>72</v>
      </c>
      <c r="B118" s="116">
        <v>68.2</v>
      </c>
      <c r="C118" s="116">
        <v>105.7</v>
      </c>
      <c r="D118" s="116">
        <v>67.2</v>
      </c>
      <c r="F118" s="376"/>
    </row>
    <row r="119" spans="1:6" x14ac:dyDescent="0.2">
      <c r="A119" s="128" t="s">
        <v>73</v>
      </c>
      <c r="B119" s="408" t="s">
        <v>136</v>
      </c>
      <c r="C119" s="408">
        <v>3.6</v>
      </c>
      <c r="D119" s="408" t="s">
        <v>136</v>
      </c>
      <c r="F119" s="376"/>
    </row>
    <row r="120" spans="1:6" x14ac:dyDescent="0.2">
      <c r="A120" s="128" t="s">
        <v>74</v>
      </c>
      <c r="B120" s="408" t="s">
        <v>136</v>
      </c>
      <c r="C120" s="408" t="s">
        <v>136</v>
      </c>
      <c r="D120" s="408">
        <v>3.1</v>
      </c>
      <c r="F120" s="376"/>
    </row>
    <row r="121" spans="1:6" x14ac:dyDescent="0.2">
      <c r="A121" s="128" t="s">
        <v>75</v>
      </c>
      <c r="B121" s="409" t="s">
        <v>136</v>
      </c>
      <c r="C121" s="409">
        <v>1.3</v>
      </c>
      <c r="D121" s="409" t="s">
        <v>136</v>
      </c>
      <c r="F121" s="376"/>
    </row>
    <row r="122" spans="1:6" x14ac:dyDescent="0.2">
      <c r="A122" s="128" t="s">
        <v>76</v>
      </c>
      <c r="B122" s="409">
        <v>11.2</v>
      </c>
      <c r="C122" s="409" t="s">
        <v>136</v>
      </c>
      <c r="D122" s="409" t="s">
        <v>136</v>
      </c>
      <c r="F122" s="376"/>
    </row>
    <row r="123" spans="1:6" x14ac:dyDescent="0.2">
      <c r="A123" s="128" t="s">
        <v>78</v>
      </c>
      <c r="B123" s="408" t="s">
        <v>136</v>
      </c>
      <c r="C123" s="408" t="s">
        <v>136</v>
      </c>
      <c r="D123" s="408">
        <v>5</v>
      </c>
      <c r="F123" s="376"/>
    </row>
    <row r="124" spans="1:6" x14ac:dyDescent="0.2">
      <c r="A124" s="128" t="s">
        <v>79</v>
      </c>
      <c r="B124" s="408" t="s">
        <v>136</v>
      </c>
      <c r="C124" s="408">
        <v>1.2</v>
      </c>
      <c r="D124" s="408" t="s">
        <v>199</v>
      </c>
      <c r="F124" s="376"/>
    </row>
    <row r="125" spans="1:6" x14ac:dyDescent="0.2">
      <c r="A125" s="128" t="s">
        <v>80</v>
      </c>
      <c r="B125" s="408">
        <v>51.3</v>
      </c>
      <c r="C125" s="408">
        <v>97.4</v>
      </c>
      <c r="D125" s="408">
        <v>44.2</v>
      </c>
      <c r="F125" s="376"/>
    </row>
    <row r="126" spans="1:6" x14ac:dyDescent="0.2">
      <c r="A126" s="128" t="s">
        <v>81</v>
      </c>
      <c r="B126" s="408" t="s">
        <v>136</v>
      </c>
      <c r="C126" s="408" t="s">
        <v>136</v>
      </c>
      <c r="D126" s="408">
        <v>3</v>
      </c>
      <c r="F126" s="376"/>
    </row>
    <row r="127" spans="1:6" x14ac:dyDescent="0.2">
      <c r="A127" s="128" t="s">
        <v>83</v>
      </c>
      <c r="B127" s="408" t="s">
        <v>136</v>
      </c>
      <c r="C127" s="408" t="s">
        <v>136</v>
      </c>
      <c r="D127" s="408">
        <v>4.9000000000000004</v>
      </c>
      <c r="F127" s="376"/>
    </row>
    <row r="128" spans="1:6" x14ac:dyDescent="0.2">
      <c r="A128" s="128" t="s">
        <v>85</v>
      </c>
      <c r="B128" s="408">
        <v>5.7</v>
      </c>
      <c r="C128" s="408" t="s">
        <v>136</v>
      </c>
      <c r="D128" s="408" t="s">
        <v>136</v>
      </c>
      <c r="F128" s="376"/>
    </row>
    <row r="129" spans="1:6" x14ac:dyDescent="0.2">
      <c r="A129" s="128" t="s">
        <v>86</v>
      </c>
      <c r="B129" s="408" t="s">
        <v>136</v>
      </c>
      <c r="C129" s="408">
        <v>1.7</v>
      </c>
      <c r="D129" s="408">
        <v>0.8</v>
      </c>
      <c r="F129" s="376"/>
    </row>
    <row r="130" spans="1:6" x14ac:dyDescent="0.2">
      <c r="A130" s="129" t="s">
        <v>137</v>
      </c>
      <c r="B130" s="147" t="s">
        <v>136</v>
      </c>
      <c r="C130" s="147">
        <v>0.4</v>
      </c>
      <c r="D130" s="147">
        <v>5.2</v>
      </c>
      <c r="F130" s="376"/>
    </row>
  </sheetData>
  <mergeCells count="27">
    <mergeCell ref="F4:F5"/>
    <mergeCell ref="A29:F29"/>
    <mergeCell ref="A51:F51"/>
    <mergeCell ref="A114:D114"/>
    <mergeCell ref="D97:D98"/>
    <mergeCell ref="A74:D74"/>
    <mergeCell ref="F53:F54"/>
    <mergeCell ref="D76:D77"/>
    <mergeCell ref="A95:D95"/>
    <mergeCell ref="B97:C97"/>
    <mergeCell ref="E53:E54"/>
    <mergeCell ref="A116:A117"/>
    <mergeCell ref="B116:C116"/>
    <mergeCell ref="D116:D117"/>
    <mergeCell ref="A1:F1"/>
    <mergeCell ref="A2:F2"/>
    <mergeCell ref="A4:A5"/>
    <mergeCell ref="B4:E4"/>
    <mergeCell ref="A97:A98"/>
    <mergeCell ref="A31:A32"/>
    <mergeCell ref="B31:D31"/>
    <mergeCell ref="A76:A77"/>
    <mergeCell ref="B76:C76"/>
    <mergeCell ref="E31:E32"/>
    <mergeCell ref="A53:A54"/>
    <mergeCell ref="B53:D53"/>
    <mergeCell ref="F31:F32"/>
  </mergeCells>
  <pageMargins left="0.74803149606299213" right="0.59055118110236227" top="0.59055118110236227" bottom="0.59055118110236227" header="0" footer="0.39370078740157483"/>
  <pageSetup paperSize="9" scale="91" firstPageNumber="16" orientation="landscape" useFirstPageNumber="1" r:id="rId1"/>
  <headerFooter alignWithMargins="0">
    <oddFooter>&amp;R&amp;P</oddFooter>
  </headerFooter>
  <rowBreaks count="3" manualBreakCount="3">
    <brk id="27" max="5" man="1"/>
    <brk id="50" max="5" man="1"/>
    <brk id="73" max="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04"/>
  <sheetViews>
    <sheetView zoomScaleNormal="100" workbookViewId="0">
      <selection activeCell="T7" sqref="T7"/>
    </sheetView>
  </sheetViews>
  <sheetFormatPr defaultRowHeight="12.75" x14ac:dyDescent="0.2"/>
  <cols>
    <col min="1" max="1" width="19.85546875" style="142" bestFit="1" customWidth="1"/>
    <col min="2" max="2" width="9.42578125" style="142" customWidth="1"/>
    <col min="3" max="3" width="11.140625" style="142" customWidth="1"/>
    <col min="4" max="4" width="9.28515625" style="142" customWidth="1"/>
    <col min="5" max="5" width="9" style="142" customWidth="1"/>
    <col min="6" max="6" width="8.85546875" style="142" customWidth="1"/>
    <col min="7" max="7" width="9.28515625" style="142" customWidth="1"/>
    <col min="8" max="9" width="9.5703125" style="142" customWidth="1"/>
    <col min="10" max="10" width="9.140625" style="142" customWidth="1"/>
    <col min="11" max="12" width="9.85546875" style="142" customWidth="1"/>
    <col min="13" max="13" width="9.42578125" style="142" customWidth="1"/>
    <col min="14" max="14" width="10.140625" style="142" customWidth="1"/>
    <col min="15" max="15" width="11.85546875" style="142" customWidth="1"/>
    <col min="16" max="19" width="9.140625" style="142"/>
    <col min="20" max="20" width="10.7109375" style="142" customWidth="1"/>
    <col min="21" max="234" width="9.140625" style="142"/>
    <col min="235" max="235" width="18.85546875" style="142" customWidth="1"/>
    <col min="236" max="236" width="9.42578125" style="142" customWidth="1"/>
    <col min="237" max="237" width="9.7109375" style="142" customWidth="1"/>
    <col min="238" max="238" width="10" style="142" customWidth="1"/>
    <col min="239" max="239" width="9" style="142" customWidth="1"/>
    <col min="240" max="240" width="8.85546875" style="142" customWidth="1"/>
    <col min="241" max="241" width="9.28515625" style="142" customWidth="1"/>
    <col min="242" max="243" width="9.5703125" style="142" customWidth="1"/>
    <col min="244" max="244" width="9.140625" style="142" customWidth="1"/>
    <col min="245" max="246" width="9.85546875" style="142" customWidth="1"/>
    <col min="247" max="247" width="9.42578125" style="142" customWidth="1"/>
    <col min="248" max="248" width="10.140625" style="142" customWidth="1"/>
    <col min="249" max="252" width="9.140625" style="142"/>
    <col min="253" max="253" width="10.7109375" style="142" bestFit="1" customWidth="1"/>
    <col min="254" max="490" width="9.140625" style="142"/>
    <col min="491" max="491" width="18.85546875" style="142" customWidth="1"/>
    <col min="492" max="492" width="9.42578125" style="142" customWidth="1"/>
    <col min="493" max="493" width="9.7109375" style="142" customWidth="1"/>
    <col min="494" max="494" width="10" style="142" customWidth="1"/>
    <col min="495" max="495" width="9" style="142" customWidth="1"/>
    <col min="496" max="496" width="8.85546875" style="142" customWidth="1"/>
    <col min="497" max="497" width="9.28515625" style="142" customWidth="1"/>
    <col min="498" max="499" width="9.5703125" style="142" customWidth="1"/>
    <col min="500" max="500" width="9.140625" style="142" customWidth="1"/>
    <col min="501" max="502" width="9.85546875" style="142" customWidth="1"/>
    <col min="503" max="503" width="9.42578125" style="142" customWidth="1"/>
    <col min="504" max="504" width="10.140625" style="142" customWidth="1"/>
    <col min="505" max="508" width="9.140625" style="142"/>
    <col min="509" max="509" width="10.7109375" style="142" bestFit="1" customWidth="1"/>
    <col min="510" max="746" width="9.140625" style="142"/>
    <col min="747" max="747" width="18.85546875" style="142" customWidth="1"/>
    <col min="748" max="748" width="9.42578125" style="142" customWidth="1"/>
    <col min="749" max="749" width="9.7109375" style="142" customWidth="1"/>
    <col min="750" max="750" width="10" style="142" customWidth="1"/>
    <col min="751" max="751" width="9" style="142" customWidth="1"/>
    <col min="752" max="752" width="8.85546875" style="142" customWidth="1"/>
    <col min="753" max="753" width="9.28515625" style="142" customWidth="1"/>
    <col min="754" max="755" width="9.5703125" style="142" customWidth="1"/>
    <col min="756" max="756" width="9.140625" style="142" customWidth="1"/>
    <col min="757" max="758" width="9.85546875" style="142" customWidth="1"/>
    <col min="759" max="759" width="9.42578125" style="142" customWidth="1"/>
    <col min="760" max="760" width="10.140625" style="142" customWidth="1"/>
    <col min="761" max="764" width="9.140625" style="142"/>
    <col min="765" max="765" width="10.7109375" style="142" bestFit="1" customWidth="1"/>
    <col min="766" max="1002" width="9.140625" style="142"/>
    <col min="1003" max="1003" width="18.85546875" style="142" customWidth="1"/>
    <col min="1004" max="1004" width="9.42578125" style="142" customWidth="1"/>
    <col min="1005" max="1005" width="9.7109375" style="142" customWidth="1"/>
    <col min="1006" max="1006" width="10" style="142" customWidth="1"/>
    <col min="1007" max="1007" width="9" style="142" customWidth="1"/>
    <col min="1008" max="1008" width="8.85546875" style="142" customWidth="1"/>
    <col min="1009" max="1009" width="9.28515625" style="142" customWidth="1"/>
    <col min="1010" max="1011" width="9.5703125" style="142" customWidth="1"/>
    <col min="1012" max="1012" width="9.140625" style="142" customWidth="1"/>
    <col min="1013" max="1014" width="9.85546875" style="142" customWidth="1"/>
    <col min="1015" max="1015" width="9.42578125" style="142" customWidth="1"/>
    <col min="1016" max="1016" width="10.140625" style="142" customWidth="1"/>
    <col min="1017" max="1020" width="9.140625" style="142"/>
    <col min="1021" max="1021" width="10.7109375" style="142" bestFit="1" customWidth="1"/>
    <col min="1022" max="1258" width="9.140625" style="142"/>
    <col min="1259" max="1259" width="18.85546875" style="142" customWidth="1"/>
    <col min="1260" max="1260" width="9.42578125" style="142" customWidth="1"/>
    <col min="1261" max="1261" width="9.7109375" style="142" customWidth="1"/>
    <col min="1262" max="1262" width="10" style="142" customWidth="1"/>
    <col min="1263" max="1263" width="9" style="142" customWidth="1"/>
    <col min="1264" max="1264" width="8.85546875" style="142" customWidth="1"/>
    <col min="1265" max="1265" width="9.28515625" style="142" customWidth="1"/>
    <col min="1266" max="1267" width="9.5703125" style="142" customWidth="1"/>
    <col min="1268" max="1268" width="9.140625" style="142" customWidth="1"/>
    <col min="1269" max="1270" width="9.85546875" style="142" customWidth="1"/>
    <col min="1271" max="1271" width="9.42578125" style="142" customWidth="1"/>
    <col min="1272" max="1272" width="10.140625" style="142" customWidth="1"/>
    <col min="1273" max="1276" width="9.140625" style="142"/>
    <col min="1277" max="1277" width="10.7109375" style="142" bestFit="1" customWidth="1"/>
    <col min="1278" max="1514" width="9.140625" style="142"/>
    <col min="1515" max="1515" width="18.85546875" style="142" customWidth="1"/>
    <col min="1516" max="1516" width="9.42578125" style="142" customWidth="1"/>
    <col min="1517" max="1517" width="9.7109375" style="142" customWidth="1"/>
    <col min="1518" max="1518" width="10" style="142" customWidth="1"/>
    <col min="1519" max="1519" width="9" style="142" customWidth="1"/>
    <col min="1520" max="1520" width="8.85546875" style="142" customWidth="1"/>
    <col min="1521" max="1521" width="9.28515625" style="142" customWidth="1"/>
    <col min="1522" max="1523" width="9.5703125" style="142" customWidth="1"/>
    <col min="1524" max="1524" width="9.140625" style="142" customWidth="1"/>
    <col min="1525" max="1526" width="9.85546875" style="142" customWidth="1"/>
    <col min="1527" max="1527" width="9.42578125" style="142" customWidth="1"/>
    <col min="1528" max="1528" width="10.140625" style="142" customWidth="1"/>
    <col min="1529" max="1532" width="9.140625" style="142"/>
    <col min="1533" max="1533" width="10.7109375" style="142" bestFit="1" customWidth="1"/>
    <col min="1534" max="1770" width="9.140625" style="142"/>
    <col min="1771" max="1771" width="18.85546875" style="142" customWidth="1"/>
    <col min="1772" max="1772" width="9.42578125" style="142" customWidth="1"/>
    <col min="1773" max="1773" width="9.7109375" style="142" customWidth="1"/>
    <col min="1774" max="1774" width="10" style="142" customWidth="1"/>
    <col min="1775" max="1775" width="9" style="142" customWidth="1"/>
    <col min="1776" max="1776" width="8.85546875" style="142" customWidth="1"/>
    <col min="1777" max="1777" width="9.28515625" style="142" customWidth="1"/>
    <col min="1778" max="1779" width="9.5703125" style="142" customWidth="1"/>
    <col min="1780" max="1780" width="9.140625" style="142" customWidth="1"/>
    <col min="1781" max="1782" width="9.85546875" style="142" customWidth="1"/>
    <col min="1783" max="1783" width="9.42578125" style="142" customWidth="1"/>
    <col min="1784" max="1784" width="10.140625" style="142" customWidth="1"/>
    <col min="1785" max="1788" width="9.140625" style="142"/>
    <col min="1789" max="1789" width="10.7109375" style="142" bestFit="1" customWidth="1"/>
    <col min="1790" max="2026" width="9.140625" style="142"/>
    <col min="2027" max="2027" width="18.85546875" style="142" customWidth="1"/>
    <col min="2028" max="2028" width="9.42578125" style="142" customWidth="1"/>
    <col min="2029" max="2029" width="9.7109375" style="142" customWidth="1"/>
    <col min="2030" max="2030" width="10" style="142" customWidth="1"/>
    <col min="2031" max="2031" width="9" style="142" customWidth="1"/>
    <col min="2032" max="2032" width="8.85546875" style="142" customWidth="1"/>
    <col min="2033" max="2033" width="9.28515625" style="142" customWidth="1"/>
    <col min="2034" max="2035" width="9.5703125" style="142" customWidth="1"/>
    <col min="2036" max="2036" width="9.140625" style="142" customWidth="1"/>
    <col min="2037" max="2038" width="9.85546875" style="142" customWidth="1"/>
    <col min="2039" max="2039" width="9.42578125" style="142" customWidth="1"/>
    <col min="2040" max="2040" width="10.140625" style="142" customWidth="1"/>
    <col min="2041" max="2044" width="9.140625" style="142"/>
    <col min="2045" max="2045" width="10.7109375" style="142" bestFit="1" customWidth="1"/>
    <col min="2046" max="2282" width="9.140625" style="142"/>
    <col min="2283" max="2283" width="18.85546875" style="142" customWidth="1"/>
    <col min="2284" max="2284" width="9.42578125" style="142" customWidth="1"/>
    <col min="2285" max="2285" width="9.7109375" style="142" customWidth="1"/>
    <col min="2286" max="2286" width="10" style="142" customWidth="1"/>
    <col min="2287" max="2287" width="9" style="142" customWidth="1"/>
    <col min="2288" max="2288" width="8.85546875" style="142" customWidth="1"/>
    <col min="2289" max="2289" width="9.28515625" style="142" customWidth="1"/>
    <col min="2290" max="2291" width="9.5703125" style="142" customWidth="1"/>
    <col min="2292" max="2292" width="9.140625" style="142" customWidth="1"/>
    <col min="2293" max="2294" width="9.85546875" style="142" customWidth="1"/>
    <col min="2295" max="2295" width="9.42578125" style="142" customWidth="1"/>
    <col min="2296" max="2296" width="10.140625" style="142" customWidth="1"/>
    <col min="2297" max="2300" width="9.140625" style="142"/>
    <col min="2301" max="2301" width="10.7109375" style="142" bestFit="1" customWidth="1"/>
    <col min="2302" max="2538" width="9.140625" style="142"/>
    <col min="2539" max="2539" width="18.85546875" style="142" customWidth="1"/>
    <col min="2540" max="2540" width="9.42578125" style="142" customWidth="1"/>
    <col min="2541" max="2541" width="9.7109375" style="142" customWidth="1"/>
    <col min="2542" max="2542" width="10" style="142" customWidth="1"/>
    <col min="2543" max="2543" width="9" style="142" customWidth="1"/>
    <col min="2544" max="2544" width="8.85546875" style="142" customWidth="1"/>
    <col min="2545" max="2545" width="9.28515625" style="142" customWidth="1"/>
    <col min="2546" max="2547" width="9.5703125" style="142" customWidth="1"/>
    <col min="2548" max="2548" width="9.140625" style="142" customWidth="1"/>
    <col min="2549" max="2550" width="9.85546875" style="142" customWidth="1"/>
    <col min="2551" max="2551" width="9.42578125" style="142" customWidth="1"/>
    <col min="2552" max="2552" width="10.140625" style="142" customWidth="1"/>
    <col min="2553" max="2556" width="9.140625" style="142"/>
    <col min="2557" max="2557" width="10.7109375" style="142" bestFit="1" customWidth="1"/>
    <col min="2558" max="2794" width="9.140625" style="142"/>
    <col min="2795" max="2795" width="18.85546875" style="142" customWidth="1"/>
    <col min="2796" max="2796" width="9.42578125" style="142" customWidth="1"/>
    <col min="2797" max="2797" width="9.7109375" style="142" customWidth="1"/>
    <col min="2798" max="2798" width="10" style="142" customWidth="1"/>
    <col min="2799" max="2799" width="9" style="142" customWidth="1"/>
    <col min="2800" max="2800" width="8.85546875" style="142" customWidth="1"/>
    <col min="2801" max="2801" width="9.28515625" style="142" customWidth="1"/>
    <col min="2802" max="2803" width="9.5703125" style="142" customWidth="1"/>
    <col min="2804" max="2804" width="9.140625" style="142" customWidth="1"/>
    <col min="2805" max="2806" width="9.85546875" style="142" customWidth="1"/>
    <col min="2807" max="2807" width="9.42578125" style="142" customWidth="1"/>
    <col min="2808" max="2808" width="10.140625" style="142" customWidth="1"/>
    <col min="2809" max="2812" width="9.140625" style="142"/>
    <col min="2813" max="2813" width="10.7109375" style="142" bestFit="1" customWidth="1"/>
    <col min="2814" max="3050" width="9.140625" style="142"/>
    <col min="3051" max="3051" width="18.85546875" style="142" customWidth="1"/>
    <col min="3052" max="3052" width="9.42578125" style="142" customWidth="1"/>
    <col min="3053" max="3053" width="9.7109375" style="142" customWidth="1"/>
    <col min="3054" max="3054" width="10" style="142" customWidth="1"/>
    <col min="3055" max="3055" width="9" style="142" customWidth="1"/>
    <col min="3056" max="3056" width="8.85546875" style="142" customWidth="1"/>
    <col min="3057" max="3057" width="9.28515625" style="142" customWidth="1"/>
    <col min="3058" max="3059" width="9.5703125" style="142" customWidth="1"/>
    <col min="3060" max="3060" width="9.140625" style="142" customWidth="1"/>
    <col min="3061" max="3062" width="9.85546875" style="142" customWidth="1"/>
    <col min="3063" max="3063" width="9.42578125" style="142" customWidth="1"/>
    <col min="3064" max="3064" width="10.140625" style="142" customWidth="1"/>
    <col min="3065" max="3068" width="9.140625" style="142"/>
    <col min="3069" max="3069" width="10.7109375" style="142" bestFit="1" customWidth="1"/>
    <col min="3070" max="3306" width="9.140625" style="142"/>
    <col min="3307" max="3307" width="18.85546875" style="142" customWidth="1"/>
    <col min="3308" max="3308" width="9.42578125" style="142" customWidth="1"/>
    <col min="3309" max="3309" width="9.7109375" style="142" customWidth="1"/>
    <col min="3310" max="3310" width="10" style="142" customWidth="1"/>
    <col min="3311" max="3311" width="9" style="142" customWidth="1"/>
    <col min="3312" max="3312" width="8.85546875" style="142" customWidth="1"/>
    <col min="3313" max="3313" width="9.28515625" style="142" customWidth="1"/>
    <col min="3314" max="3315" width="9.5703125" style="142" customWidth="1"/>
    <col min="3316" max="3316" width="9.140625" style="142" customWidth="1"/>
    <col min="3317" max="3318" width="9.85546875" style="142" customWidth="1"/>
    <col min="3319" max="3319" width="9.42578125" style="142" customWidth="1"/>
    <col min="3320" max="3320" width="10.140625" style="142" customWidth="1"/>
    <col min="3321" max="3324" width="9.140625" style="142"/>
    <col min="3325" max="3325" width="10.7109375" style="142" bestFit="1" customWidth="1"/>
    <col min="3326" max="3562" width="9.140625" style="142"/>
    <col min="3563" max="3563" width="18.85546875" style="142" customWidth="1"/>
    <col min="3564" max="3564" width="9.42578125" style="142" customWidth="1"/>
    <col min="3565" max="3565" width="9.7109375" style="142" customWidth="1"/>
    <col min="3566" max="3566" width="10" style="142" customWidth="1"/>
    <col min="3567" max="3567" width="9" style="142" customWidth="1"/>
    <col min="3568" max="3568" width="8.85546875" style="142" customWidth="1"/>
    <col min="3569" max="3569" width="9.28515625" style="142" customWidth="1"/>
    <col min="3570" max="3571" width="9.5703125" style="142" customWidth="1"/>
    <col min="3572" max="3572" width="9.140625" style="142" customWidth="1"/>
    <col min="3573" max="3574" width="9.85546875" style="142" customWidth="1"/>
    <col min="3575" max="3575" width="9.42578125" style="142" customWidth="1"/>
    <col min="3576" max="3576" width="10.140625" style="142" customWidth="1"/>
    <col min="3577" max="3580" width="9.140625" style="142"/>
    <col min="3581" max="3581" width="10.7109375" style="142" bestFit="1" customWidth="1"/>
    <col min="3582" max="3818" width="9.140625" style="142"/>
    <col min="3819" max="3819" width="18.85546875" style="142" customWidth="1"/>
    <col min="3820" max="3820" width="9.42578125" style="142" customWidth="1"/>
    <col min="3821" max="3821" width="9.7109375" style="142" customWidth="1"/>
    <col min="3822" max="3822" width="10" style="142" customWidth="1"/>
    <col min="3823" max="3823" width="9" style="142" customWidth="1"/>
    <col min="3824" max="3824" width="8.85546875" style="142" customWidth="1"/>
    <col min="3825" max="3825" width="9.28515625" style="142" customWidth="1"/>
    <col min="3826" max="3827" width="9.5703125" style="142" customWidth="1"/>
    <col min="3828" max="3828" width="9.140625" style="142" customWidth="1"/>
    <col min="3829" max="3830" width="9.85546875" style="142" customWidth="1"/>
    <col min="3831" max="3831" width="9.42578125" style="142" customWidth="1"/>
    <col min="3832" max="3832" width="10.140625" style="142" customWidth="1"/>
    <col min="3833" max="3836" width="9.140625" style="142"/>
    <col min="3837" max="3837" width="10.7109375" style="142" bestFit="1" customWidth="1"/>
    <col min="3838" max="4074" width="9.140625" style="142"/>
    <col min="4075" max="4075" width="18.85546875" style="142" customWidth="1"/>
    <col min="4076" max="4076" width="9.42578125" style="142" customWidth="1"/>
    <col min="4077" max="4077" width="9.7109375" style="142" customWidth="1"/>
    <col min="4078" max="4078" width="10" style="142" customWidth="1"/>
    <col min="4079" max="4079" width="9" style="142" customWidth="1"/>
    <col min="4080" max="4080" width="8.85546875" style="142" customWidth="1"/>
    <col min="4081" max="4081" width="9.28515625" style="142" customWidth="1"/>
    <col min="4082" max="4083" width="9.5703125" style="142" customWidth="1"/>
    <col min="4084" max="4084" width="9.140625" style="142" customWidth="1"/>
    <col min="4085" max="4086" width="9.85546875" style="142" customWidth="1"/>
    <col min="4087" max="4087" width="9.42578125" style="142" customWidth="1"/>
    <col min="4088" max="4088" width="10.140625" style="142" customWidth="1"/>
    <col min="4089" max="4092" width="9.140625" style="142"/>
    <col min="4093" max="4093" width="10.7109375" style="142" bestFit="1" customWidth="1"/>
    <col min="4094" max="4330" width="9.140625" style="142"/>
    <col min="4331" max="4331" width="18.85546875" style="142" customWidth="1"/>
    <col min="4332" max="4332" width="9.42578125" style="142" customWidth="1"/>
    <col min="4333" max="4333" width="9.7109375" style="142" customWidth="1"/>
    <col min="4334" max="4334" width="10" style="142" customWidth="1"/>
    <col min="4335" max="4335" width="9" style="142" customWidth="1"/>
    <col min="4336" max="4336" width="8.85546875" style="142" customWidth="1"/>
    <col min="4337" max="4337" width="9.28515625" style="142" customWidth="1"/>
    <col min="4338" max="4339" width="9.5703125" style="142" customWidth="1"/>
    <col min="4340" max="4340" width="9.140625" style="142" customWidth="1"/>
    <col min="4341" max="4342" width="9.85546875" style="142" customWidth="1"/>
    <col min="4343" max="4343" width="9.42578125" style="142" customWidth="1"/>
    <col min="4344" max="4344" width="10.140625" style="142" customWidth="1"/>
    <col min="4345" max="4348" width="9.140625" style="142"/>
    <col min="4349" max="4349" width="10.7109375" style="142" bestFit="1" customWidth="1"/>
    <col min="4350" max="4586" width="9.140625" style="142"/>
    <col min="4587" max="4587" width="18.85546875" style="142" customWidth="1"/>
    <col min="4588" max="4588" width="9.42578125" style="142" customWidth="1"/>
    <col min="4589" max="4589" width="9.7109375" style="142" customWidth="1"/>
    <col min="4590" max="4590" width="10" style="142" customWidth="1"/>
    <col min="4591" max="4591" width="9" style="142" customWidth="1"/>
    <col min="4592" max="4592" width="8.85546875" style="142" customWidth="1"/>
    <col min="4593" max="4593" width="9.28515625" style="142" customWidth="1"/>
    <col min="4594" max="4595" width="9.5703125" style="142" customWidth="1"/>
    <col min="4596" max="4596" width="9.140625" style="142" customWidth="1"/>
    <col min="4597" max="4598" width="9.85546875" style="142" customWidth="1"/>
    <col min="4599" max="4599" width="9.42578125" style="142" customWidth="1"/>
    <col min="4600" max="4600" width="10.140625" style="142" customWidth="1"/>
    <col min="4601" max="4604" width="9.140625" style="142"/>
    <col min="4605" max="4605" width="10.7109375" style="142" bestFit="1" customWidth="1"/>
    <col min="4606" max="4842" width="9.140625" style="142"/>
    <col min="4843" max="4843" width="18.85546875" style="142" customWidth="1"/>
    <col min="4844" max="4844" width="9.42578125" style="142" customWidth="1"/>
    <col min="4845" max="4845" width="9.7109375" style="142" customWidth="1"/>
    <col min="4846" max="4846" width="10" style="142" customWidth="1"/>
    <col min="4847" max="4847" width="9" style="142" customWidth="1"/>
    <col min="4848" max="4848" width="8.85546875" style="142" customWidth="1"/>
    <col min="4849" max="4849" width="9.28515625" style="142" customWidth="1"/>
    <col min="4850" max="4851" width="9.5703125" style="142" customWidth="1"/>
    <col min="4852" max="4852" width="9.140625" style="142" customWidth="1"/>
    <col min="4853" max="4854" width="9.85546875" style="142" customWidth="1"/>
    <col min="4855" max="4855" width="9.42578125" style="142" customWidth="1"/>
    <col min="4856" max="4856" width="10.140625" style="142" customWidth="1"/>
    <col min="4857" max="4860" width="9.140625" style="142"/>
    <col min="4861" max="4861" width="10.7109375" style="142" bestFit="1" customWidth="1"/>
    <col min="4862" max="5098" width="9.140625" style="142"/>
    <col min="5099" max="5099" width="18.85546875" style="142" customWidth="1"/>
    <col min="5100" max="5100" width="9.42578125" style="142" customWidth="1"/>
    <col min="5101" max="5101" width="9.7109375" style="142" customWidth="1"/>
    <col min="5102" max="5102" width="10" style="142" customWidth="1"/>
    <col min="5103" max="5103" width="9" style="142" customWidth="1"/>
    <col min="5104" max="5104" width="8.85546875" style="142" customWidth="1"/>
    <col min="5105" max="5105" width="9.28515625" style="142" customWidth="1"/>
    <col min="5106" max="5107" width="9.5703125" style="142" customWidth="1"/>
    <col min="5108" max="5108" width="9.140625" style="142" customWidth="1"/>
    <col min="5109" max="5110" width="9.85546875" style="142" customWidth="1"/>
    <col min="5111" max="5111" width="9.42578125" style="142" customWidth="1"/>
    <col min="5112" max="5112" width="10.140625" style="142" customWidth="1"/>
    <col min="5113" max="5116" width="9.140625" style="142"/>
    <col min="5117" max="5117" width="10.7109375" style="142" bestFit="1" customWidth="1"/>
    <col min="5118" max="5354" width="9.140625" style="142"/>
    <col min="5355" max="5355" width="18.85546875" style="142" customWidth="1"/>
    <col min="5356" max="5356" width="9.42578125" style="142" customWidth="1"/>
    <col min="5357" max="5357" width="9.7109375" style="142" customWidth="1"/>
    <col min="5358" max="5358" width="10" style="142" customWidth="1"/>
    <col min="5359" max="5359" width="9" style="142" customWidth="1"/>
    <col min="5360" max="5360" width="8.85546875" style="142" customWidth="1"/>
    <col min="5361" max="5361" width="9.28515625" style="142" customWidth="1"/>
    <col min="5362" max="5363" width="9.5703125" style="142" customWidth="1"/>
    <col min="5364" max="5364" width="9.140625" style="142" customWidth="1"/>
    <col min="5365" max="5366" width="9.85546875" style="142" customWidth="1"/>
    <col min="5367" max="5367" width="9.42578125" style="142" customWidth="1"/>
    <col min="5368" max="5368" width="10.140625" style="142" customWidth="1"/>
    <col min="5369" max="5372" width="9.140625" style="142"/>
    <col min="5373" max="5373" width="10.7109375" style="142" bestFit="1" customWidth="1"/>
    <col min="5374" max="5610" width="9.140625" style="142"/>
    <col min="5611" max="5611" width="18.85546875" style="142" customWidth="1"/>
    <col min="5612" max="5612" width="9.42578125" style="142" customWidth="1"/>
    <col min="5613" max="5613" width="9.7109375" style="142" customWidth="1"/>
    <col min="5614" max="5614" width="10" style="142" customWidth="1"/>
    <col min="5615" max="5615" width="9" style="142" customWidth="1"/>
    <col min="5616" max="5616" width="8.85546875" style="142" customWidth="1"/>
    <col min="5617" max="5617" width="9.28515625" style="142" customWidth="1"/>
    <col min="5618" max="5619" width="9.5703125" style="142" customWidth="1"/>
    <col min="5620" max="5620" width="9.140625" style="142" customWidth="1"/>
    <col min="5621" max="5622" width="9.85546875" style="142" customWidth="1"/>
    <col min="5623" max="5623" width="9.42578125" style="142" customWidth="1"/>
    <col min="5624" max="5624" width="10.140625" style="142" customWidth="1"/>
    <col min="5625" max="5628" width="9.140625" style="142"/>
    <col min="5629" max="5629" width="10.7109375" style="142" bestFit="1" customWidth="1"/>
    <col min="5630" max="5866" width="9.140625" style="142"/>
    <col min="5867" max="5867" width="18.85546875" style="142" customWidth="1"/>
    <col min="5868" max="5868" width="9.42578125" style="142" customWidth="1"/>
    <col min="5869" max="5869" width="9.7109375" style="142" customWidth="1"/>
    <col min="5870" max="5870" width="10" style="142" customWidth="1"/>
    <col min="5871" max="5871" width="9" style="142" customWidth="1"/>
    <col min="5872" max="5872" width="8.85546875" style="142" customWidth="1"/>
    <col min="5873" max="5873" width="9.28515625" style="142" customWidth="1"/>
    <col min="5874" max="5875" width="9.5703125" style="142" customWidth="1"/>
    <col min="5876" max="5876" width="9.140625" style="142" customWidth="1"/>
    <col min="5877" max="5878" width="9.85546875" style="142" customWidth="1"/>
    <col min="5879" max="5879" width="9.42578125" style="142" customWidth="1"/>
    <col min="5880" max="5880" width="10.140625" style="142" customWidth="1"/>
    <col min="5881" max="5884" width="9.140625" style="142"/>
    <col min="5885" max="5885" width="10.7109375" style="142" bestFit="1" customWidth="1"/>
    <col min="5886" max="6122" width="9.140625" style="142"/>
    <col min="6123" max="6123" width="18.85546875" style="142" customWidth="1"/>
    <col min="6124" max="6124" width="9.42578125" style="142" customWidth="1"/>
    <col min="6125" max="6125" width="9.7109375" style="142" customWidth="1"/>
    <col min="6126" max="6126" width="10" style="142" customWidth="1"/>
    <col min="6127" max="6127" width="9" style="142" customWidth="1"/>
    <col min="6128" max="6128" width="8.85546875" style="142" customWidth="1"/>
    <col min="6129" max="6129" width="9.28515625" style="142" customWidth="1"/>
    <col min="6130" max="6131" width="9.5703125" style="142" customWidth="1"/>
    <col min="6132" max="6132" width="9.140625" style="142" customWidth="1"/>
    <col min="6133" max="6134" width="9.85546875" style="142" customWidth="1"/>
    <col min="6135" max="6135" width="9.42578125" style="142" customWidth="1"/>
    <col min="6136" max="6136" width="10.140625" style="142" customWidth="1"/>
    <col min="6137" max="6140" width="9.140625" style="142"/>
    <col min="6141" max="6141" width="10.7109375" style="142" bestFit="1" customWidth="1"/>
    <col min="6142" max="6378" width="9.140625" style="142"/>
    <col min="6379" max="6379" width="18.85546875" style="142" customWidth="1"/>
    <col min="6380" max="6380" width="9.42578125" style="142" customWidth="1"/>
    <col min="6381" max="6381" width="9.7109375" style="142" customWidth="1"/>
    <col min="6382" max="6382" width="10" style="142" customWidth="1"/>
    <col min="6383" max="6383" width="9" style="142" customWidth="1"/>
    <col min="6384" max="6384" width="8.85546875" style="142" customWidth="1"/>
    <col min="6385" max="6385" width="9.28515625" style="142" customWidth="1"/>
    <col min="6386" max="6387" width="9.5703125" style="142" customWidth="1"/>
    <col min="6388" max="6388" width="9.140625" style="142" customWidth="1"/>
    <col min="6389" max="6390" width="9.85546875" style="142" customWidth="1"/>
    <col min="6391" max="6391" width="9.42578125" style="142" customWidth="1"/>
    <col min="6392" max="6392" width="10.140625" style="142" customWidth="1"/>
    <col min="6393" max="6396" width="9.140625" style="142"/>
    <col min="6397" max="6397" width="10.7109375" style="142" bestFit="1" customWidth="1"/>
    <col min="6398" max="6634" width="9.140625" style="142"/>
    <col min="6635" max="6635" width="18.85546875" style="142" customWidth="1"/>
    <col min="6636" max="6636" width="9.42578125" style="142" customWidth="1"/>
    <col min="6637" max="6637" width="9.7109375" style="142" customWidth="1"/>
    <col min="6638" max="6638" width="10" style="142" customWidth="1"/>
    <col min="6639" max="6639" width="9" style="142" customWidth="1"/>
    <col min="6640" max="6640" width="8.85546875" style="142" customWidth="1"/>
    <col min="6641" max="6641" width="9.28515625" style="142" customWidth="1"/>
    <col min="6642" max="6643" width="9.5703125" style="142" customWidth="1"/>
    <col min="6644" max="6644" width="9.140625" style="142" customWidth="1"/>
    <col min="6645" max="6646" width="9.85546875" style="142" customWidth="1"/>
    <col min="6647" max="6647" width="9.42578125" style="142" customWidth="1"/>
    <col min="6648" max="6648" width="10.140625" style="142" customWidth="1"/>
    <col min="6649" max="6652" width="9.140625" style="142"/>
    <col min="6653" max="6653" width="10.7109375" style="142" bestFit="1" customWidth="1"/>
    <col min="6654" max="6890" width="9.140625" style="142"/>
    <col min="6891" max="6891" width="18.85546875" style="142" customWidth="1"/>
    <col min="6892" max="6892" width="9.42578125" style="142" customWidth="1"/>
    <col min="6893" max="6893" width="9.7109375" style="142" customWidth="1"/>
    <col min="6894" max="6894" width="10" style="142" customWidth="1"/>
    <col min="6895" max="6895" width="9" style="142" customWidth="1"/>
    <col min="6896" max="6896" width="8.85546875" style="142" customWidth="1"/>
    <col min="6897" max="6897" width="9.28515625" style="142" customWidth="1"/>
    <col min="6898" max="6899" width="9.5703125" style="142" customWidth="1"/>
    <col min="6900" max="6900" width="9.140625" style="142" customWidth="1"/>
    <col min="6901" max="6902" width="9.85546875" style="142" customWidth="1"/>
    <col min="6903" max="6903" width="9.42578125" style="142" customWidth="1"/>
    <col min="6904" max="6904" width="10.140625" style="142" customWidth="1"/>
    <col min="6905" max="6908" width="9.140625" style="142"/>
    <col min="6909" max="6909" width="10.7109375" style="142" bestFit="1" customWidth="1"/>
    <col min="6910" max="7146" width="9.140625" style="142"/>
    <col min="7147" max="7147" width="18.85546875" style="142" customWidth="1"/>
    <col min="7148" max="7148" width="9.42578125" style="142" customWidth="1"/>
    <col min="7149" max="7149" width="9.7109375" style="142" customWidth="1"/>
    <col min="7150" max="7150" width="10" style="142" customWidth="1"/>
    <col min="7151" max="7151" width="9" style="142" customWidth="1"/>
    <col min="7152" max="7152" width="8.85546875" style="142" customWidth="1"/>
    <col min="7153" max="7153" width="9.28515625" style="142" customWidth="1"/>
    <col min="7154" max="7155" width="9.5703125" style="142" customWidth="1"/>
    <col min="7156" max="7156" width="9.140625" style="142" customWidth="1"/>
    <col min="7157" max="7158" width="9.85546875" style="142" customWidth="1"/>
    <col min="7159" max="7159" width="9.42578125" style="142" customWidth="1"/>
    <col min="7160" max="7160" width="10.140625" style="142" customWidth="1"/>
    <col min="7161" max="7164" width="9.140625" style="142"/>
    <col min="7165" max="7165" width="10.7109375" style="142" bestFit="1" customWidth="1"/>
    <col min="7166" max="7402" width="9.140625" style="142"/>
    <col min="7403" max="7403" width="18.85546875" style="142" customWidth="1"/>
    <col min="7404" max="7404" width="9.42578125" style="142" customWidth="1"/>
    <col min="7405" max="7405" width="9.7109375" style="142" customWidth="1"/>
    <col min="7406" max="7406" width="10" style="142" customWidth="1"/>
    <col min="7407" max="7407" width="9" style="142" customWidth="1"/>
    <col min="7408" max="7408" width="8.85546875" style="142" customWidth="1"/>
    <col min="7409" max="7409" width="9.28515625" style="142" customWidth="1"/>
    <col min="7410" max="7411" width="9.5703125" style="142" customWidth="1"/>
    <col min="7412" max="7412" width="9.140625" style="142" customWidth="1"/>
    <col min="7413" max="7414" width="9.85546875" style="142" customWidth="1"/>
    <col min="7415" max="7415" width="9.42578125" style="142" customWidth="1"/>
    <col min="7416" max="7416" width="10.140625" style="142" customWidth="1"/>
    <col min="7417" max="7420" width="9.140625" style="142"/>
    <col min="7421" max="7421" width="10.7109375" style="142" bestFit="1" customWidth="1"/>
    <col min="7422" max="7658" width="9.140625" style="142"/>
    <col min="7659" max="7659" width="18.85546875" style="142" customWidth="1"/>
    <col min="7660" max="7660" width="9.42578125" style="142" customWidth="1"/>
    <col min="7661" max="7661" width="9.7109375" style="142" customWidth="1"/>
    <col min="7662" max="7662" width="10" style="142" customWidth="1"/>
    <col min="7663" max="7663" width="9" style="142" customWidth="1"/>
    <col min="7664" max="7664" width="8.85546875" style="142" customWidth="1"/>
    <col min="7665" max="7665" width="9.28515625" style="142" customWidth="1"/>
    <col min="7666" max="7667" width="9.5703125" style="142" customWidth="1"/>
    <col min="7668" max="7668" width="9.140625" style="142" customWidth="1"/>
    <col min="7669" max="7670" width="9.85546875" style="142" customWidth="1"/>
    <col min="7671" max="7671" width="9.42578125" style="142" customWidth="1"/>
    <col min="7672" max="7672" width="10.140625" style="142" customWidth="1"/>
    <col min="7673" max="7676" width="9.140625" style="142"/>
    <col min="7677" max="7677" width="10.7109375" style="142" bestFit="1" customWidth="1"/>
    <col min="7678" max="7914" width="9.140625" style="142"/>
    <col min="7915" max="7915" width="18.85546875" style="142" customWidth="1"/>
    <col min="7916" max="7916" width="9.42578125" style="142" customWidth="1"/>
    <col min="7917" max="7917" width="9.7109375" style="142" customWidth="1"/>
    <col min="7918" max="7918" width="10" style="142" customWidth="1"/>
    <col min="7919" max="7919" width="9" style="142" customWidth="1"/>
    <col min="7920" max="7920" width="8.85546875" style="142" customWidth="1"/>
    <col min="7921" max="7921" width="9.28515625" style="142" customWidth="1"/>
    <col min="7922" max="7923" width="9.5703125" style="142" customWidth="1"/>
    <col min="7924" max="7924" width="9.140625" style="142" customWidth="1"/>
    <col min="7925" max="7926" width="9.85546875" style="142" customWidth="1"/>
    <col min="7927" max="7927" width="9.42578125" style="142" customWidth="1"/>
    <col min="7928" max="7928" width="10.140625" style="142" customWidth="1"/>
    <col min="7929" max="7932" width="9.140625" style="142"/>
    <col min="7933" max="7933" width="10.7109375" style="142" bestFit="1" customWidth="1"/>
    <col min="7934" max="8170" width="9.140625" style="142"/>
    <col min="8171" max="8171" width="18.85546875" style="142" customWidth="1"/>
    <col min="8172" max="8172" width="9.42578125" style="142" customWidth="1"/>
    <col min="8173" max="8173" width="9.7109375" style="142" customWidth="1"/>
    <col min="8174" max="8174" width="10" style="142" customWidth="1"/>
    <col min="8175" max="8175" width="9" style="142" customWidth="1"/>
    <col min="8176" max="8176" width="8.85546875" style="142" customWidth="1"/>
    <col min="8177" max="8177" width="9.28515625" style="142" customWidth="1"/>
    <col min="8178" max="8179" width="9.5703125" style="142" customWidth="1"/>
    <col min="8180" max="8180" width="9.140625" style="142" customWidth="1"/>
    <col min="8181" max="8182" width="9.85546875" style="142" customWidth="1"/>
    <col min="8183" max="8183" width="9.42578125" style="142" customWidth="1"/>
    <col min="8184" max="8184" width="10.140625" style="142" customWidth="1"/>
    <col min="8185" max="8188" width="9.140625" style="142"/>
    <col min="8189" max="8189" width="10.7109375" style="142" bestFit="1" customWidth="1"/>
    <col min="8190" max="8426" width="9.140625" style="142"/>
    <col min="8427" max="8427" width="18.85546875" style="142" customWidth="1"/>
    <col min="8428" max="8428" width="9.42578125" style="142" customWidth="1"/>
    <col min="8429" max="8429" width="9.7109375" style="142" customWidth="1"/>
    <col min="8430" max="8430" width="10" style="142" customWidth="1"/>
    <col min="8431" max="8431" width="9" style="142" customWidth="1"/>
    <col min="8432" max="8432" width="8.85546875" style="142" customWidth="1"/>
    <col min="8433" max="8433" width="9.28515625" style="142" customWidth="1"/>
    <col min="8434" max="8435" width="9.5703125" style="142" customWidth="1"/>
    <col min="8436" max="8436" width="9.140625" style="142" customWidth="1"/>
    <col min="8437" max="8438" width="9.85546875" style="142" customWidth="1"/>
    <col min="8439" max="8439" width="9.42578125" style="142" customWidth="1"/>
    <col min="8440" max="8440" width="10.140625" style="142" customWidth="1"/>
    <col min="8441" max="8444" width="9.140625" style="142"/>
    <col min="8445" max="8445" width="10.7109375" style="142" bestFit="1" customWidth="1"/>
    <col min="8446" max="8682" width="9.140625" style="142"/>
    <col min="8683" max="8683" width="18.85546875" style="142" customWidth="1"/>
    <col min="8684" max="8684" width="9.42578125" style="142" customWidth="1"/>
    <col min="8685" max="8685" width="9.7109375" style="142" customWidth="1"/>
    <col min="8686" max="8686" width="10" style="142" customWidth="1"/>
    <col min="8687" max="8687" width="9" style="142" customWidth="1"/>
    <col min="8688" max="8688" width="8.85546875" style="142" customWidth="1"/>
    <col min="8689" max="8689" width="9.28515625" style="142" customWidth="1"/>
    <col min="8690" max="8691" width="9.5703125" style="142" customWidth="1"/>
    <col min="8692" max="8692" width="9.140625" style="142" customWidth="1"/>
    <col min="8693" max="8694" width="9.85546875" style="142" customWidth="1"/>
    <col min="8695" max="8695" width="9.42578125" style="142" customWidth="1"/>
    <col min="8696" max="8696" width="10.140625" style="142" customWidth="1"/>
    <col min="8697" max="8700" width="9.140625" style="142"/>
    <col min="8701" max="8701" width="10.7109375" style="142" bestFit="1" customWidth="1"/>
    <col min="8702" max="8938" width="9.140625" style="142"/>
    <col min="8939" max="8939" width="18.85546875" style="142" customWidth="1"/>
    <col min="8940" max="8940" width="9.42578125" style="142" customWidth="1"/>
    <col min="8941" max="8941" width="9.7109375" style="142" customWidth="1"/>
    <col min="8942" max="8942" width="10" style="142" customWidth="1"/>
    <col min="8943" max="8943" width="9" style="142" customWidth="1"/>
    <col min="8944" max="8944" width="8.85546875" style="142" customWidth="1"/>
    <col min="8945" max="8945" width="9.28515625" style="142" customWidth="1"/>
    <col min="8946" max="8947" width="9.5703125" style="142" customWidth="1"/>
    <col min="8948" max="8948" width="9.140625" style="142" customWidth="1"/>
    <col min="8949" max="8950" width="9.85546875" style="142" customWidth="1"/>
    <col min="8951" max="8951" width="9.42578125" style="142" customWidth="1"/>
    <col min="8952" max="8952" width="10.140625" style="142" customWidth="1"/>
    <col min="8953" max="8956" width="9.140625" style="142"/>
    <col min="8957" max="8957" width="10.7109375" style="142" bestFit="1" customWidth="1"/>
    <col min="8958" max="9194" width="9.140625" style="142"/>
    <col min="9195" max="9195" width="18.85546875" style="142" customWidth="1"/>
    <col min="9196" max="9196" width="9.42578125" style="142" customWidth="1"/>
    <col min="9197" max="9197" width="9.7109375" style="142" customWidth="1"/>
    <col min="9198" max="9198" width="10" style="142" customWidth="1"/>
    <col min="9199" max="9199" width="9" style="142" customWidth="1"/>
    <col min="9200" max="9200" width="8.85546875" style="142" customWidth="1"/>
    <col min="9201" max="9201" width="9.28515625" style="142" customWidth="1"/>
    <col min="9202" max="9203" width="9.5703125" style="142" customWidth="1"/>
    <col min="9204" max="9204" width="9.140625" style="142" customWidth="1"/>
    <col min="9205" max="9206" width="9.85546875" style="142" customWidth="1"/>
    <col min="9207" max="9207" width="9.42578125" style="142" customWidth="1"/>
    <col min="9208" max="9208" width="10.140625" style="142" customWidth="1"/>
    <col min="9209" max="9212" width="9.140625" style="142"/>
    <col min="9213" max="9213" width="10.7109375" style="142" bestFit="1" customWidth="1"/>
    <col min="9214" max="9450" width="9.140625" style="142"/>
    <col min="9451" max="9451" width="18.85546875" style="142" customWidth="1"/>
    <col min="9452" max="9452" width="9.42578125" style="142" customWidth="1"/>
    <col min="9453" max="9453" width="9.7109375" style="142" customWidth="1"/>
    <col min="9454" max="9454" width="10" style="142" customWidth="1"/>
    <col min="9455" max="9455" width="9" style="142" customWidth="1"/>
    <col min="9456" max="9456" width="8.85546875" style="142" customWidth="1"/>
    <col min="9457" max="9457" width="9.28515625" style="142" customWidth="1"/>
    <col min="9458" max="9459" width="9.5703125" style="142" customWidth="1"/>
    <col min="9460" max="9460" width="9.140625" style="142" customWidth="1"/>
    <col min="9461" max="9462" width="9.85546875" style="142" customWidth="1"/>
    <col min="9463" max="9463" width="9.42578125" style="142" customWidth="1"/>
    <col min="9464" max="9464" width="10.140625" style="142" customWidth="1"/>
    <col min="9465" max="9468" width="9.140625" style="142"/>
    <col min="9469" max="9469" width="10.7109375" style="142" bestFit="1" customWidth="1"/>
    <col min="9470" max="9706" width="9.140625" style="142"/>
    <col min="9707" max="9707" width="18.85546875" style="142" customWidth="1"/>
    <col min="9708" max="9708" width="9.42578125" style="142" customWidth="1"/>
    <col min="9709" max="9709" width="9.7109375" style="142" customWidth="1"/>
    <col min="9710" max="9710" width="10" style="142" customWidth="1"/>
    <col min="9711" max="9711" width="9" style="142" customWidth="1"/>
    <col min="9712" max="9712" width="8.85546875" style="142" customWidth="1"/>
    <col min="9713" max="9713" width="9.28515625" style="142" customWidth="1"/>
    <col min="9714" max="9715" width="9.5703125" style="142" customWidth="1"/>
    <col min="9716" max="9716" width="9.140625" style="142" customWidth="1"/>
    <col min="9717" max="9718" width="9.85546875" style="142" customWidth="1"/>
    <col min="9719" max="9719" width="9.42578125" style="142" customWidth="1"/>
    <col min="9720" max="9720" width="10.140625" style="142" customWidth="1"/>
    <col min="9721" max="9724" width="9.140625" style="142"/>
    <col min="9725" max="9725" width="10.7109375" style="142" bestFit="1" customWidth="1"/>
    <col min="9726" max="9962" width="9.140625" style="142"/>
    <col min="9963" max="9963" width="18.85546875" style="142" customWidth="1"/>
    <col min="9964" max="9964" width="9.42578125" style="142" customWidth="1"/>
    <col min="9965" max="9965" width="9.7109375" style="142" customWidth="1"/>
    <col min="9966" max="9966" width="10" style="142" customWidth="1"/>
    <col min="9967" max="9967" width="9" style="142" customWidth="1"/>
    <col min="9968" max="9968" width="8.85546875" style="142" customWidth="1"/>
    <col min="9969" max="9969" width="9.28515625" style="142" customWidth="1"/>
    <col min="9970" max="9971" width="9.5703125" style="142" customWidth="1"/>
    <col min="9972" max="9972" width="9.140625" style="142" customWidth="1"/>
    <col min="9973" max="9974" width="9.85546875" style="142" customWidth="1"/>
    <col min="9975" max="9975" width="9.42578125" style="142" customWidth="1"/>
    <col min="9976" max="9976" width="10.140625" style="142" customWidth="1"/>
    <col min="9977" max="9980" width="9.140625" style="142"/>
    <col min="9981" max="9981" width="10.7109375" style="142" bestFit="1" customWidth="1"/>
    <col min="9982" max="10218" width="9.140625" style="142"/>
    <col min="10219" max="10219" width="18.85546875" style="142" customWidth="1"/>
    <col min="10220" max="10220" width="9.42578125" style="142" customWidth="1"/>
    <col min="10221" max="10221" width="9.7109375" style="142" customWidth="1"/>
    <col min="10222" max="10222" width="10" style="142" customWidth="1"/>
    <col min="10223" max="10223" width="9" style="142" customWidth="1"/>
    <col min="10224" max="10224" width="8.85546875" style="142" customWidth="1"/>
    <col min="10225" max="10225" width="9.28515625" style="142" customWidth="1"/>
    <col min="10226" max="10227" width="9.5703125" style="142" customWidth="1"/>
    <col min="10228" max="10228" width="9.140625" style="142" customWidth="1"/>
    <col min="10229" max="10230" width="9.85546875" style="142" customWidth="1"/>
    <col min="10231" max="10231" width="9.42578125" style="142" customWidth="1"/>
    <col min="10232" max="10232" width="10.140625" style="142" customWidth="1"/>
    <col min="10233" max="10236" width="9.140625" style="142"/>
    <col min="10237" max="10237" width="10.7109375" style="142" bestFit="1" customWidth="1"/>
    <col min="10238" max="10474" width="9.140625" style="142"/>
    <col min="10475" max="10475" width="18.85546875" style="142" customWidth="1"/>
    <col min="10476" max="10476" width="9.42578125" style="142" customWidth="1"/>
    <col min="10477" max="10477" width="9.7109375" style="142" customWidth="1"/>
    <col min="10478" max="10478" width="10" style="142" customWidth="1"/>
    <col min="10479" max="10479" width="9" style="142" customWidth="1"/>
    <col min="10480" max="10480" width="8.85546875" style="142" customWidth="1"/>
    <col min="10481" max="10481" width="9.28515625" style="142" customWidth="1"/>
    <col min="10482" max="10483" width="9.5703125" style="142" customWidth="1"/>
    <col min="10484" max="10484" width="9.140625" style="142" customWidth="1"/>
    <col min="10485" max="10486" width="9.85546875" style="142" customWidth="1"/>
    <col min="10487" max="10487" width="9.42578125" style="142" customWidth="1"/>
    <col min="10488" max="10488" width="10.140625" style="142" customWidth="1"/>
    <col min="10489" max="10492" width="9.140625" style="142"/>
    <col min="10493" max="10493" width="10.7109375" style="142" bestFit="1" customWidth="1"/>
    <col min="10494" max="10730" width="9.140625" style="142"/>
    <col min="10731" max="10731" width="18.85546875" style="142" customWidth="1"/>
    <col min="10732" max="10732" width="9.42578125" style="142" customWidth="1"/>
    <col min="10733" max="10733" width="9.7109375" style="142" customWidth="1"/>
    <col min="10734" max="10734" width="10" style="142" customWidth="1"/>
    <col min="10735" max="10735" width="9" style="142" customWidth="1"/>
    <col min="10736" max="10736" width="8.85546875" style="142" customWidth="1"/>
    <col min="10737" max="10737" width="9.28515625" style="142" customWidth="1"/>
    <col min="10738" max="10739" width="9.5703125" style="142" customWidth="1"/>
    <col min="10740" max="10740" width="9.140625" style="142" customWidth="1"/>
    <col min="10741" max="10742" width="9.85546875" style="142" customWidth="1"/>
    <col min="10743" max="10743" width="9.42578125" style="142" customWidth="1"/>
    <col min="10744" max="10744" width="10.140625" style="142" customWidth="1"/>
    <col min="10745" max="10748" width="9.140625" style="142"/>
    <col min="10749" max="10749" width="10.7109375" style="142" bestFit="1" customWidth="1"/>
    <col min="10750" max="10986" width="9.140625" style="142"/>
    <col min="10987" max="10987" width="18.85546875" style="142" customWidth="1"/>
    <col min="10988" max="10988" width="9.42578125" style="142" customWidth="1"/>
    <col min="10989" max="10989" width="9.7109375" style="142" customWidth="1"/>
    <col min="10990" max="10990" width="10" style="142" customWidth="1"/>
    <col min="10991" max="10991" width="9" style="142" customWidth="1"/>
    <col min="10992" max="10992" width="8.85546875" style="142" customWidth="1"/>
    <col min="10993" max="10993" width="9.28515625" style="142" customWidth="1"/>
    <col min="10994" max="10995" width="9.5703125" style="142" customWidth="1"/>
    <col min="10996" max="10996" width="9.140625" style="142" customWidth="1"/>
    <col min="10997" max="10998" width="9.85546875" style="142" customWidth="1"/>
    <col min="10999" max="10999" width="9.42578125" style="142" customWidth="1"/>
    <col min="11000" max="11000" width="10.140625" style="142" customWidth="1"/>
    <col min="11001" max="11004" width="9.140625" style="142"/>
    <col min="11005" max="11005" width="10.7109375" style="142" bestFit="1" customWidth="1"/>
    <col min="11006" max="11242" width="9.140625" style="142"/>
    <col min="11243" max="11243" width="18.85546875" style="142" customWidth="1"/>
    <col min="11244" max="11244" width="9.42578125" style="142" customWidth="1"/>
    <col min="11245" max="11245" width="9.7109375" style="142" customWidth="1"/>
    <col min="11246" max="11246" width="10" style="142" customWidth="1"/>
    <col min="11247" max="11247" width="9" style="142" customWidth="1"/>
    <col min="11248" max="11248" width="8.85546875" style="142" customWidth="1"/>
    <col min="11249" max="11249" width="9.28515625" style="142" customWidth="1"/>
    <col min="11250" max="11251" width="9.5703125" style="142" customWidth="1"/>
    <col min="11252" max="11252" width="9.140625" style="142" customWidth="1"/>
    <col min="11253" max="11254" width="9.85546875" style="142" customWidth="1"/>
    <col min="11255" max="11255" width="9.42578125" style="142" customWidth="1"/>
    <col min="11256" max="11256" width="10.140625" style="142" customWidth="1"/>
    <col min="11257" max="11260" width="9.140625" style="142"/>
    <col min="11261" max="11261" width="10.7109375" style="142" bestFit="1" customWidth="1"/>
    <col min="11262" max="11498" width="9.140625" style="142"/>
    <col min="11499" max="11499" width="18.85546875" style="142" customWidth="1"/>
    <col min="11500" max="11500" width="9.42578125" style="142" customWidth="1"/>
    <col min="11501" max="11501" width="9.7109375" style="142" customWidth="1"/>
    <col min="11502" max="11502" width="10" style="142" customWidth="1"/>
    <col min="11503" max="11503" width="9" style="142" customWidth="1"/>
    <col min="11504" max="11504" width="8.85546875" style="142" customWidth="1"/>
    <col min="11505" max="11505" width="9.28515625" style="142" customWidth="1"/>
    <col min="11506" max="11507" width="9.5703125" style="142" customWidth="1"/>
    <col min="11508" max="11508" width="9.140625" style="142" customWidth="1"/>
    <col min="11509" max="11510" width="9.85546875" style="142" customWidth="1"/>
    <col min="11511" max="11511" width="9.42578125" style="142" customWidth="1"/>
    <col min="11512" max="11512" width="10.140625" style="142" customWidth="1"/>
    <col min="11513" max="11516" width="9.140625" style="142"/>
    <col min="11517" max="11517" width="10.7109375" style="142" bestFit="1" customWidth="1"/>
    <col min="11518" max="11754" width="9.140625" style="142"/>
    <col min="11755" max="11755" width="18.85546875" style="142" customWidth="1"/>
    <col min="11756" max="11756" width="9.42578125" style="142" customWidth="1"/>
    <col min="11757" max="11757" width="9.7109375" style="142" customWidth="1"/>
    <col min="11758" max="11758" width="10" style="142" customWidth="1"/>
    <col min="11759" max="11759" width="9" style="142" customWidth="1"/>
    <col min="11760" max="11760" width="8.85546875" style="142" customWidth="1"/>
    <col min="11761" max="11761" width="9.28515625" style="142" customWidth="1"/>
    <col min="11762" max="11763" width="9.5703125" style="142" customWidth="1"/>
    <col min="11764" max="11764" width="9.140625" style="142" customWidth="1"/>
    <col min="11765" max="11766" width="9.85546875" style="142" customWidth="1"/>
    <col min="11767" max="11767" width="9.42578125" style="142" customWidth="1"/>
    <col min="11768" max="11768" width="10.140625" style="142" customWidth="1"/>
    <col min="11769" max="11772" width="9.140625" style="142"/>
    <col min="11773" max="11773" width="10.7109375" style="142" bestFit="1" customWidth="1"/>
    <col min="11774" max="12010" width="9.140625" style="142"/>
    <col min="12011" max="12011" width="18.85546875" style="142" customWidth="1"/>
    <col min="12012" max="12012" width="9.42578125" style="142" customWidth="1"/>
    <col min="12013" max="12013" width="9.7109375" style="142" customWidth="1"/>
    <col min="12014" max="12014" width="10" style="142" customWidth="1"/>
    <col min="12015" max="12015" width="9" style="142" customWidth="1"/>
    <col min="12016" max="12016" width="8.85546875" style="142" customWidth="1"/>
    <col min="12017" max="12017" width="9.28515625" style="142" customWidth="1"/>
    <col min="12018" max="12019" width="9.5703125" style="142" customWidth="1"/>
    <col min="12020" max="12020" width="9.140625" style="142" customWidth="1"/>
    <col min="12021" max="12022" width="9.85546875" style="142" customWidth="1"/>
    <col min="12023" max="12023" width="9.42578125" style="142" customWidth="1"/>
    <col min="12024" max="12024" width="10.140625" style="142" customWidth="1"/>
    <col min="12025" max="12028" width="9.140625" style="142"/>
    <col min="12029" max="12029" width="10.7109375" style="142" bestFit="1" customWidth="1"/>
    <col min="12030" max="12266" width="9.140625" style="142"/>
    <col min="12267" max="12267" width="18.85546875" style="142" customWidth="1"/>
    <col min="12268" max="12268" width="9.42578125" style="142" customWidth="1"/>
    <col min="12269" max="12269" width="9.7109375" style="142" customWidth="1"/>
    <col min="12270" max="12270" width="10" style="142" customWidth="1"/>
    <col min="12271" max="12271" width="9" style="142" customWidth="1"/>
    <col min="12272" max="12272" width="8.85546875" style="142" customWidth="1"/>
    <col min="12273" max="12273" width="9.28515625" style="142" customWidth="1"/>
    <col min="12274" max="12275" width="9.5703125" style="142" customWidth="1"/>
    <col min="12276" max="12276" width="9.140625" style="142" customWidth="1"/>
    <col min="12277" max="12278" width="9.85546875" style="142" customWidth="1"/>
    <col min="12279" max="12279" width="9.42578125" style="142" customWidth="1"/>
    <col min="12280" max="12280" width="10.140625" style="142" customWidth="1"/>
    <col min="12281" max="12284" width="9.140625" style="142"/>
    <col min="12285" max="12285" width="10.7109375" style="142" bestFit="1" customWidth="1"/>
    <col min="12286" max="12522" width="9.140625" style="142"/>
    <col min="12523" max="12523" width="18.85546875" style="142" customWidth="1"/>
    <col min="12524" max="12524" width="9.42578125" style="142" customWidth="1"/>
    <col min="12525" max="12525" width="9.7109375" style="142" customWidth="1"/>
    <col min="12526" max="12526" width="10" style="142" customWidth="1"/>
    <col min="12527" max="12527" width="9" style="142" customWidth="1"/>
    <col min="12528" max="12528" width="8.85546875" style="142" customWidth="1"/>
    <col min="12529" max="12529" width="9.28515625" style="142" customWidth="1"/>
    <col min="12530" max="12531" width="9.5703125" style="142" customWidth="1"/>
    <col min="12532" max="12532" width="9.140625" style="142" customWidth="1"/>
    <col min="12533" max="12534" width="9.85546875" style="142" customWidth="1"/>
    <col min="12535" max="12535" width="9.42578125" style="142" customWidth="1"/>
    <col min="12536" max="12536" width="10.140625" style="142" customWidth="1"/>
    <col min="12537" max="12540" width="9.140625" style="142"/>
    <col min="12541" max="12541" width="10.7109375" style="142" bestFit="1" customWidth="1"/>
    <col min="12542" max="12778" width="9.140625" style="142"/>
    <col min="12779" max="12779" width="18.85546875" style="142" customWidth="1"/>
    <col min="12780" max="12780" width="9.42578125" style="142" customWidth="1"/>
    <col min="12781" max="12781" width="9.7109375" style="142" customWidth="1"/>
    <col min="12782" max="12782" width="10" style="142" customWidth="1"/>
    <col min="12783" max="12783" width="9" style="142" customWidth="1"/>
    <col min="12784" max="12784" width="8.85546875" style="142" customWidth="1"/>
    <col min="12785" max="12785" width="9.28515625" style="142" customWidth="1"/>
    <col min="12786" max="12787" width="9.5703125" style="142" customWidth="1"/>
    <col min="12788" max="12788" width="9.140625" style="142" customWidth="1"/>
    <col min="12789" max="12790" width="9.85546875" style="142" customWidth="1"/>
    <col min="12791" max="12791" width="9.42578125" style="142" customWidth="1"/>
    <col min="12792" max="12792" width="10.140625" style="142" customWidth="1"/>
    <col min="12793" max="12796" width="9.140625" style="142"/>
    <col min="12797" max="12797" width="10.7109375" style="142" bestFit="1" customWidth="1"/>
    <col min="12798" max="13034" width="9.140625" style="142"/>
    <col min="13035" max="13035" width="18.85546875" style="142" customWidth="1"/>
    <col min="13036" max="13036" width="9.42578125" style="142" customWidth="1"/>
    <col min="13037" max="13037" width="9.7109375" style="142" customWidth="1"/>
    <col min="13038" max="13038" width="10" style="142" customWidth="1"/>
    <col min="13039" max="13039" width="9" style="142" customWidth="1"/>
    <col min="13040" max="13040" width="8.85546875" style="142" customWidth="1"/>
    <col min="13041" max="13041" width="9.28515625" style="142" customWidth="1"/>
    <col min="13042" max="13043" width="9.5703125" style="142" customWidth="1"/>
    <col min="13044" max="13044" width="9.140625" style="142" customWidth="1"/>
    <col min="13045" max="13046" width="9.85546875" style="142" customWidth="1"/>
    <col min="13047" max="13047" width="9.42578125" style="142" customWidth="1"/>
    <col min="13048" max="13048" width="10.140625" style="142" customWidth="1"/>
    <col min="13049" max="13052" width="9.140625" style="142"/>
    <col min="13053" max="13053" width="10.7109375" style="142" bestFit="1" customWidth="1"/>
    <col min="13054" max="13290" width="9.140625" style="142"/>
    <col min="13291" max="13291" width="18.85546875" style="142" customWidth="1"/>
    <col min="13292" max="13292" width="9.42578125" style="142" customWidth="1"/>
    <col min="13293" max="13293" width="9.7109375" style="142" customWidth="1"/>
    <col min="13294" max="13294" width="10" style="142" customWidth="1"/>
    <col min="13295" max="13295" width="9" style="142" customWidth="1"/>
    <col min="13296" max="13296" width="8.85546875" style="142" customWidth="1"/>
    <col min="13297" max="13297" width="9.28515625" style="142" customWidth="1"/>
    <col min="13298" max="13299" width="9.5703125" style="142" customWidth="1"/>
    <col min="13300" max="13300" width="9.140625" style="142" customWidth="1"/>
    <col min="13301" max="13302" width="9.85546875" style="142" customWidth="1"/>
    <col min="13303" max="13303" width="9.42578125" style="142" customWidth="1"/>
    <col min="13304" max="13304" width="10.140625" style="142" customWidth="1"/>
    <col min="13305" max="13308" width="9.140625" style="142"/>
    <col min="13309" max="13309" width="10.7109375" style="142" bestFit="1" customWidth="1"/>
    <col min="13310" max="13546" width="9.140625" style="142"/>
    <col min="13547" max="13547" width="18.85546875" style="142" customWidth="1"/>
    <col min="13548" max="13548" width="9.42578125" style="142" customWidth="1"/>
    <col min="13549" max="13549" width="9.7109375" style="142" customWidth="1"/>
    <col min="13550" max="13550" width="10" style="142" customWidth="1"/>
    <col min="13551" max="13551" width="9" style="142" customWidth="1"/>
    <col min="13552" max="13552" width="8.85546875" style="142" customWidth="1"/>
    <col min="13553" max="13553" width="9.28515625" style="142" customWidth="1"/>
    <col min="13554" max="13555" width="9.5703125" style="142" customWidth="1"/>
    <col min="13556" max="13556" width="9.140625" style="142" customWidth="1"/>
    <col min="13557" max="13558" width="9.85546875" style="142" customWidth="1"/>
    <col min="13559" max="13559" width="9.42578125" style="142" customWidth="1"/>
    <col min="13560" max="13560" width="10.140625" style="142" customWidth="1"/>
    <col min="13561" max="13564" width="9.140625" style="142"/>
    <col min="13565" max="13565" width="10.7109375" style="142" bestFit="1" customWidth="1"/>
    <col min="13566" max="13802" width="9.140625" style="142"/>
    <col min="13803" max="13803" width="18.85546875" style="142" customWidth="1"/>
    <col min="13804" max="13804" width="9.42578125" style="142" customWidth="1"/>
    <col min="13805" max="13805" width="9.7109375" style="142" customWidth="1"/>
    <col min="13806" max="13806" width="10" style="142" customWidth="1"/>
    <col min="13807" max="13807" width="9" style="142" customWidth="1"/>
    <col min="13808" max="13808" width="8.85546875" style="142" customWidth="1"/>
    <col min="13809" max="13809" width="9.28515625" style="142" customWidth="1"/>
    <col min="13810" max="13811" width="9.5703125" style="142" customWidth="1"/>
    <col min="13812" max="13812" width="9.140625" style="142" customWidth="1"/>
    <col min="13813" max="13814" width="9.85546875" style="142" customWidth="1"/>
    <col min="13815" max="13815" width="9.42578125" style="142" customWidth="1"/>
    <col min="13816" max="13816" width="10.140625" style="142" customWidth="1"/>
    <col min="13817" max="13820" width="9.140625" style="142"/>
    <col min="13821" max="13821" width="10.7109375" style="142" bestFit="1" customWidth="1"/>
    <col min="13822" max="14058" width="9.140625" style="142"/>
    <col min="14059" max="14059" width="18.85546875" style="142" customWidth="1"/>
    <col min="14060" max="14060" width="9.42578125" style="142" customWidth="1"/>
    <col min="14061" max="14061" width="9.7109375" style="142" customWidth="1"/>
    <col min="14062" max="14062" width="10" style="142" customWidth="1"/>
    <col min="14063" max="14063" width="9" style="142" customWidth="1"/>
    <col min="14064" max="14064" width="8.85546875" style="142" customWidth="1"/>
    <col min="14065" max="14065" width="9.28515625" style="142" customWidth="1"/>
    <col min="14066" max="14067" width="9.5703125" style="142" customWidth="1"/>
    <col min="14068" max="14068" width="9.140625" style="142" customWidth="1"/>
    <col min="14069" max="14070" width="9.85546875" style="142" customWidth="1"/>
    <col min="14071" max="14071" width="9.42578125" style="142" customWidth="1"/>
    <col min="14072" max="14072" width="10.140625" style="142" customWidth="1"/>
    <col min="14073" max="14076" width="9.140625" style="142"/>
    <col min="14077" max="14077" width="10.7109375" style="142" bestFit="1" customWidth="1"/>
    <col min="14078" max="14314" width="9.140625" style="142"/>
    <col min="14315" max="14315" width="18.85546875" style="142" customWidth="1"/>
    <col min="14316" max="14316" width="9.42578125" style="142" customWidth="1"/>
    <col min="14317" max="14317" width="9.7109375" style="142" customWidth="1"/>
    <col min="14318" max="14318" width="10" style="142" customWidth="1"/>
    <col min="14319" max="14319" width="9" style="142" customWidth="1"/>
    <col min="14320" max="14320" width="8.85546875" style="142" customWidth="1"/>
    <col min="14321" max="14321" width="9.28515625" style="142" customWidth="1"/>
    <col min="14322" max="14323" width="9.5703125" style="142" customWidth="1"/>
    <col min="14324" max="14324" width="9.140625" style="142" customWidth="1"/>
    <col min="14325" max="14326" width="9.85546875" style="142" customWidth="1"/>
    <col min="14327" max="14327" width="9.42578125" style="142" customWidth="1"/>
    <col min="14328" max="14328" width="10.140625" style="142" customWidth="1"/>
    <col min="14329" max="14332" width="9.140625" style="142"/>
    <col min="14333" max="14333" width="10.7109375" style="142" bestFit="1" customWidth="1"/>
    <col min="14334" max="14570" width="9.140625" style="142"/>
    <col min="14571" max="14571" width="18.85546875" style="142" customWidth="1"/>
    <col min="14572" max="14572" width="9.42578125" style="142" customWidth="1"/>
    <col min="14573" max="14573" width="9.7109375" style="142" customWidth="1"/>
    <col min="14574" max="14574" width="10" style="142" customWidth="1"/>
    <col min="14575" max="14575" width="9" style="142" customWidth="1"/>
    <col min="14576" max="14576" width="8.85546875" style="142" customWidth="1"/>
    <col min="14577" max="14577" width="9.28515625" style="142" customWidth="1"/>
    <col min="14578" max="14579" width="9.5703125" style="142" customWidth="1"/>
    <col min="14580" max="14580" width="9.140625" style="142" customWidth="1"/>
    <col min="14581" max="14582" width="9.85546875" style="142" customWidth="1"/>
    <col min="14583" max="14583" width="9.42578125" style="142" customWidth="1"/>
    <col min="14584" max="14584" width="10.140625" style="142" customWidth="1"/>
    <col min="14585" max="14588" width="9.140625" style="142"/>
    <col min="14589" max="14589" width="10.7109375" style="142" bestFit="1" customWidth="1"/>
    <col min="14590" max="14826" width="9.140625" style="142"/>
    <col min="14827" max="14827" width="18.85546875" style="142" customWidth="1"/>
    <col min="14828" max="14828" width="9.42578125" style="142" customWidth="1"/>
    <col min="14829" max="14829" width="9.7109375" style="142" customWidth="1"/>
    <col min="14830" max="14830" width="10" style="142" customWidth="1"/>
    <col min="14831" max="14831" width="9" style="142" customWidth="1"/>
    <col min="14832" max="14832" width="8.85546875" style="142" customWidth="1"/>
    <col min="14833" max="14833" width="9.28515625" style="142" customWidth="1"/>
    <col min="14834" max="14835" width="9.5703125" style="142" customWidth="1"/>
    <col min="14836" max="14836" width="9.140625" style="142" customWidth="1"/>
    <col min="14837" max="14838" width="9.85546875" style="142" customWidth="1"/>
    <col min="14839" max="14839" width="9.42578125" style="142" customWidth="1"/>
    <col min="14840" max="14840" width="10.140625" style="142" customWidth="1"/>
    <col min="14841" max="14844" width="9.140625" style="142"/>
    <col min="14845" max="14845" width="10.7109375" style="142" bestFit="1" customWidth="1"/>
    <col min="14846" max="15082" width="9.140625" style="142"/>
    <col min="15083" max="15083" width="18.85546875" style="142" customWidth="1"/>
    <col min="15084" max="15084" width="9.42578125" style="142" customWidth="1"/>
    <col min="15085" max="15085" width="9.7109375" style="142" customWidth="1"/>
    <col min="15086" max="15086" width="10" style="142" customWidth="1"/>
    <col min="15087" max="15087" width="9" style="142" customWidth="1"/>
    <col min="15088" max="15088" width="8.85546875" style="142" customWidth="1"/>
    <col min="15089" max="15089" width="9.28515625" style="142" customWidth="1"/>
    <col min="15090" max="15091" width="9.5703125" style="142" customWidth="1"/>
    <col min="15092" max="15092" width="9.140625" style="142" customWidth="1"/>
    <col min="15093" max="15094" width="9.85546875" style="142" customWidth="1"/>
    <col min="15095" max="15095" width="9.42578125" style="142" customWidth="1"/>
    <col min="15096" max="15096" width="10.140625" style="142" customWidth="1"/>
    <col min="15097" max="15100" width="9.140625" style="142"/>
    <col min="15101" max="15101" width="10.7109375" style="142" bestFit="1" customWidth="1"/>
    <col min="15102" max="15338" width="9.140625" style="142"/>
    <col min="15339" max="15339" width="18.85546875" style="142" customWidth="1"/>
    <col min="15340" max="15340" width="9.42578125" style="142" customWidth="1"/>
    <col min="15341" max="15341" width="9.7109375" style="142" customWidth="1"/>
    <col min="15342" max="15342" width="10" style="142" customWidth="1"/>
    <col min="15343" max="15343" width="9" style="142" customWidth="1"/>
    <col min="15344" max="15344" width="8.85546875" style="142" customWidth="1"/>
    <col min="15345" max="15345" width="9.28515625" style="142" customWidth="1"/>
    <col min="15346" max="15347" width="9.5703125" style="142" customWidth="1"/>
    <col min="15348" max="15348" width="9.140625" style="142" customWidth="1"/>
    <col min="15349" max="15350" width="9.85546875" style="142" customWidth="1"/>
    <col min="15351" max="15351" width="9.42578125" style="142" customWidth="1"/>
    <col min="15352" max="15352" width="10.140625" style="142" customWidth="1"/>
    <col min="15353" max="15356" width="9.140625" style="142"/>
    <col min="15357" max="15357" width="10.7109375" style="142" bestFit="1" customWidth="1"/>
    <col min="15358" max="15594" width="9.140625" style="142"/>
    <col min="15595" max="15595" width="18.85546875" style="142" customWidth="1"/>
    <col min="15596" max="15596" width="9.42578125" style="142" customWidth="1"/>
    <col min="15597" max="15597" width="9.7109375" style="142" customWidth="1"/>
    <col min="15598" max="15598" width="10" style="142" customWidth="1"/>
    <col min="15599" max="15599" width="9" style="142" customWidth="1"/>
    <col min="15600" max="15600" width="8.85546875" style="142" customWidth="1"/>
    <col min="15601" max="15601" width="9.28515625" style="142" customWidth="1"/>
    <col min="15602" max="15603" width="9.5703125" style="142" customWidth="1"/>
    <col min="15604" max="15604" width="9.140625" style="142" customWidth="1"/>
    <col min="15605" max="15606" width="9.85546875" style="142" customWidth="1"/>
    <col min="15607" max="15607" width="9.42578125" style="142" customWidth="1"/>
    <col min="15608" max="15608" width="10.140625" style="142" customWidth="1"/>
    <col min="15609" max="15612" width="9.140625" style="142"/>
    <col min="15613" max="15613" width="10.7109375" style="142" bestFit="1" customWidth="1"/>
    <col min="15614" max="15850" width="9.140625" style="142"/>
    <col min="15851" max="15851" width="18.85546875" style="142" customWidth="1"/>
    <col min="15852" max="15852" width="9.42578125" style="142" customWidth="1"/>
    <col min="15853" max="15853" width="9.7109375" style="142" customWidth="1"/>
    <col min="15854" max="15854" width="10" style="142" customWidth="1"/>
    <col min="15855" max="15855" width="9" style="142" customWidth="1"/>
    <col min="15856" max="15856" width="8.85546875" style="142" customWidth="1"/>
    <col min="15857" max="15857" width="9.28515625" style="142" customWidth="1"/>
    <col min="15858" max="15859" width="9.5703125" style="142" customWidth="1"/>
    <col min="15860" max="15860" width="9.140625" style="142" customWidth="1"/>
    <col min="15861" max="15862" width="9.85546875" style="142" customWidth="1"/>
    <col min="15863" max="15863" width="9.42578125" style="142" customWidth="1"/>
    <col min="15864" max="15864" width="10.140625" style="142" customWidth="1"/>
    <col min="15865" max="15868" width="9.140625" style="142"/>
    <col min="15869" max="15869" width="10.7109375" style="142" bestFit="1" customWidth="1"/>
    <col min="15870" max="16106" width="9.140625" style="142"/>
    <col min="16107" max="16107" width="18.85546875" style="142" customWidth="1"/>
    <col min="16108" max="16108" width="9.42578125" style="142" customWidth="1"/>
    <col min="16109" max="16109" width="9.7109375" style="142" customWidth="1"/>
    <col min="16110" max="16110" width="10" style="142" customWidth="1"/>
    <col min="16111" max="16111" width="9" style="142" customWidth="1"/>
    <col min="16112" max="16112" width="8.85546875" style="142" customWidth="1"/>
    <col min="16113" max="16113" width="9.28515625" style="142" customWidth="1"/>
    <col min="16114" max="16115" width="9.5703125" style="142" customWidth="1"/>
    <col min="16116" max="16116" width="9.140625" style="142" customWidth="1"/>
    <col min="16117" max="16118" width="9.85546875" style="142" customWidth="1"/>
    <col min="16119" max="16119" width="9.42578125" style="142" customWidth="1"/>
    <col min="16120" max="16120" width="10.140625" style="142" customWidth="1"/>
    <col min="16121" max="16124" width="9.140625" style="142"/>
    <col min="16125" max="16125" width="10.7109375" style="142" bestFit="1" customWidth="1"/>
    <col min="16126" max="16384" width="9.140625" style="142"/>
  </cols>
  <sheetData>
    <row r="1" spans="1:25" ht="23.25" customHeight="1" x14ac:dyDescent="0.2">
      <c r="A1" s="516" t="s">
        <v>210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</row>
    <row r="2" spans="1:25" ht="14.25" customHeight="1" x14ac:dyDescent="0.2">
      <c r="A2" s="520" t="s">
        <v>211</v>
      </c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0"/>
      <c r="P2" s="520"/>
    </row>
    <row r="3" spans="1:25" ht="12.75" customHeight="1" x14ac:dyDescent="0.2">
      <c r="A3" s="520" t="s">
        <v>212</v>
      </c>
      <c r="B3" s="520"/>
      <c r="C3" s="520"/>
      <c r="D3" s="520"/>
      <c r="E3" s="520"/>
      <c r="F3" s="520"/>
      <c r="G3" s="520"/>
      <c r="H3" s="520"/>
      <c r="I3" s="520"/>
      <c r="J3" s="520"/>
      <c r="K3" s="520"/>
      <c r="L3" s="520"/>
      <c r="M3" s="520"/>
      <c r="N3" s="520"/>
      <c r="O3" s="520"/>
      <c r="P3" s="520"/>
    </row>
    <row r="4" spans="1:25" x14ac:dyDescent="0.2">
      <c r="A4" s="143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264"/>
      <c r="N4" s="264"/>
      <c r="O4" s="264"/>
      <c r="P4" s="144" t="s">
        <v>120</v>
      </c>
    </row>
    <row r="5" spans="1:25" ht="12.75" customHeight="1" x14ac:dyDescent="0.2">
      <c r="A5" s="521"/>
      <c r="B5" s="517" t="s">
        <v>132</v>
      </c>
      <c r="C5" s="517"/>
      <c r="D5" s="518"/>
      <c r="E5" s="517" t="s">
        <v>67</v>
      </c>
      <c r="F5" s="517"/>
      <c r="G5" s="518"/>
      <c r="H5" s="517"/>
      <c r="I5" s="517"/>
      <c r="J5" s="518"/>
      <c r="K5" s="517" t="s">
        <v>149</v>
      </c>
      <c r="L5" s="517"/>
      <c r="M5" s="518"/>
      <c r="N5" s="517" t="s">
        <v>68</v>
      </c>
      <c r="O5" s="518"/>
      <c r="P5" s="519"/>
    </row>
    <row r="6" spans="1:25" ht="36.75" customHeight="1" x14ac:dyDescent="0.2">
      <c r="A6" s="521"/>
      <c r="B6" s="517"/>
      <c r="C6" s="518"/>
      <c r="D6" s="518"/>
      <c r="E6" s="517" t="s">
        <v>66</v>
      </c>
      <c r="F6" s="518"/>
      <c r="G6" s="518"/>
      <c r="H6" s="517" t="s">
        <v>65</v>
      </c>
      <c r="I6" s="518"/>
      <c r="J6" s="518"/>
      <c r="K6" s="517"/>
      <c r="L6" s="518"/>
      <c r="M6" s="518"/>
      <c r="N6" s="518"/>
      <c r="O6" s="518"/>
      <c r="P6" s="519"/>
    </row>
    <row r="7" spans="1:25" ht="39" customHeight="1" x14ac:dyDescent="0.2">
      <c r="A7" s="521"/>
      <c r="B7" s="292" t="s">
        <v>195</v>
      </c>
      <c r="C7" s="292" t="s">
        <v>130</v>
      </c>
      <c r="D7" s="293" t="s">
        <v>198</v>
      </c>
      <c r="E7" s="363" t="s">
        <v>195</v>
      </c>
      <c r="F7" s="363" t="s">
        <v>130</v>
      </c>
      <c r="G7" s="364" t="s">
        <v>198</v>
      </c>
      <c r="H7" s="363" t="s">
        <v>195</v>
      </c>
      <c r="I7" s="363" t="s">
        <v>130</v>
      </c>
      <c r="J7" s="364" t="s">
        <v>198</v>
      </c>
      <c r="K7" s="363" t="s">
        <v>195</v>
      </c>
      <c r="L7" s="363" t="s">
        <v>130</v>
      </c>
      <c r="M7" s="364" t="s">
        <v>198</v>
      </c>
      <c r="N7" s="363" t="s">
        <v>195</v>
      </c>
      <c r="O7" s="363" t="s">
        <v>130</v>
      </c>
      <c r="P7" s="365" t="s">
        <v>198</v>
      </c>
      <c r="Q7" s="280"/>
    </row>
    <row r="8" spans="1:25" x14ac:dyDescent="0.2">
      <c r="A8" s="342" t="s">
        <v>72</v>
      </c>
      <c r="B8" s="198">
        <f>SUM(B9:B28)</f>
        <v>4316206</v>
      </c>
      <c r="C8" s="198">
        <f>SUM(C9:C28)</f>
        <v>3692454</v>
      </c>
      <c r="D8" s="239">
        <f>B8/C8*100</f>
        <v>116.89261396350503</v>
      </c>
      <c r="E8" s="198">
        <f>SUM(E9:E28)</f>
        <v>835618</v>
      </c>
      <c r="F8" s="198">
        <f>SUM(F9:F28)</f>
        <v>866323</v>
      </c>
      <c r="G8" s="239">
        <f>E8/F8%</f>
        <v>96.45570993728667</v>
      </c>
      <c r="H8" s="198">
        <f>SUM(H9:H28)</f>
        <v>3480588</v>
      </c>
      <c r="I8" s="198">
        <f>SUM(I9:I28)</f>
        <v>2826131</v>
      </c>
      <c r="J8" s="239">
        <f>H8/I8%</f>
        <v>123.15734833240214</v>
      </c>
      <c r="K8" s="198">
        <f>SUM(K9:K28)</f>
        <v>3526366</v>
      </c>
      <c r="L8" s="198">
        <f>SUM(L9:L28)</f>
        <v>2924382</v>
      </c>
      <c r="M8" s="239">
        <f>K8/L8%</f>
        <v>120.58499881342452</v>
      </c>
      <c r="N8" s="198">
        <f>SUM(N9:N28)</f>
        <v>7842572</v>
      </c>
      <c r="O8" s="198">
        <f>SUM(O9:O28)</f>
        <v>6616836</v>
      </c>
      <c r="P8" s="239">
        <f>N8/O8%</f>
        <v>118.52450325200745</v>
      </c>
      <c r="Q8" s="153"/>
      <c r="R8" s="379"/>
    </row>
    <row r="9" spans="1:25" x14ac:dyDescent="0.2">
      <c r="A9" s="238" t="s">
        <v>73</v>
      </c>
      <c r="B9" s="198">
        <f>E9+H9</f>
        <v>442808</v>
      </c>
      <c r="C9" s="198">
        <f>F9+I9</f>
        <v>327251</v>
      </c>
      <c r="D9" s="239">
        <f t="shared" ref="D9:D25" si="0">B9/C9*100</f>
        <v>135.3114276197781</v>
      </c>
      <c r="E9" s="198">
        <v>33963</v>
      </c>
      <c r="F9" s="198">
        <v>31660</v>
      </c>
      <c r="G9" s="239">
        <f t="shared" ref="G9:G28" si="1">E9/F9%</f>
        <v>107.27416298168035</v>
      </c>
      <c r="H9" s="198">
        <v>408845</v>
      </c>
      <c r="I9" s="198">
        <v>295591</v>
      </c>
      <c r="J9" s="239">
        <f t="shared" ref="J9:J25" si="2">H9/I9%</f>
        <v>138.31442770585031</v>
      </c>
      <c r="K9" s="198">
        <v>282926</v>
      </c>
      <c r="L9" s="198">
        <v>183610</v>
      </c>
      <c r="M9" s="239">
        <f t="shared" ref="M9:M28" si="3">K9/L9%</f>
        <v>154.09073579870378</v>
      </c>
      <c r="N9" s="236">
        <f>K9+B9</f>
        <v>725734</v>
      </c>
      <c r="O9" s="236">
        <f>L9+C9</f>
        <v>510861</v>
      </c>
      <c r="P9" s="239">
        <f t="shared" ref="P9:P28" si="4">N9/O9%</f>
        <v>142.06095200064206</v>
      </c>
      <c r="Q9" s="153"/>
      <c r="R9" s="379"/>
      <c r="W9" s="205"/>
      <c r="X9" s="205"/>
      <c r="Y9" s="205"/>
    </row>
    <row r="10" spans="1:25" x14ac:dyDescent="0.2">
      <c r="A10" s="238" t="s">
        <v>74</v>
      </c>
      <c r="B10" s="198">
        <f t="shared" ref="B10:B25" si="5">E10+H10</f>
        <v>196037</v>
      </c>
      <c r="C10" s="198">
        <f>F10+I10</f>
        <v>200049</v>
      </c>
      <c r="D10" s="239">
        <f t="shared" si="0"/>
        <v>97.994491349619338</v>
      </c>
      <c r="E10" s="198">
        <v>117750</v>
      </c>
      <c r="F10" s="198">
        <v>125632</v>
      </c>
      <c r="G10" s="239">
        <f t="shared" si="1"/>
        <v>93.726120733571065</v>
      </c>
      <c r="H10" s="198">
        <v>78287</v>
      </c>
      <c r="I10" s="198">
        <v>74417</v>
      </c>
      <c r="J10" s="239">
        <f t="shared" si="2"/>
        <v>105.20042463415618</v>
      </c>
      <c r="K10" s="198">
        <v>170120</v>
      </c>
      <c r="L10" s="198">
        <v>168898</v>
      </c>
      <c r="M10" s="239">
        <f t="shared" si="3"/>
        <v>100.72351359992422</v>
      </c>
      <c r="N10" s="236">
        <f t="shared" ref="N10:O25" si="6">K10+B10</f>
        <v>366157</v>
      </c>
      <c r="O10" s="236">
        <f t="shared" si="6"/>
        <v>368947</v>
      </c>
      <c r="P10" s="239">
        <f t="shared" si="4"/>
        <v>99.243793824045198</v>
      </c>
      <c r="Q10" s="153"/>
      <c r="R10" s="379"/>
      <c r="W10" s="205"/>
      <c r="X10" s="205"/>
      <c r="Y10" s="205"/>
    </row>
    <row r="11" spans="1:25" x14ac:dyDescent="0.2">
      <c r="A11" s="238" t="s">
        <v>75</v>
      </c>
      <c r="B11" s="198">
        <f t="shared" si="5"/>
        <v>388885</v>
      </c>
      <c r="C11" s="198">
        <f t="shared" ref="C11:C25" si="7">F11+I11</f>
        <v>333871</v>
      </c>
      <c r="D11" s="239">
        <f t="shared" si="0"/>
        <v>116.47762159636505</v>
      </c>
      <c r="E11" s="198">
        <v>48277</v>
      </c>
      <c r="F11" s="198">
        <v>63082</v>
      </c>
      <c r="G11" s="239">
        <f t="shared" si="1"/>
        <v>76.530547541295448</v>
      </c>
      <c r="H11" s="198">
        <v>340608</v>
      </c>
      <c r="I11" s="198">
        <v>270789</v>
      </c>
      <c r="J11" s="239">
        <f>H11/I11%</f>
        <v>125.78354364468277</v>
      </c>
      <c r="K11" s="198">
        <v>216265</v>
      </c>
      <c r="L11" s="198">
        <v>168279</v>
      </c>
      <c r="M11" s="239">
        <f>K11/L11%</f>
        <v>128.51573874339638</v>
      </c>
      <c r="N11" s="236">
        <f t="shared" si="6"/>
        <v>605150</v>
      </c>
      <c r="O11" s="236">
        <f t="shared" si="6"/>
        <v>502150</v>
      </c>
      <c r="P11" s="239">
        <f t="shared" si="4"/>
        <v>120.51179926316837</v>
      </c>
      <c r="Q11" s="153"/>
      <c r="R11" s="379"/>
      <c r="W11" s="205"/>
      <c r="X11" s="205"/>
      <c r="Y11" s="205"/>
    </row>
    <row r="12" spans="1:25" x14ac:dyDescent="0.2">
      <c r="A12" s="238" t="s">
        <v>76</v>
      </c>
      <c r="B12" s="198">
        <f t="shared" si="5"/>
        <v>321470</v>
      </c>
      <c r="C12" s="198">
        <f t="shared" si="7"/>
        <v>268639</v>
      </c>
      <c r="D12" s="239">
        <f t="shared" si="0"/>
        <v>119.66616909681767</v>
      </c>
      <c r="E12" s="198">
        <v>64073</v>
      </c>
      <c r="F12" s="198">
        <v>57794</v>
      </c>
      <c r="G12" s="239">
        <f t="shared" si="1"/>
        <v>110.86444959684395</v>
      </c>
      <c r="H12" s="198">
        <v>257397</v>
      </c>
      <c r="I12" s="198">
        <v>210845</v>
      </c>
      <c r="J12" s="239">
        <f t="shared" si="2"/>
        <v>122.07877824942494</v>
      </c>
      <c r="K12" s="198">
        <v>254785</v>
      </c>
      <c r="L12" s="198">
        <v>221175</v>
      </c>
      <c r="M12" s="239">
        <f t="shared" si="3"/>
        <v>115.19611167627444</v>
      </c>
      <c r="N12" s="236">
        <f t="shared" si="6"/>
        <v>576255</v>
      </c>
      <c r="O12" s="236">
        <f t="shared" si="6"/>
        <v>489814</v>
      </c>
      <c r="P12" s="239">
        <f t="shared" si="4"/>
        <v>117.64771933836109</v>
      </c>
      <c r="Q12" s="153"/>
      <c r="R12" s="379"/>
      <c r="W12" s="205"/>
      <c r="X12" s="205"/>
      <c r="Y12" s="205"/>
    </row>
    <row r="13" spans="1:25" x14ac:dyDescent="0.2">
      <c r="A13" s="238" t="s">
        <v>77</v>
      </c>
      <c r="B13" s="198">
        <f t="shared" si="5"/>
        <v>118717</v>
      </c>
      <c r="C13" s="198">
        <f t="shared" si="7"/>
        <v>81399</v>
      </c>
      <c r="D13" s="239">
        <f t="shared" si="0"/>
        <v>145.84577206108182</v>
      </c>
      <c r="E13" s="198">
        <v>2844</v>
      </c>
      <c r="F13" s="198">
        <v>1959</v>
      </c>
      <c r="G13" s="239">
        <f t="shared" si="1"/>
        <v>145.17611026033691</v>
      </c>
      <c r="H13" s="198">
        <v>115873</v>
      </c>
      <c r="I13" s="198">
        <v>79440</v>
      </c>
      <c r="J13" s="239">
        <f t="shared" si="2"/>
        <v>145.86228600201412</v>
      </c>
      <c r="K13" s="198">
        <v>106652</v>
      </c>
      <c r="L13" s="198">
        <v>65822</v>
      </c>
      <c r="M13" s="239">
        <f t="shared" si="3"/>
        <v>162.03093190726503</v>
      </c>
      <c r="N13" s="236">
        <f t="shared" si="6"/>
        <v>225369</v>
      </c>
      <c r="O13" s="236">
        <f t="shared" si="6"/>
        <v>147221</v>
      </c>
      <c r="P13" s="239">
        <f t="shared" si="4"/>
        <v>153.08210105895219</v>
      </c>
      <c r="Q13" s="153"/>
      <c r="R13" s="379"/>
      <c r="W13" s="205"/>
      <c r="X13" s="205"/>
      <c r="Y13" s="205"/>
    </row>
    <row r="14" spans="1:25" x14ac:dyDescent="0.2">
      <c r="A14" s="238" t="s">
        <v>78</v>
      </c>
      <c r="B14" s="198">
        <f t="shared" si="5"/>
        <v>674729</v>
      </c>
      <c r="C14" s="198">
        <f t="shared" si="7"/>
        <v>551513</v>
      </c>
      <c r="D14" s="239">
        <f t="shared" si="0"/>
        <v>122.34144979356788</v>
      </c>
      <c r="E14" s="198">
        <v>89845</v>
      </c>
      <c r="F14" s="198">
        <v>85928</v>
      </c>
      <c r="G14" s="239">
        <f t="shared" si="1"/>
        <v>104.55846755423146</v>
      </c>
      <c r="H14" s="198">
        <v>584884</v>
      </c>
      <c r="I14" s="198">
        <v>465585</v>
      </c>
      <c r="J14" s="239">
        <f t="shared" si="2"/>
        <v>125.62346295520688</v>
      </c>
      <c r="K14" s="198">
        <v>249491</v>
      </c>
      <c r="L14" s="198">
        <v>197383</v>
      </c>
      <c r="M14" s="239">
        <f t="shared" si="3"/>
        <v>126.39943662828107</v>
      </c>
      <c r="N14" s="236">
        <f t="shared" si="6"/>
        <v>924220</v>
      </c>
      <c r="O14" s="236">
        <f t="shared" si="6"/>
        <v>748896</v>
      </c>
      <c r="P14" s="239">
        <f t="shared" si="4"/>
        <v>123.41099431696792</v>
      </c>
      <c r="Q14" s="153"/>
      <c r="R14" s="379"/>
      <c r="W14" s="205"/>
      <c r="X14" s="205"/>
      <c r="Y14" s="205"/>
    </row>
    <row r="15" spans="1:25" x14ac:dyDescent="0.2">
      <c r="A15" s="238" t="s">
        <v>79</v>
      </c>
      <c r="B15" s="198">
        <f t="shared" si="5"/>
        <v>215139</v>
      </c>
      <c r="C15" s="198">
        <f t="shared" si="7"/>
        <v>188324</v>
      </c>
      <c r="D15" s="239">
        <f t="shared" si="0"/>
        <v>114.23875873494616</v>
      </c>
      <c r="E15" s="198">
        <v>17602</v>
      </c>
      <c r="F15" s="198">
        <v>31250</v>
      </c>
      <c r="G15" s="239">
        <f t="shared" si="1"/>
        <v>56.3264</v>
      </c>
      <c r="H15" s="198">
        <v>197537</v>
      </c>
      <c r="I15" s="198">
        <v>157074</v>
      </c>
      <c r="J15" s="239">
        <f t="shared" si="2"/>
        <v>125.76046958758292</v>
      </c>
      <c r="K15" s="198">
        <v>214324</v>
      </c>
      <c r="L15" s="198">
        <v>238847</v>
      </c>
      <c r="M15" s="239">
        <f t="shared" si="3"/>
        <v>89.732757790552114</v>
      </c>
      <c r="N15" s="236">
        <f t="shared" si="6"/>
        <v>429463</v>
      </c>
      <c r="O15" s="236">
        <f t="shared" si="6"/>
        <v>427171</v>
      </c>
      <c r="P15" s="239">
        <f t="shared" si="4"/>
        <v>100.53655327725899</v>
      </c>
      <c r="Q15" s="153"/>
      <c r="R15" s="379"/>
      <c r="W15" s="205"/>
      <c r="X15" s="205"/>
      <c r="Y15" s="205"/>
    </row>
    <row r="16" spans="1:25" x14ac:dyDescent="0.2">
      <c r="A16" s="238" t="s">
        <v>80</v>
      </c>
      <c r="B16" s="198">
        <f t="shared" si="5"/>
        <v>259438</v>
      </c>
      <c r="C16" s="198">
        <f t="shared" si="7"/>
        <v>194575</v>
      </c>
      <c r="D16" s="239">
        <f t="shared" si="0"/>
        <v>133.335731722986</v>
      </c>
      <c r="E16" s="198">
        <v>31992</v>
      </c>
      <c r="F16" s="198">
        <v>32060</v>
      </c>
      <c r="G16" s="239">
        <f t="shared" si="1"/>
        <v>99.787897691827823</v>
      </c>
      <c r="H16" s="198">
        <v>227446</v>
      </c>
      <c r="I16" s="198">
        <v>162515</v>
      </c>
      <c r="J16" s="239">
        <f t="shared" si="2"/>
        <v>139.95385041380794</v>
      </c>
      <c r="K16" s="198">
        <v>229266</v>
      </c>
      <c r="L16" s="198">
        <v>185685</v>
      </c>
      <c r="M16" s="239">
        <f t="shared" si="3"/>
        <v>123.4703934081913</v>
      </c>
      <c r="N16" s="236">
        <f t="shared" si="6"/>
        <v>488704</v>
      </c>
      <c r="O16" s="236">
        <f t="shared" si="6"/>
        <v>380260</v>
      </c>
      <c r="P16" s="239">
        <f t="shared" si="4"/>
        <v>128.51838215957503</v>
      </c>
      <c r="Q16" s="153"/>
      <c r="R16" s="379"/>
      <c r="W16" s="205"/>
      <c r="X16" s="205"/>
      <c r="Y16" s="205"/>
    </row>
    <row r="17" spans="1:25" ht="14.25" customHeight="1" x14ac:dyDescent="0.2">
      <c r="A17" s="238" t="s">
        <v>81</v>
      </c>
      <c r="B17" s="198">
        <f t="shared" si="5"/>
        <v>265420</v>
      </c>
      <c r="C17" s="198">
        <f t="shared" si="7"/>
        <v>234136</v>
      </c>
      <c r="D17" s="239">
        <f t="shared" si="0"/>
        <v>113.36146513137663</v>
      </c>
      <c r="E17" s="198">
        <v>24514</v>
      </c>
      <c r="F17" s="198">
        <v>26249</v>
      </c>
      <c r="G17" s="239">
        <f t="shared" si="1"/>
        <v>93.390224389500545</v>
      </c>
      <c r="H17" s="198">
        <v>240906</v>
      </c>
      <c r="I17" s="198">
        <v>207887</v>
      </c>
      <c r="J17" s="239">
        <f t="shared" si="2"/>
        <v>115.88314805639602</v>
      </c>
      <c r="K17" s="198">
        <v>166246</v>
      </c>
      <c r="L17" s="198">
        <v>136550</v>
      </c>
      <c r="M17" s="239">
        <f t="shared" si="3"/>
        <v>121.74734529476382</v>
      </c>
      <c r="N17" s="236">
        <f t="shared" si="6"/>
        <v>431666</v>
      </c>
      <c r="O17" s="236">
        <f t="shared" si="6"/>
        <v>370686</v>
      </c>
      <c r="P17" s="239">
        <f t="shared" si="4"/>
        <v>116.45058081502943</v>
      </c>
      <c r="Q17" s="153"/>
      <c r="R17" s="379"/>
      <c r="W17" s="205"/>
      <c r="X17" s="205"/>
      <c r="Y17" s="205"/>
    </row>
    <row r="18" spans="1:25" ht="14.25" customHeight="1" x14ac:dyDescent="0.2">
      <c r="A18" s="238" t="s">
        <v>82</v>
      </c>
      <c r="B18" s="198">
        <f t="shared" si="5"/>
        <v>228548</v>
      </c>
      <c r="C18" s="198">
        <f t="shared" si="7"/>
        <v>233868</v>
      </c>
      <c r="D18" s="239">
        <f t="shared" si="0"/>
        <v>97.725212513041555</v>
      </c>
      <c r="E18" s="198">
        <v>103119</v>
      </c>
      <c r="F18" s="198">
        <v>121058</v>
      </c>
      <c r="G18" s="239">
        <f t="shared" si="1"/>
        <v>85.181483255959961</v>
      </c>
      <c r="H18" s="198">
        <v>125429</v>
      </c>
      <c r="I18" s="198">
        <v>112810</v>
      </c>
      <c r="J18" s="239">
        <f t="shared" si="2"/>
        <v>111.18606506515381</v>
      </c>
      <c r="K18" s="198">
        <v>166741</v>
      </c>
      <c r="L18" s="198">
        <v>146400</v>
      </c>
      <c r="M18" s="239">
        <f t="shared" si="3"/>
        <v>113.89412568306011</v>
      </c>
      <c r="N18" s="236">
        <f t="shared" si="6"/>
        <v>395289</v>
      </c>
      <c r="O18" s="236">
        <f t="shared" si="6"/>
        <v>380268</v>
      </c>
      <c r="P18" s="239">
        <f t="shared" si="4"/>
        <v>103.95010887058601</v>
      </c>
      <c r="Q18" s="153"/>
      <c r="R18" s="379"/>
      <c r="W18" s="205"/>
      <c r="X18" s="205"/>
      <c r="Y18" s="205"/>
    </row>
    <row r="19" spans="1:25" ht="14.25" customHeight="1" x14ac:dyDescent="0.2">
      <c r="A19" s="238" t="s">
        <v>83</v>
      </c>
      <c r="B19" s="198">
        <f t="shared" si="5"/>
        <v>150768</v>
      </c>
      <c r="C19" s="198">
        <f t="shared" si="7"/>
        <v>128103</v>
      </c>
      <c r="D19" s="239">
        <f t="shared" si="0"/>
        <v>117.69279407976394</v>
      </c>
      <c r="E19" s="198">
        <v>7230</v>
      </c>
      <c r="F19" s="198">
        <v>7967</v>
      </c>
      <c r="G19" s="239">
        <f t="shared" si="1"/>
        <v>90.749341031755989</v>
      </c>
      <c r="H19" s="198">
        <v>143538</v>
      </c>
      <c r="I19" s="198">
        <v>120136</v>
      </c>
      <c r="J19" s="239">
        <f t="shared" si="2"/>
        <v>119.47958979822869</v>
      </c>
      <c r="K19" s="198">
        <v>214333</v>
      </c>
      <c r="L19" s="198">
        <v>169089</v>
      </c>
      <c r="M19" s="239">
        <f t="shared" si="3"/>
        <v>126.75750640195399</v>
      </c>
      <c r="N19" s="236">
        <f t="shared" si="6"/>
        <v>365101</v>
      </c>
      <c r="O19" s="236">
        <f t="shared" si="6"/>
        <v>297192</v>
      </c>
      <c r="P19" s="239">
        <f t="shared" si="4"/>
        <v>122.85021131120622</v>
      </c>
      <c r="Q19" s="153"/>
      <c r="R19" s="379"/>
      <c r="W19" s="205"/>
      <c r="X19" s="205"/>
      <c r="Y19" s="205"/>
    </row>
    <row r="20" spans="1:25" ht="14.25" customHeight="1" x14ac:dyDescent="0.2">
      <c r="A20" s="238" t="s">
        <v>84</v>
      </c>
      <c r="B20" s="198">
        <f t="shared" si="5"/>
        <v>7532</v>
      </c>
      <c r="C20" s="198">
        <f t="shared" si="7"/>
        <v>7892</v>
      </c>
      <c r="D20" s="239">
        <f t="shared" si="0"/>
        <v>95.438418651799296</v>
      </c>
      <c r="E20" s="198">
        <v>238</v>
      </c>
      <c r="F20" s="198">
        <v>146</v>
      </c>
      <c r="G20" s="239">
        <f t="shared" si="1"/>
        <v>163.01369863013699</v>
      </c>
      <c r="H20" s="198">
        <v>7294</v>
      </c>
      <c r="I20" s="198">
        <v>7746</v>
      </c>
      <c r="J20" s="239">
        <f t="shared" si="2"/>
        <v>94.16473018332043</v>
      </c>
      <c r="K20" s="198">
        <v>12679</v>
      </c>
      <c r="L20" s="198">
        <v>11148</v>
      </c>
      <c r="M20" s="239">
        <f t="shared" si="3"/>
        <v>113.73340509508432</v>
      </c>
      <c r="N20" s="236">
        <f t="shared" si="6"/>
        <v>20211</v>
      </c>
      <c r="O20" s="236">
        <f t="shared" si="6"/>
        <v>19040</v>
      </c>
      <c r="P20" s="239">
        <f t="shared" si="4"/>
        <v>106.15021008403362</v>
      </c>
      <c r="Q20" s="153"/>
      <c r="R20" s="379"/>
      <c r="W20" s="205"/>
      <c r="X20" s="205"/>
      <c r="Y20" s="205"/>
    </row>
    <row r="21" spans="1:25" ht="14.25" customHeight="1" x14ac:dyDescent="0.2">
      <c r="A21" s="238" t="s">
        <v>85</v>
      </c>
      <c r="B21" s="198">
        <f t="shared" si="5"/>
        <v>281299</v>
      </c>
      <c r="C21" s="198">
        <f t="shared" si="7"/>
        <v>253040</v>
      </c>
      <c r="D21" s="239">
        <f t="shared" si="0"/>
        <v>111.16779955738222</v>
      </c>
      <c r="E21" s="198">
        <v>68457</v>
      </c>
      <c r="F21" s="198">
        <v>68856</v>
      </c>
      <c r="G21" s="239">
        <f t="shared" si="1"/>
        <v>99.420529801324506</v>
      </c>
      <c r="H21" s="198">
        <v>212842</v>
      </c>
      <c r="I21" s="198">
        <v>184184</v>
      </c>
      <c r="J21" s="239">
        <f t="shared" si="2"/>
        <v>115.55944055944056</v>
      </c>
      <c r="K21" s="198">
        <v>149168</v>
      </c>
      <c r="L21" s="198">
        <v>111922</v>
      </c>
      <c r="M21" s="239">
        <f t="shared" si="3"/>
        <v>133.27853326423758</v>
      </c>
      <c r="N21" s="236">
        <f t="shared" si="6"/>
        <v>430467</v>
      </c>
      <c r="O21" s="236">
        <f t="shared" si="6"/>
        <v>364962</v>
      </c>
      <c r="P21" s="239">
        <f t="shared" si="4"/>
        <v>117.94844394758907</v>
      </c>
      <c r="Q21" s="153"/>
      <c r="R21" s="379"/>
      <c r="W21" s="205"/>
      <c r="X21" s="205"/>
      <c r="Y21" s="205"/>
    </row>
    <row r="22" spans="1:25" ht="14.25" customHeight="1" x14ac:dyDescent="0.2">
      <c r="A22" s="238" t="s">
        <v>86</v>
      </c>
      <c r="B22" s="198">
        <f t="shared" si="5"/>
        <v>163603</v>
      </c>
      <c r="C22" s="198">
        <f t="shared" si="7"/>
        <v>169666</v>
      </c>
      <c r="D22" s="239">
        <f t="shared" si="0"/>
        <v>96.426508552096465</v>
      </c>
      <c r="E22" s="198">
        <v>112538</v>
      </c>
      <c r="F22" s="198">
        <v>115273</v>
      </c>
      <c r="G22" s="239">
        <f t="shared" si="1"/>
        <v>97.627371544073625</v>
      </c>
      <c r="H22" s="198">
        <v>51065</v>
      </c>
      <c r="I22" s="198">
        <v>54393</v>
      </c>
      <c r="J22" s="239">
        <f t="shared" si="2"/>
        <v>93.881565642637852</v>
      </c>
      <c r="K22" s="198">
        <v>113344</v>
      </c>
      <c r="L22" s="198">
        <v>113873</v>
      </c>
      <c r="M22" s="239">
        <f t="shared" si="3"/>
        <v>99.53544738436679</v>
      </c>
      <c r="N22" s="236">
        <f t="shared" si="6"/>
        <v>276947</v>
      </c>
      <c r="O22" s="236">
        <f t="shared" si="6"/>
        <v>283539</v>
      </c>
      <c r="P22" s="239">
        <f t="shared" si="4"/>
        <v>97.675099369046237</v>
      </c>
      <c r="Q22" s="153"/>
      <c r="R22" s="379"/>
      <c r="W22" s="205"/>
      <c r="X22" s="205"/>
      <c r="Y22" s="205"/>
    </row>
    <row r="23" spans="1:25" ht="14.25" customHeight="1" x14ac:dyDescent="0.2">
      <c r="A23" s="238" t="s">
        <v>137</v>
      </c>
      <c r="B23" s="198">
        <f t="shared" si="5"/>
        <v>289176</v>
      </c>
      <c r="C23" s="198">
        <f t="shared" si="7"/>
        <v>238973</v>
      </c>
      <c r="D23" s="239">
        <f t="shared" si="0"/>
        <v>121.00781259807593</v>
      </c>
      <c r="E23" s="198">
        <v>74373</v>
      </c>
      <c r="F23" s="198">
        <v>61379</v>
      </c>
      <c r="G23" s="239">
        <f t="shared" si="1"/>
        <v>121.17010703986706</v>
      </c>
      <c r="H23" s="198">
        <v>214803</v>
      </c>
      <c r="I23" s="198">
        <v>177594</v>
      </c>
      <c r="J23" s="239">
        <f t="shared" si="2"/>
        <v>120.95172134193723</v>
      </c>
      <c r="K23" s="198">
        <v>680882</v>
      </c>
      <c r="L23" s="198">
        <v>557706</v>
      </c>
      <c r="M23" s="239">
        <f t="shared" si="3"/>
        <v>122.08618878046855</v>
      </c>
      <c r="N23" s="236">
        <f t="shared" si="6"/>
        <v>970058</v>
      </c>
      <c r="O23" s="236">
        <f t="shared" si="6"/>
        <v>796679</v>
      </c>
      <c r="P23" s="239">
        <f t="shared" si="4"/>
        <v>121.76271748094277</v>
      </c>
      <c r="Q23" s="153"/>
      <c r="R23" s="379"/>
      <c r="W23" s="205"/>
      <c r="X23" s="205"/>
      <c r="Y23" s="205"/>
    </row>
    <row r="24" spans="1:25" ht="14.25" customHeight="1" x14ac:dyDescent="0.2">
      <c r="A24" s="238" t="s">
        <v>88</v>
      </c>
      <c r="B24" s="198">
        <f t="shared" si="5"/>
        <v>104888</v>
      </c>
      <c r="C24" s="198">
        <f t="shared" si="7"/>
        <v>78037</v>
      </c>
      <c r="D24" s="239">
        <f t="shared" si="0"/>
        <v>134.40803721311684</v>
      </c>
      <c r="E24" s="198">
        <v>1794</v>
      </c>
      <c r="F24" s="198">
        <v>2105</v>
      </c>
      <c r="G24" s="239">
        <f t="shared" si="1"/>
        <v>85.225653206650833</v>
      </c>
      <c r="H24" s="198">
        <v>103094</v>
      </c>
      <c r="I24" s="198">
        <v>75932</v>
      </c>
      <c r="J24" s="239">
        <f t="shared" si="2"/>
        <v>135.77147974503501</v>
      </c>
      <c r="K24" s="198">
        <v>45673</v>
      </c>
      <c r="L24" s="198">
        <v>31017</v>
      </c>
      <c r="M24" s="239">
        <f t="shared" si="3"/>
        <v>147.25150723796628</v>
      </c>
      <c r="N24" s="236">
        <f t="shared" si="6"/>
        <v>150561</v>
      </c>
      <c r="O24" s="236">
        <f t="shared" si="6"/>
        <v>109054</v>
      </c>
      <c r="P24" s="239">
        <f t="shared" si="4"/>
        <v>138.06096062501146</v>
      </c>
      <c r="Q24" s="153"/>
      <c r="R24" s="379"/>
      <c r="W24" s="205"/>
      <c r="X24" s="205"/>
      <c r="Y24" s="205"/>
    </row>
    <row r="25" spans="1:25" ht="22.5" x14ac:dyDescent="0.2">
      <c r="A25" s="238" t="s">
        <v>89</v>
      </c>
      <c r="B25" s="198">
        <f t="shared" si="5"/>
        <v>193306</v>
      </c>
      <c r="C25" s="198">
        <f t="shared" si="7"/>
        <v>193535</v>
      </c>
      <c r="D25" s="239">
        <f t="shared" si="0"/>
        <v>99.881675149197818</v>
      </c>
      <c r="E25" s="198">
        <v>28778</v>
      </c>
      <c r="F25" s="198">
        <v>27943</v>
      </c>
      <c r="G25" s="239">
        <f t="shared" si="1"/>
        <v>102.98822603156425</v>
      </c>
      <c r="H25" s="198">
        <v>164528</v>
      </c>
      <c r="I25" s="198">
        <v>165592</v>
      </c>
      <c r="J25" s="239">
        <f t="shared" si="2"/>
        <v>99.357456881974969</v>
      </c>
      <c r="K25" s="198">
        <v>168534</v>
      </c>
      <c r="L25" s="198">
        <v>129408</v>
      </c>
      <c r="M25" s="239">
        <f t="shared" si="3"/>
        <v>130.23460682492583</v>
      </c>
      <c r="N25" s="236">
        <f t="shared" si="6"/>
        <v>361840</v>
      </c>
      <c r="O25" s="236">
        <f t="shared" si="6"/>
        <v>322943</v>
      </c>
      <c r="P25" s="239">
        <f t="shared" si="4"/>
        <v>112.04454036780486</v>
      </c>
      <c r="Q25" s="153"/>
      <c r="R25" s="379"/>
      <c r="W25" s="205"/>
      <c r="X25" s="205"/>
      <c r="Y25" s="205"/>
    </row>
    <row r="26" spans="1:25" x14ac:dyDescent="0.2">
      <c r="A26" s="238" t="s">
        <v>90</v>
      </c>
      <c r="B26" s="198" t="s">
        <v>136</v>
      </c>
      <c r="C26" s="198">
        <f>I26</f>
        <v>59</v>
      </c>
      <c r="D26" s="239" t="s">
        <v>136</v>
      </c>
      <c r="E26" s="240" t="s">
        <v>136</v>
      </c>
      <c r="F26" s="240" t="s">
        <v>136</v>
      </c>
      <c r="G26" s="239" t="s">
        <v>136</v>
      </c>
      <c r="H26" s="198" t="s">
        <v>136</v>
      </c>
      <c r="I26" s="198">
        <v>59</v>
      </c>
      <c r="J26" s="239" t="s">
        <v>136</v>
      </c>
      <c r="K26" s="198">
        <v>156</v>
      </c>
      <c r="L26" s="198">
        <v>179</v>
      </c>
      <c r="M26" s="239">
        <f t="shared" si="3"/>
        <v>87.150837988826808</v>
      </c>
      <c r="N26" s="236">
        <f>K26</f>
        <v>156</v>
      </c>
      <c r="O26" s="236">
        <f>L26+C26</f>
        <v>238</v>
      </c>
      <c r="P26" s="239">
        <f t="shared" si="4"/>
        <v>65.546218487394967</v>
      </c>
      <c r="Q26" s="154"/>
      <c r="R26" s="379"/>
      <c r="W26" s="205"/>
      <c r="X26" s="205"/>
      <c r="Y26" s="205"/>
    </row>
    <row r="27" spans="1:25" x14ac:dyDescent="0.2">
      <c r="A27" s="238" t="s">
        <v>91</v>
      </c>
      <c r="B27" s="198" t="str">
        <f>E27</f>
        <v>-</v>
      </c>
      <c r="C27" s="198" t="s">
        <v>136</v>
      </c>
      <c r="D27" s="239" t="s">
        <v>136</v>
      </c>
      <c r="E27" s="240" t="s">
        <v>136</v>
      </c>
      <c r="F27" s="198" t="s">
        <v>136</v>
      </c>
      <c r="G27" s="239" t="s">
        <v>136</v>
      </c>
      <c r="H27" s="240" t="s">
        <v>136</v>
      </c>
      <c r="I27" s="402" t="s">
        <v>136</v>
      </c>
      <c r="J27" s="239" t="s">
        <v>136</v>
      </c>
      <c r="K27" s="198">
        <v>1848</v>
      </c>
      <c r="L27" s="198">
        <v>2006</v>
      </c>
      <c r="M27" s="239">
        <f t="shared" si="3"/>
        <v>92.123629112662016</v>
      </c>
      <c r="N27" s="236">
        <f>K27</f>
        <v>1848</v>
      </c>
      <c r="O27" s="236">
        <f>L27</f>
        <v>2006</v>
      </c>
      <c r="P27" s="239">
        <f>N27/O27%</f>
        <v>92.123629112662016</v>
      </c>
      <c r="Q27" s="153"/>
      <c r="W27" s="205"/>
      <c r="X27" s="205"/>
      <c r="Y27" s="205"/>
    </row>
    <row r="28" spans="1:25" x14ac:dyDescent="0.2">
      <c r="A28" s="241" t="s">
        <v>92</v>
      </c>
      <c r="B28" s="199">
        <f>E28+H28</f>
        <v>14443</v>
      </c>
      <c r="C28" s="199">
        <f>F28+I28</f>
        <v>9524</v>
      </c>
      <c r="D28" s="242">
        <f>B28/C28*100</f>
        <v>151.64846703065939</v>
      </c>
      <c r="E28" s="199">
        <v>8231</v>
      </c>
      <c r="F28" s="199">
        <v>5982</v>
      </c>
      <c r="G28" s="242">
        <f t="shared" si="1"/>
        <v>137.59612169842862</v>
      </c>
      <c r="H28" s="199">
        <v>6212</v>
      </c>
      <c r="I28" s="199">
        <v>3542</v>
      </c>
      <c r="J28" s="242">
        <f t="shared" ref="J28" si="8">H28/I28%</f>
        <v>175.38114059853189</v>
      </c>
      <c r="K28" s="199">
        <v>82933</v>
      </c>
      <c r="L28" s="199">
        <v>85385</v>
      </c>
      <c r="M28" s="242">
        <f t="shared" si="3"/>
        <v>97.128301223868363</v>
      </c>
      <c r="N28" s="237">
        <f>K28+B28</f>
        <v>97376</v>
      </c>
      <c r="O28" s="237">
        <f>L28+C28</f>
        <v>94909</v>
      </c>
      <c r="P28" s="242">
        <f t="shared" si="4"/>
        <v>102.59933199169731</v>
      </c>
      <c r="Q28" s="153"/>
      <c r="R28" s="379"/>
      <c r="W28" s="205"/>
      <c r="X28" s="205"/>
      <c r="Y28" s="205"/>
    </row>
    <row r="29" spans="1:25" x14ac:dyDescent="0.2">
      <c r="A29" s="104"/>
      <c r="B29" s="104"/>
      <c r="C29" s="104"/>
      <c r="D29" s="104"/>
      <c r="E29" s="104"/>
      <c r="F29" s="104"/>
      <c r="G29" s="104"/>
      <c r="H29" s="104"/>
      <c r="I29" s="104"/>
      <c r="J29" s="106"/>
      <c r="K29" s="104"/>
      <c r="L29" s="198"/>
      <c r="M29" s="106"/>
      <c r="N29" s="145"/>
      <c r="O29" s="243"/>
      <c r="P29" s="243"/>
      <c r="Q29" s="243"/>
    </row>
    <row r="30" spans="1:25" ht="14.25" customHeight="1" x14ac:dyDescent="0.2">
      <c r="A30" s="522" t="s">
        <v>161</v>
      </c>
      <c r="B30" s="522"/>
      <c r="C30" s="522"/>
      <c r="D30" s="522"/>
      <c r="E30" s="522"/>
      <c r="F30" s="522"/>
      <c r="G30" s="522"/>
      <c r="H30" s="522"/>
      <c r="I30" s="522"/>
      <c r="J30" s="522"/>
      <c r="K30" s="522"/>
      <c r="L30" s="522"/>
      <c r="M30" s="522"/>
      <c r="N30" s="522"/>
      <c r="O30" s="522"/>
      <c r="P30" s="522"/>
    </row>
    <row r="31" spans="1:25" x14ac:dyDescent="0.2">
      <c r="A31" s="148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O31" s="145"/>
      <c r="P31" s="149" t="s">
        <v>120</v>
      </c>
    </row>
    <row r="32" spans="1:25" ht="15.75" customHeight="1" x14ac:dyDescent="0.2">
      <c r="A32" s="466"/>
      <c r="B32" s="455" t="s">
        <v>132</v>
      </c>
      <c r="C32" s="455"/>
      <c r="D32" s="455"/>
      <c r="E32" s="456" t="s">
        <v>67</v>
      </c>
      <c r="F32" s="457"/>
      <c r="G32" s="457"/>
      <c r="H32" s="457"/>
      <c r="I32" s="457"/>
      <c r="J32" s="457"/>
      <c r="K32" s="460" t="s">
        <v>149</v>
      </c>
      <c r="L32" s="461"/>
      <c r="M32" s="462"/>
      <c r="N32" s="455" t="s">
        <v>68</v>
      </c>
      <c r="O32" s="455"/>
      <c r="P32" s="456"/>
    </row>
    <row r="33" spans="1:26" ht="35.25" customHeight="1" x14ac:dyDescent="0.2">
      <c r="A33" s="466"/>
      <c r="B33" s="455"/>
      <c r="C33" s="455"/>
      <c r="D33" s="455"/>
      <c r="E33" s="455" t="s">
        <v>66</v>
      </c>
      <c r="F33" s="455"/>
      <c r="G33" s="455"/>
      <c r="H33" s="455" t="s">
        <v>65</v>
      </c>
      <c r="I33" s="455"/>
      <c r="J33" s="455"/>
      <c r="K33" s="463"/>
      <c r="L33" s="464"/>
      <c r="M33" s="465"/>
      <c r="N33" s="455"/>
      <c r="O33" s="455"/>
      <c r="P33" s="456"/>
    </row>
    <row r="34" spans="1:26" ht="40.5" customHeight="1" x14ac:dyDescent="0.2">
      <c r="A34" s="466"/>
      <c r="B34" s="363" t="s">
        <v>195</v>
      </c>
      <c r="C34" s="363" t="s">
        <v>130</v>
      </c>
      <c r="D34" s="364" t="s">
        <v>198</v>
      </c>
      <c r="E34" s="363" t="s">
        <v>195</v>
      </c>
      <c r="F34" s="363" t="s">
        <v>130</v>
      </c>
      <c r="G34" s="364" t="s">
        <v>198</v>
      </c>
      <c r="H34" s="363" t="s">
        <v>195</v>
      </c>
      <c r="I34" s="363" t="s">
        <v>130</v>
      </c>
      <c r="J34" s="364" t="s">
        <v>198</v>
      </c>
      <c r="K34" s="363" t="s">
        <v>195</v>
      </c>
      <c r="L34" s="363" t="s">
        <v>130</v>
      </c>
      <c r="M34" s="364" t="s">
        <v>198</v>
      </c>
      <c r="N34" s="363" t="s">
        <v>195</v>
      </c>
      <c r="O34" s="363" t="s">
        <v>130</v>
      </c>
      <c r="P34" s="365" t="s">
        <v>198</v>
      </c>
    </row>
    <row r="35" spans="1:26" x14ac:dyDescent="0.2">
      <c r="A35" s="65" t="s">
        <v>72</v>
      </c>
      <c r="B35" s="198">
        <f>SUM(B36:B55)</f>
        <v>2380848</v>
      </c>
      <c r="C35" s="198">
        <f>SUM(C36:C55)</f>
        <v>2036438</v>
      </c>
      <c r="D35" s="239">
        <f>B35/C35*100</f>
        <v>116.91237346779033</v>
      </c>
      <c r="E35" s="198">
        <f>SUM(E36:E55)</f>
        <v>352015</v>
      </c>
      <c r="F35" s="198">
        <f>SUM(F36:F55)</f>
        <v>347997</v>
      </c>
      <c r="G35" s="239">
        <f>E35/F35%</f>
        <v>101.15460765466369</v>
      </c>
      <c r="H35" s="198">
        <f>SUM(H36:H55)</f>
        <v>2028833</v>
      </c>
      <c r="I35" s="198">
        <f>SUM(I36:I55)</f>
        <v>1688482</v>
      </c>
      <c r="J35" s="239">
        <f>H35/I35%</f>
        <v>120.15721814031775</v>
      </c>
      <c r="K35" s="198">
        <f>SUM(K36:K55)</f>
        <v>1999233</v>
      </c>
      <c r="L35" s="198">
        <f>SUM(L36:L55)</f>
        <v>1622199</v>
      </c>
      <c r="M35" s="239">
        <f>K35/L35%</f>
        <v>123.24215463084369</v>
      </c>
      <c r="N35" s="198">
        <f>SUM(N36:N55)</f>
        <v>4380081</v>
      </c>
      <c r="O35" s="198">
        <f>SUM(O36:O55)</f>
        <v>3658637</v>
      </c>
      <c r="P35" s="239">
        <f>N35/O35%</f>
        <v>119.71892811448635</v>
      </c>
      <c r="Q35" s="153"/>
      <c r="R35" s="379"/>
      <c r="S35" s="379"/>
      <c r="T35" s="360"/>
      <c r="U35" s="379"/>
      <c r="V35" s="379"/>
      <c r="W35" s="360"/>
      <c r="X35" s="379"/>
      <c r="Y35" s="379"/>
      <c r="Z35" s="360"/>
    </row>
    <row r="36" spans="1:26" s="150" customFormat="1" x14ac:dyDescent="0.2">
      <c r="A36" s="80" t="s">
        <v>73</v>
      </c>
      <c r="B36" s="198">
        <f>E36+H36</f>
        <v>253509</v>
      </c>
      <c r="C36" s="198">
        <f>F36+I36</f>
        <v>198904</v>
      </c>
      <c r="D36" s="239">
        <f t="shared" ref="D36:D52" si="9">B36/C36*100</f>
        <v>127.45294212283314</v>
      </c>
      <c r="E36" s="198">
        <v>13473</v>
      </c>
      <c r="F36" s="198">
        <v>13951</v>
      </c>
      <c r="G36" s="239">
        <f t="shared" ref="G36:G55" si="10">E36/F36%</f>
        <v>96.573722313812638</v>
      </c>
      <c r="H36" s="198">
        <v>240036</v>
      </c>
      <c r="I36" s="198">
        <v>184953</v>
      </c>
      <c r="J36" s="239">
        <f t="shared" ref="J36:J52" si="11">H36/I36%</f>
        <v>129.78216087330296</v>
      </c>
      <c r="K36" s="379">
        <v>164301</v>
      </c>
      <c r="L36" s="198">
        <v>111991</v>
      </c>
      <c r="M36" s="239">
        <f t="shared" ref="M36:M55" si="12">K36/L36%</f>
        <v>146.70911055352661</v>
      </c>
      <c r="N36" s="198">
        <f>E36+H36+K36</f>
        <v>417810</v>
      </c>
      <c r="O36" s="198">
        <f>F36+I36+L36</f>
        <v>310895</v>
      </c>
      <c r="P36" s="239">
        <f t="shared" ref="P36:P55" si="13">N36/O36%</f>
        <v>134.38942408208561</v>
      </c>
      <c r="Q36" s="153"/>
      <c r="R36" s="379"/>
      <c r="S36" s="379"/>
      <c r="T36" s="360"/>
      <c r="U36" s="379"/>
      <c r="V36" s="379"/>
      <c r="W36" s="360"/>
      <c r="X36" s="379"/>
      <c r="Y36" s="379"/>
      <c r="Z36" s="360"/>
    </row>
    <row r="37" spans="1:26" x14ac:dyDescent="0.2">
      <c r="A37" s="71" t="s">
        <v>74</v>
      </c>
      <c r="B37" s="198">
        <f t="shared" ref="B37:B55" si="14">E37+H37</f>
        <v>90183</v>
      </c>
      <c r="C37" s="198">
        <f>F37+I37</f>
        <v>95464</v>
      </c>
      <c r="D37" s="239">
        <f t="shared" si="9"/>
        <v>94.46807173384731</v>
      </c>
      <c r="E37" s="198">
        <v>42569</v>
      </c>
      <c r="F37" s="198">
        <v>46517</v>
      </c>
      <c r="G37" s="239">
        <f t="shared" si="10"/>
        <v>91.512780273878363</v>
      </c>
      <c r="H37" s="198">
        <v>47614</v>
      </c>
      <c r="I37" s="198">
        <v>48947</v>
      </c>
      <c r="J37" s="239">
        <f t="shared" si="11"/>
        <v>97.276646168304481</v>
      </c>
      <c r="K37" s="379">
        <v>97709</v>
      </c>
      <c r="L37" s="198">
        <v>88349</v>
      </c>
      <c r="M37" s="239">
        <f t="shared" si="12"/>
        <v>110.59434741762782</v>
      </c>
      <c r="N37" s="198">
        <f t="shared" ref="N37:O52" si="15">E37+H37+K37</f>
        <v>187892</v>
      </c>
      <c r="O37" s="198">
        <f t="shared" si="15"/>
        <v>183813</v>
      </c>
      <c r="P37" s="239">
        <f t="shared" si="13"/>
        <v>102.21910311022614</v>
      </c>
      <c r="Q37" s="153"/>
      <c r="R37" s="379"/>
      <c r="S37" s="379"/>
      <c r="T37" s="360"/>
      <c r="U37" s="379"/>
      <c r="V37" s="379"/>
      <c r="W37" s="360"/>
      <c r="X37" s="379"/>
      <c r="Y37" s="379"/>
      <c r="Z37" s="360"/>
    </row>
    <row r="38" spans="1:26" x14ac:dyDescent="0.2">
      <c r="A38" s="71" t="s">
        <v>75</v>
      </c>
      <c r="B38" s="198">
        <f t="shared" si="14"/>
        <v>230650</v>
      </c>
      <c r="C38" s="198">
        <f t="shared" ref="C38:C52" si="16">F38+I38</f>
        <v>187724</v>
      </c>
      <c r="D38" s="239">
        <f t="shared" si="9"/>
        <v>122.86654876307772</v>
      </c>
      <c r="E38" s="198">
        <v>21878</v>
      </c>
      <c r="F38" s="198">
        <v>28218</v>
      </c>
      <c r="G38" s="239">
        <f t="shared" si="10"/>
        <v>77.532071727266285</v>
      </c>
      <c r="H38" s="198">
        <v>208772</v>
      </c>
      <c r="I38" s="198">
        <v>159506</v>
      </c>
      <c r="J38" s="239">
        <f t="shared" si="11"/>
        <v>130.88661241583389</v>
      </c>
      <c r="K38" s="379">
        <v>130111</v>
      </c>
      <c r="L38" s="198">
        <v>91810</v>
      </c>
      <c r="M38" s="239">
        <f t="shared" si="12"/>
        <v>141.7176778128744</v>
      </c>
      <c r="N38" s="198">
        <f t="shared" si="15"/>
        <v>360761</v>
      </c>
      <c r="O38" s="198">
        <f t="shared" si="15"/>
        <v>279534</v>
      </c>
      <c r="P38" s="239">
        <f t="shared" si="13"/>
        <v>129.05800367754907</v>
      </c>
      <c r="Q38" s="153"/>
      <c r="R38" s="379"/>
      <c r="S38" s="379"/>
      <c r="T38" s="360"/>
      <c r="U38" s="379"/>
      <c r="V38" s="379"/>
      <c r="W38" s="360"/>
      <c r="X38" s="379"/>
      <c r="Y38" s="379"/>
      <c r="Z38" s="360"/>
    </row>
    <row r="39" spans="1:26" s="150" customFormat="1" x14ac:dyDescent="0.2">
      <c r="A39" s="71" t="s">
        <v>76</v>
      </c>
      <c r="B39" s="198">
        <f t="shared" si="14"/>
        <v>176431</v>
      </c>
      <c r="C39" s="198">
        <f t="shared" si="16"/>
        <v>153515</v>
      </c>
      <c r="D39" s="239">
        <f t="shared" si="9"/>
        <v>114.92753151157866</v>
      </c>
      <c r="E39" s="198">
        <v>26211</v>
      </c>
      <c r="F39" s="198">
        <v>26824</v>
      </c>
      <c r="G39" s="239">
        <f t="shared" si="10"/>
        <v>97.71473307485833</v>
      </c>
      <c r="H39" s="198">
        <v>150220</v>
      </c>
      <c r="I39" s="198">
        <v>126691</v>
      </c>
      <c r="J39" s="239">
        <f t="shared" si="11"/>
        <v>118.57195854480585</v>
      </c>
      <c r="K39" s="379">
        <v>145219</v>
      </c>
      <c r="L39" s="198">
        <v>151853</v>
      </c>
      <c r="M39" s="239">
        <f t="shared" si="12"/>
        <v>95.63130132430706</v>
      </c>
      <c r="N39" s="198">
        <f t="shared" si="15"/>
        <v>321650</v>
      </c>
      <c r="O39" s="198">
        <f t="shared" si="15"/>
        <v>305368</v>
      </c>
      <c r="P39" s="239">
        <f t="shared" si="13"/>
        <v>105.33192737942417</v>
      </c>
      <c r="Q39" s="153"/>
      <c r="R39" s="379"/>
      <c r="S39" s="379"/>
      <c r="T39" s="360"/>
      <c r="U39" s="379"/>
      <c r="V39" s="379"/>
      <c r="W39" s="360"/>
      <c r="X39" s="379"/>
      <c r="Y39" s="379"/>
      <c r="Z39" s="360"/>
    </row>
    <row r="40" spans="1:26" x14ac:dyDescent="0.2">
      <c r="A40" s="71" t="s">
        <v>77</v>
      </c>
      <c r="B40" s="198">
        <f t="shared" si="14"/>
        <v>62103</v>
      </c>
      <c r="C40" s="198">
        <f t="shared" si="16"/>
        <v>43659</v>
      </c>
      <c r="D40" s="239">
        <f t="shared" si="9"/>
        <v>142.24558510272794</v>
      </c>
      <c r="E40" s="198">
        <v>1818</v>
      </c>
      <c r="F40" s="198">
        <v>1024</v>
      </c>
      <c r="G40" s="239">
        <f t="shared" si="10"/>
        <v>177.5390625</v>
      </c>
      <c r="H40" s="198">
        <v>60285</v>
      </c>
      <c r="I40" s="198">
        <v>42635</v>
      </c>
      <c r="J40" s="239">
        <f t="shared" si="11"/>
        <v>141.39791251319338</v>
      </c>
      <c r="K40" s="379">
        <v>53227</v>
      </c>
      <c r="L40" s="198">
        <v>37477</v>
      </c>
      <c r="M40" s="239">
        <f t="shared" si="12"/>
        <v>142.02577580916295</v>
      </c>
      <c r="N40" s="198">
        <f t="shared" si="15"/>
        <v>115330</v>
      </c>
      <c r="O40" s="198">
        <f t="shared" si="15"/>
        <v>81136</v>
      </c>
      <c r="P40" s="239">
        <f t="shared" si="13"/>
        <v>142.14405442713468</v>
      </c>
      <c r="Q40" s="153"/>
      <c r="R40" s="379"/>
      <c r="S40" s="379"/>
      <c r="T40" s="360"/>
      <c r="U40" s="379"/>
      <c r="V40" s="379"/>
      <c r="W40" s="360"/>
      <c r="X40" s="379"/>
      <c r="Y40" s="379"/>
      <c r="Z40" s="360"/>
    </row>
    <row r="41" spans="1:26" x14ac:dyDescent="0.2">
      <c r="A41" s="71" t="s">
        <v>78</v>
      </c>
      <c r="B41" s="198">
        <f t="shared" si="14"/>
        <v>372955</v>
      </c>
      <c r="C41" s="198">
        <f t="shared" si="16"/>
        <v>308685</v>
      </c>
      <c r="D41" s="239">
        <f t="shared" si="9"/>
        <v>120.82057761148096</v>
      </c>
      <c r="E41" s="198">
        <v>43432</v>
      </c>
      <c r="F41" s="198">
        <v>40762</v>
      </c>
      <c r="G41" s="239">
        <f t="shared" si="10"/>
        <v>106.55021834061135</v>
      </c>
      <c r="H41" s="198">
        <v>329523</v>
      </c>
      <c r="I41" s="198">
        <v>267923</v>
      </c>
      <c r="J41" s="239">
        <f t="shared" si="11"/>
        <v>122.99168044550113</v>
      </c>
      <c r="K41" s="379">
        <v>118852</v>
      </c>
      <c r="L41" s="198">
        <v>101763</v>
      </c>
      <c r="M41" s="239">
        <f t="shared" si="12"/>
        <v>116.79294045969557</v>
      </c>
      <c r="N41" s="198">
        <f t="shared" si="15"/>
        <v>491807</v>
      </c>
      <c r="O41" s="198">
        <f t="shared" si="15"/>
        <v>410448</v>
      </c>
      <c r="P41" s="239">
        <f t="shared" si="13"/>
        <v>119.82199937629129</v>
      </c>
      <c r="Q41" s="153"/>
      <c r="R41" s="379"/>
      <c r="S41" s="379"/>
      <c r="T41" s="360"/>
      <c r="U41" s="379"/>
      <c r="V41" s="379"/>
      <c r="W41" s="360"/>
      <c r="X41" s="379"/>
      <c r="Y41" s="379"/>
      <c r="Z41" s="360"/>
    </row>
    <row r="42" spans="1:26" x14ac:dyDescent="0.2">
      <c r="A42" s="71" t="s">
        <v>79</v>
      </c>
      <c r="B42" s="198">
        <f t="shared" si="14"/>
        <v>97356</v>
      </c>
      <c r="C42" s="198">
        <f t="shared" si="16"/>
        <v>78984</v>
      </c>
      <c r="D42" s="239">
        <f t="shared" si="9"/>
        <v>123.26040717107263</v>
      </c>
      <c r="E42" s="198">
        <v>9476</v>
      </c>
      <c r="F42" s="198">
        <v>9460</v>
      </c>
      <c r="G42" s="239">
        <f t="shared" si="10"/>
        <v>100.16913319238901</v>
      </c>
      <c r="H42" s="198">
        <v>87880</v>
      </c>
      <c r="I42" s="198">
        <v>69524</v>
      </c>
      <c r="J42" s="239">
        <f t="shared" si="11"/>
        <v>126.40239341810022</v>
      </c>
      <c r="K42" s="379">
        <v>107328</v>
      </c>
      <c r="L42" s="198">
        <v>109538</v>
      </c>
      <c r="M42" s="239">
        <f t="shared" si="12"/>
        <v>97.98243531924993</v>
      </c>
      <c r="N42" s="198">
        <f t="shared" si="15"/>
        <v>204684</v>
      </c>
      <c r="O42" s="198">
        <f t="shared" si="15"/>
        <v>188522</v>
      </c>
      <c r="P42" s="239">
        <f t="shared" si="13"/>
        <v>108.57300474215211</v>
      </c>
      <c r="Q42" s="153"/>
      <c r="R42" s="379"/>
      <c r="S42" s="379"/>
      <c r="T42" s="360"/>
      <c r="U42" s="379"/>
      <c r="V42" s="379"/>
      <c r="W42" s="360"/>
      <c r="X42" s="379"/>
      <c r="Y42" s="379"/>
      <c r="Z42" s="360"/>
    </row>
    <row r="43" spans="1:26" s="150" customFormat="1" x14ac:dyDescent="0.2">
      <c r="A43" s="71" t="s">
        <v>80</v>
      </c>
      <c r="B43" s="198">
        <f t="shared" si="14"/>
        <v>139288</v>
      </c>
      <c r="C43" s="198">
        <f t="shared" si="16"/>
        <v>119414</v>
      </c>
      <c r="D43" s="239">
        <f t="shared" si="9"/>
        <v>116.6429396888137</v>
      </c>
      <c r="E43" s="198">
        <v>13476</v>
      </c>
      <c r="F43" s="198">
        <v>13116</v>
      </c>
      <c r="G43" s="239">
        <f t="shared" si="10"/>
        <v>102.74473924977127</v>
      </c>
      <c r="H43" s="198">
        <v>125812</v>
      </c>
      <c r="I43" s="198">
        <v>106298</v>
      </c>
      <c r="J43" s="239">
        <f t="shared" si="11"/>
        <v>118.35782422999492</v>
      </c>
      <c r="K43" s="379">
        <v>108365</v>
      </c>
      <c r="L43" s="198">
        <v>104976</v>
      </c>
      <c r="M43" s="239">
        <f t="shared" si="12"/>
        <v>103.22835695778083</v>
      </c>
      <c r="N43" s="198">
        <f t="shared" si="15"/>
        <v>247653</v>
      </c>
      <c r="O43" s="198">
        <f t="shared" si="15"/>
        <v>224390</v>
      </c>
      <c r="P43" s="239">
        <f t="shared" si="13"/>
        <v>110.36721779045412</v>
      </c>
      <c r="Q43" s="153"/>
      <c r="R43" s="379"/>
      <c r="S43" s="379"/>
      <c r="T43" s="360"/>
      <c r="U43" s="379"/>
      <c r="V43" s="379"/>
      <c r="W43" s="360"/>
      <c r="X43" s="379"/>
      <c r="Y43" s="379"/>
      <c r="Z43" s="360"/>
    </row>
    <row r="44" spans="1:26" x14ac:dyDescent="0.2">
      <c r="A44" s="71" t="s">
        <v>81</v>
      </c>
      <c r="B44" s="198">
        <f t="shared" si="14"/>
        <v>157264</v>
      </c>
      <c r="C44" s="198">
        <f t="shared" si="16"/>
        <v>131626</v>
      </c>
      <c r="D44" s="239">
        <f>B44/C44*100</f>
        <v>119.47791469770411</v>
      </c>
      <c r="E44" s="198">
        <v>11339</v>
      </c>
      <c r="F44" s="198">
        <v>11723</v>
      </c>
      <c r="G44" s="239">
        <f t="shared" si="10"/>
        <v>96.724387955301538</v>
      </c>
      <c r="H44" s="198">
        <v>145925</v>
      </c>
      <c r="I44" s="198">
        <v>119903</v>
      </c>
      <c r="J44" s="239">
        <f t="shared" si="11"/>
        <v>121.70254288883514</v>
      </c>
      <c r="K44" s="379">
        <v>91876</v>
      </c>
      <c r="L44" s="198">
        <v>78269</v>
      </c>
      <c r="M44" s="239">
        <f t="shared" si="12"/>
        <v>117.38491612260282</v>
      </c>
      <c r="N44" s="198">
        <f t="shared" si="15"/>
        <v>249140</v>
      </c>
      <c r="O44" s="198">
        <f t="shared" si="15"/>
        <v>209895</v>
      </c>
      <c r="P44" s="239">
        <f t="shared" si="13"/>
        <v>118.69744396007529</v>
      </c>
      <c r="Q44" s="153"/>
      <c r="R44" s="379"/>
      <c r="S44" s="379"/>
      <c r="T44" s="360"/>
      <c r="U44" s="379"/>
      <c r="V44" s="379"/>
      <c r="W44" s="360"/>
      <c r="X44" s="379"/>
      <c r="Y44" s="379"/>
      <c r="Z44" s="360"/>
    </row>
    <row r="45" spans="1:26" x14ac:dyDescent="0.2">
      <c r="A45" s="71" t="s">
        <v>82</v>
      </c>
      <c r="B45" s="198">
        <f t="shared" si="14"/>
        <v>112270</v>
      </c>
      <c r="C45" s="198">
        <f t="shared" si="16"/>
        <v>111018</v>
      </c>
      <c r="D45" s="239">
        <f t="shared" si="9"/>
        <v>101.1277450503522</v>
      </c>
      <c r="E45" s="198">
        <v>38100</v>
      </c>
      <c r="F45" s="198">
        <v>41489</v>
      </c>
      <c r="G45" s="239">
        <f t="shared" si="10"/>
        <v>91.831569813685562</v>
      </c>
      <c r="H45" s="198">
        <v>74170</v>
      </c>
      <c r="I45" s="198">
        <v>69529</v>
      </c>
      <c r="J45" s="239">
        <f t="shared" si="11"/>
        <v>106.67491262638612</v>
      </c>
      <c r="K45" s="379">
        <v>90276</v>
      </c>
      <c r="L45" s="198">
        <v>79422</v>
      </c>
      <c r="M45" s="239">
        <f t="shared" si="12"/>
        <v>113.66623857369494</v>
      </c>
      <c r="N45" s="198">
        <f t="shared" si="15"/>
        <v>202546</v>
      </c>
      <c r="O45" s="198">
        <f t="shared" si="15"/>
        <v>190440</v>
      </c>
      <c r="P45" s="239">
        <f t="shared" si="13"/>
        <v>106.35685780298256</v>
      </c>
      <c r="Q45" s="153"/>
      <c r="R45" s="379"/>
      <c r="S45" s="379"/>
      <c r="T45" s="360"/>
      <c r="U45" s="379"/>
      <c r="V45" s="379"/>
      <c r="W45" s="360"/>
      <c r="X45" s="379"/>
      <c r="Y45" s="379"/>
      <c r="Z45" s="360"/>
    </row>
    <row r="46" spans="1:26" x14ac:dyDescent="0.2">
      <c r="A46" s="71" t="s">
        <v>83</v>
      </c>
      <c r="B46" s="198">
        <f t="shared" si="14"/>
        <v>97937</v>
      </c>
      <c r="C46" s="198">
        <f t="shared" si="16"/>
        <v>74032</v>
      </c>
      <c r="D46" s="239">
        <f t="shared" si="9"/>
        <v>132.29009077155825</v>
      </c>
      <c r="E46" s="198">
        <v>2918</v>
      </c>
      <c r="F46" s="198">
        <v>1514</v>
      </c>
      <c r="G46" s="239">
        <f t="shared" si="10"/>
        <v>192.73447820343461</v>
      </c>
      <c r="H46" s="198">
        <v>95019</v>
      </c>
      <c r="I46" s="198">
        <v>72518</v>
      </c>
      <c r="J46" s="239">
        <f t="shared" si="11"/>
        <v>131.02815852615902</v>
      </c>
      <c r="K46" s="379">
        <v>126922</v>
      </c>
      <c r="L46" s="198">
        <v>95336</v>
      </c>
      <c r="M46" s="239">
        <f t="shared" si="12"/>
        <v>133.13124108416548</v>
      </c>
      <c r="N46" s="198">
        <f t="shared" si="15"/>
        <v>224859</v>
      </c>
      <c r="O46" s="198">
        <f t="shared" si="15"/>
        <v>169368</v>
      </c>
      <c r="P46" s="239">
        <f t="shared" si="13"/>
        <v>132.76356808842283</v>
      </c>
      <c r="Q46" s="153"/>
      <c r="R46" s="379"/>
      <c r="S46" s="379"/>
      <c r="T46" s="360"/>
      <c r="U46" s="379"/>
      <c r="V46" s="379"/>
      <c r="W46" s="360"/>
      <c r="X46" s="379"/>
      <c r="Y46" s="379"/>
      <c r="Z46" s="360"/>
    </row>
    <row r="47" spans="1:26" x14ac:dyDescent="0.2">
      <c r="A47" s="71" t="s">
        <v>84</v>
      </c>
      <c r="B47" s="198">
        <f>H47</f>
        <v>5098</v>
      </c>
      <c r="C47" s="198">
        <f>I47</f>
        <v>5104</v>
      </c>
      <c r="D47" s="239">
        <f t="shared" si="9"/>
        <v>99.88244514106583</v>
      </c>
      <c r="E47" s="198" t="s">
        <v>136</v>
      </c>
      <c r="F47" s="240" t="s">
        <v>136</v>
      </c>
      <c r="G47" s="239" t="s">
        <v>136</v>
      </c>
      <c r="H47" s="198">
        <v>5098</v>
      </c>
      <c r="I47" s="198">
        <v>5104</v>
      </c>
      <c r="J47" s="239">
        <f t="shared" si="11"/>
        <v>99.88244514106583</v>
      </c>
      <c r="K47" s="379">
        <v>8324</v>
      </c>
      <c r="L47" s="198">
        <v>9842</v>
      </c>
      <c r="M47" s="239">
        <f t="shared" si="12"/>
        <v>84.576305628937206</v>
      </c>
      <c r="N47" s="198">
        <f>H47+K47</f>
        <v>13422</v>
      </c>
      <c r="O47" s="198">
        <f>I47+L47</f>
        <v>14946</v>
      </c>
      <c r="P47" s="239">
        <f t="shared" si="13"/>
        <v>89.803291850662376</v>
      </c>
      <c r="Q47" s="153"/>
      <c r="R47" s="379"/>
      <c r="S47" s="379"/>
      <c r="T47" s="360"/>
      <c r="U47" s="379"/>
      <c r="V47" s="379"/>
      <c r="W47" s="360"/>
      <c r="X47" s="379"/>
      <c r="Y47" s="379"/>
      <c r="Z47" s="360"/>
    </row>
    <row r="48" spans="1:26" x14ac:dyDescent="0.2">
      <c r="A48" s="71" t="s">
        <v>85</v>
      </c>
      <c r="B48" s="198">
        <f t="shared" si="14"/>
        <v>162683</v>
      </c>
      <c r="C48" s="198">
        <f t="shared" si="16"/>
        <v>146956</v>
      </c>
      <c r="D48" s="239">
        <f t="shared" si="9"/>
        <v>110.70184272843574</v>
      </c>
      <c r="E48" s="198">
        <v>32647</v>
      </c>
      <c r="F48" s="198">
        <v>31376</v>
      </c>
      <c r="G48" s="239">
        <f t="shared" si="10"/>
        <v>104.05086690464049</v>
      </c>
      <c r="H48" s="198">
        <v>130036</v>
      </c>
      <c r="I48" s="198">
        <v>115580</v>
      </c>
      <c r="J48" s="239">
        <f t="shared" si="11"/>
        <v>112.50735421353176</v>
      </c>
      <c r="K48" s="379">
        <v>90028</v>
      </c>
      <c r="L48" s="198">
        <v>56314</v>
      </c>
      <c r="M48" s="239">
        <f>K48/L48%</f>
        <v>159.86788365237774</v>
      </c>
      <c r="N48" s="198">
        <f t="shared" si="15"/>
        <v>252711</v>
      </c>
      <c r="O48" s="198">
        <f t="shared" si="15"/>
        <v>203270</v>
      </c>
      <c r="P48" s="239">
        <f>N48/O48%</f>
        <v>124.32282186254734</v>
      </c>
      <c r="Q48" s="153"/>
      <c r="R48" s="379"/>
      <c r="S48" s="379"/>
      <c r="T48" s="360"/>
      <c r="U48" s="379"/>
      <c r="V48" s="379"/>
      <c r="W48" s="360"/>
      <c r="X48" s="379"/>
      <c r="Y48" s="379"/>
      <c r="Z48" s="360"/>
    </row>
    <row r="49" spans="1:27" x14ac:dyDescent="0.2">
      <c r="A49" s="71" t="s">
        <v>86</v>
      </c>
      <c r="B49" s="198">
        <f t="shared" si="14"/>
        <v>77131</v>
      </c>
      <c r="C49" s="198">
        <f t="shared" si="16"/>
        <v>80956</v>
      </c>
      <c r="D49" s="239">
        <f t="shared" si="9"/>
        <v>95.275211225851081</v>
      </c>
      <c r="E49" s="198">
        <v>47594</v>
      </c>
      <c r="F49" s="198">
        <v>48031</v>
      </c>
      <c r="G49" s="239">
        <f t="shared" si="10"/>
        <v>99.090170931273548</v>
      </c>
      <c r="H49" s="198">
        <v>29537</v>
      </c>
      <c r="I49" s="198">
        <v>32925</v>
      </c>
      <c r="J49" s="239">
        <f t="shared" si="11"/>
        <v>89.709946848899008</v>
      </c>
      <c r="K49" s="379">
        <v>62881</v>
      </c>
      <c r="L49" s="198">
        <v>65846</v>
      </c>
      <c r="M49" s="239">
        <f t="shared" si="12"/>
        <v>95.497068918385324</v>
      </c>
      <c r="N49" s="198">
        <f t="shared" si="15"/>
        <v>140012</v>
      </c>
      <c r="O49" s="198">
        <f t="shared" si="15"/>
        <v>146802</v>
      </c>
      <c r="P49" s="239">
        <f t="shared" si="13"/>
        <v>95.374722415225946</v>
      </c>
      <c r="Q49" s="153"/>
      <c r="R49" s="379"/>
      <c r="S49" s="379"/>
      <c r="T49" s="360"/>
      <c r="U49" s="379"/>
      <c r="V49" s="379"/>
      <c r="W49" s="360"/>
      <c r="X49" s="379"/>
      <c r="Y49" s="379"/>
      <c r="Z49" s="360"/>
    </row>
    <row r="50" spans="1:27" x14ac:dyDescent="0.2">
      <c r="A50" s="71" t="s">
        <v>87</v>
      </c>
      <c r="B50" s="198">
        <f t="shared" si="14"/>
        <v>162563</v>
      </c>
      <c r="C50" s="198">
        <f t="shared" si="16"/>
        <v>124631</v>
      </c>
      <c r="D50" s="239">
        <f t="shared" si="9"/>
        <v>130.43544543492388</v>
      </c>
      <c r="E50" s="198">
        <v>30526</v>
      </c>
      <c r="F50" s="198">
        <v>21472</v>
      </c>
      <c r="G50" s="239">
        <f t="shared" si="10"/>
        <v>142.16654247391952</v>
      </c>
      <c r="H50" s="198">
        <v>132037</v>
      </c>
      <c r="I50" s="198">
        <v>103159</v>
      </c>
      <c r="J50" s="239">
        <f t="shared" si="11"/>
        <v>127.99367965955467</v>
      </c>
      <c r="K50" s="379">
        <v>446889</v>
      </c>
      <c r="L50" s="198">
        <v>321380</v>
      </c>
      <c r="M50" s="239">
        <f t="shared" si="12"/>
        <v>139.05314580869998</v>
      </c>
      <c r="N50" s="198">
        <f t="shared" si="15"/>
        <v>609452</v>
      </c>
      <c r="O50" s="198">
        <f t="shared" si="15"/>
        <v>446011</v>
      </c>
      <c r="P50" s="239">
        <f t="shared" si="13"/>
        <v>136.64506032362431</v>
      </c>
      <c r="Q50" s="153"/>
      <c r="R50" s="379"/>
      <c r="S50" s="379"/>
      <c r="T50" s="360"/>
      <c r="U50" s="379"/>
      <c r="V50" s="379"/>
      <c r="W50" s="360"/>
      <c r="X50" s="379"/>
      <c r="Y50" s="379"/>
      <c r="Z50" s="360"/>
    </row>
    <row r="51" spans="1:27" s="151" customFormat="1" ht="15" x14ac:dyDescent="0.25">
      <c r="A51" s="80" t="s">
        <v>88</v>
      </c>
      <c r="B51" s="198">
        <f t="shared" si="14"/>
        <v>69860</v>
      </c>
      <c r="C51" s="198">
        <f t="shared" si="16"/>
        <v>62151</v>
      </c>
      <c r="D51" s="239">
        <f t="shared" si="9"/>
        <v>112.40366204888095</v>
      </c>
      <c r="E51" s="198">
        <v>534</v>
      </c>
      <c r="F51" s="198">
        <v>737</v>
      </c>
      <c r="G51" s="239">
        <f t="shared" si="10"/>
        <v>72.455902306648568</v>
      </c>
      <c r="H51" s="198">
        <v>69326</v>
      </c>
      <c r="I51" s="198">
        <v>61414</v>
      </c>
      <c r="J51" s="239">
        <f t="shared" si="11"/>
        <v>112.88305598072101</v>
      </c>
      <c r="K51" s="379">
        <v>29036</v>
      </c>
      <c r="L51" s="198">
        <v>20110</v>
      </c>
      <c r="M51" s="239">
        <f t="shared" si="12"/>
        <v>144.38587767279961</v>
      </c>
      <c r="N51" s="198">
        <f t="shared" si="15"/>
        <v>98896</v>
      </c>
      <c r="O51" s="198">
        <f t="shared" si="15"/>
        <v>82261</v>
      </c>
      <c r="P51" s="239">
        <f t="shared" si="13"/>
        <v>120.22221952079357</v>
      </c>
      <c r="Q51" s="153"/>
      <c r="R51" s="379"/>
      <c r="S51" s="379"/>
      <c r="T51" s="360"/>
      <c r="U51" s="379"/>
      <c r="V51" s="379"/>
      <c r="W51" s="360"/>
      <c r="X51" s="379"/>
      <c r="Y51" s="379"/>
      <c r="Z51" s="360"/>
    </row>
    <row r="52" spans="1:27" s="150" customFormat="1" x14ac:dyDescent="0.2">
      <c r="A52" s="71" t="s">
        <v>89</v>
      </c>
      <c r="B52" s="198">
        <f t="shared" si="14"/>
        <v>104568</v>
      </c>
      <c r="C52" s="198">
        <f t="shared" si="16"/>
        <v>106751</v>
      </c>
      <c r="D52" s="239">
        <f t="shared" si="9"/>
        <v>97.955054285205762</v>
      </c>
      <c r="E52" s="198">
        <v>9242</v>
      </c>
      <c r="F52" s="198">
        <v>7152</v>
      </c>
      <c r="G52" s="239">
        <f t="shared" si="10"/>
        <v>129.22259507829978</v>
      </c>
      <c r="H52" s="198">
        <v>95326</v>
      </c>
      <c r="I52" s="198">
        <v>99599</v>
      </c>
      <c r="J52" s="239">
        <f t="shared" si="11"/>
        <v>95.709796283095216</v>
      </c>
      <c r="K52" s="379">
        <v>94605</v>
      </c>
      <c r="L52" s="198">
        <v>72579</v>
      </c>
      <c r="M52" s="239">
        <f>K52/L52%</f>
        <v>130.3476212127475</v>
      </c>
      <c r="N52" s="198">
        <f t="shared" si="15"/>
        <v>199173</v>
      </c>
      <c r="O52" s="198">
        <f t="shared" si="15"/>
        <v>179330</v>
      </c>
      <c r="P52" s="239">
        <f t="shared" si="13"/>
        <v>111.06507555902526</v>
      </c>
      <c r="Q52" s="153"/>
      <c r="R52" s="379"/>
      <c r="S52" s="379"/>
      <c r="T52" s="360"/>
      <c r="U52" s="379"/>
      <c r="V52" s="379"/>
      <c r="W52" s="360"/>
      <c r="X52" s="379"/>
      <c r="Y52" s="379"/>
      <c r="Z52" s="360"/>
    </row>
    <row r="53" spans="1:27" x14ac:dyDescent="0.2">
      <c r="A53" s="71" t="s">
        <v>90</v>
      </c>
      <c r="B53" s="198" t="str">
        <f>H53</f>
        <v>-</v>
      </c>
      <c r="C53" s="198" t="s">
        <v>136</v>
      </c>
      <c r="D53" s="239" t="s">
        <v>136</v>
      </c>
      <c r="E53" s="240" t="s">
        <v>136</v>
      </c>
      <c r="F53" s="240" t="s">
        <v>136</v>
      </c>
      <c r="G53" s="239" t="s">
        <v>136</v>
      </c>
      <c r="H53" s="198" t="s">
        <v>136</v>
      </c>
      <c r="I53" s="240">
        <v>41</v>
      </c>
      <c r="J53" s="239" t="s">
        <v>136</v>
      </c>
      <c r="K53" s="379">
        <v>118</v>
      </c>
      <c r="L53" s="198">
        <v>118</v>
      </c>
      <c r="M53" s="239">
        <f>K53/L53%</f>
        <v>100</v>
      </c>
      <c r="N53" s="198">
        <f>K53</f>
        <v>118</v>
      </c>
      <c r="O53" s="198">
        <f>L53</f>
        <v>118</v>
      </c>
      <c r="P53" s="239">
        <f>N53/O53%</f>
        <v>100</v>
      </c>
      <c r="Q53" s="153"/>
      <c r="R53" s="379"/>
      <c r="S53" s="379"/>
      <c r="T53" s="360"/>
      <c r="U53" s="379"/>
      <c r="V53" s="379"/>
      <c r="W53" s="360"/>
      <c r="X53" s="361"/>
      <c r="Y53" s="361"/>
      <c r="Z53" s="361"/>
    </row>
    <row r="54" spans="1:27" x14ac:dyDescent="0.2">
      <c r="A54" s="71" t="s">
        <v>91</v>
      </c>
      <c r="B54" s="198" t="s">
        <v>136</v>
      </c>
      <c r="C54" s="198" t="s">
        <v>136</v>
      </c>
      <c r="D54" s="239" t="s">
        <v>136</v>
      </c>
      <c r="E54" s="240" t="s">
        <v>136</v>
      </c>
      <c r="F54" s="240" t="s">
        <v>136</v>
      </c>
      <c r="G54" s="239" t="s">
        <v>136</v>
      </c>
      <c r="H54" s="240" t="s">
        <v>136</v>
      </c>
      <c r="I54" s="240" t="s">
        <v>136</v>
      </c>
      <c r="J54" s="239" t="s">
        <v>136</v>
      </c>
      <c r="K54" s="379">
        <v>874</v>
      </c>
      <c r="L54" s="198">
        <v>1009</v>
      </c>
      <c r="M54" s="239">
        <f>K54/L54%</f>
        <v>86.620416253716556</v>
      </c>
      <c r="N54" s="198">
        <f>K54</f>
        <v>874</v>
      </c>
      <c r="O54" s="198">
        <f>L54</f>
        <v>1009</v>
      </c>
      <c r="P54" s="239">
        <f>N54/O54%</f>
        <v>86.620416253716556</v>
      </c>
      <c r="Q54" s="153"/>
      <c r="R54" s="379"/>
      <c r="S54" s="379"/>
      <c r="T54" s="360"/>
      <c r="U54" s="379"/>
      <c r="V54" s="379"/>
      <c r="W54" s="360"/>
      <c r="X54" s="361"/>
      <c r="Y54" s="361"/>
      <c r="Z54" s="361"/>
    </row>
    <row r="55" spans="1:27" x14ac:dyDescent="0.2">
      <c r="A55" s="73" t="s">
        <v>92</v>
      </c>
      <c r="B55" s="199">
        <f t="shared" si="14"/>
        <v>8999</v>
      </c>
      <c r="C55" s="199">
        <f>F55+I55</f>
        <v>6864</v>
      </c>
      <c r="D55" s="242">
        <f>B55/C55*100</f>
        <v>131.10431235431236</v>
      </c>
      <c r="E55" s="199">
        <v>6782</v>
      </c>
      <c r="F55" s="199">
        <v>4631</v>
      </c>
      <c r="G55" s="242">
        <f t="shared" si="10"/>
        <v>146.44785143597494</v>
      </c>
      <c r="H55" s="199">
        <v>2217</v>
      </c>
      <c r="I55" s="244">
        <v>2233</v>
      </c>
      <c r="J55" s="242">
        <f t="shared" ref="J55" si="17">H55/I55%</f>
        <v>99.283475145544116</v>
      </c>
      <c r="K55" s="383">
        <v>32292</v>
      </c>
      <c r="L55" s="199">
        <v>24217</v>
      </c>
      <c r="M55" s="242">
        <f t="shared" si="12"/>
        <v>133.3443448816947</v>
      </c>
      <c r="N55" s="199">
        <f>E55+H55+K55</f>
        <v>41291</v>
      </c>
      <c r="O55" s="199">
        <f>F55+L55+I55</f>
        <v>31081</v>
      </c>
      <c r="P55" s="242">
        <f t="shared" si="13"/>
        <v>132.8496509121328</v>
      </c>
      <c r="Q55" s="153"/>
      <c r="R55" s="379"/>
      <c r="S55" s="379"/>
      <c r="T55" s="360"/>
      <c r="U55" s="379"/>
      <c r="V55" s="379"/>
      <c r="W55" s="360"/>
      <c r="X55" s="379"/>
      <c r="Y55" s="379"/>
      <c r="Z55" s="360"/>
    </row>
    <row r="56" spans="1:27" x14ac:dyDescent="0.2">
      <c r="A56" s="71"/>
      <c r="B56" s="198"/>
      <c r="C56" s="198"/>
      <c r="D56" s="239"/>
      <c r="E56" s="198"/>
      <c r="F56" s="198"/>
      <c r="G56" s="239"/>
      <c r="H56" s="198"/>
      <c r="I56" s="198"/>
      <c r="J56" s="239"/>
      <c r="K56" s="198"/>
      <c r="L56" s="198"/>
      <c r="M56" s="239"/>
      <c r="N56" s="198"/>
      <c r="O56" s="198"/>
      <c r="P56" s="239"/>
      <c r="Q56" s="153"/>
    </row>
    <row r="57" spans="1:27" x14ac:dyDescent="0.2">
      <c r="A57" s="71"/>
      <c r="B57" s="198"/>
      <c r="C57" s="198"/>
      <c r="D57" s="239"/>
      <c r="E57" s="198"/>
      <c r="F57" s="198"/>
      <c r="G57" s="239"/>
      <c r="H57" s="198"/>
      <c r="I57" s="198"/>
      <c r="J57" s="239"/>
      <c r="K57" s="198"/>
      <c r="L57" s="198"/>
      <c r="M57" s="239"/>
      <c r="N57" s="198"/>
      <c r="O57" s="198"/>
      <c r="P57" s="239"/>
      <c r="Q57" s="153"/>
    </row>
    <row r="58" spans="1:27" ht="15" x14ac:dyDescent="0.25">
      <c r="A58" s="523" t="s">
        <v>213</v>
      </c>
      <c r="B58" s="523"/>
      <c r="C58" s="523"/>
      <c r="D58" s="523"/>
      <c r="E58" s="523"/>
      <c r="F58" s="523"/>
      <c r="G58" s="523"/>
      <c r="H58" s="523"/>
      <c r="I58" s="523"/>
      <c r="J58" s="523"/>
      <c r="K58" s="523"/>
      <c r="L58" s="523"/>
      <c r="M58" s="523"/>
      <c r="N58" s="523"/>
      <c r="O58" s="523"/>
      <c r="P58" s="523"/>
      <c r="Q58" s="523"/>
      <c r="R58" s="523"/>
      <c r="S58" s="261"/>
      <c r="T58" s="261"/>
      <c r="U58" s="261"/>
      <c r="V58" s="261"/>
      <c r="W58" s="261"/>
      <c r="X58" s="261"/>
      <c r="Y58" s="261"/>
      <c r="Z58" s="261"/>
      <c r="AA58" s="261"/>
    </row>
    <row r="59" spans="1:27" ht="15" x14ac:dyDescent="0.25">
      <c r="A59" s="265"/>
      <c r="B59" s="263"/>
      <c r="C59" s="263"/>
      <c r="D59" s="263"/>
      <c r="E59" s="266"/>
      <c r="F59" s="266"/>
      <c r="G59" s="263"/>
      <c r="H59" s="266"/>
      <c r="I59" s="266"/>
      <c r="J59" s="263"/>
      <c r="K59" s="266"/>
      <c r="L59" s="266"/>
      <c r="M59" s="263"/>
      <c r="N59" s="263"/>
      <c r="O59" s="263"/>
      <c r="P59" s="262"/>
      <c r="Q59" s="266"/>
      <c r="R59" s="267"/>
      <c r="S59" s="267" t="s">
        <v>153</v>
      </c>
      <c r="T59" s="261"/>
      <c r="U59" s="261"/>
      <c r="V59" s="261"/>
      <c r="W59" s="261"/>
      <c r="X59" s="261"/>
      <c r="Y59" s="261"/>
      <c r="Z59" s="261"/>
    </row>
    <row r="60" spans="1:27" s="264" customFormat="1" ht="12.75" customHeight="1" x14ac:dyDescent="0.2">
      <c r="A60" s="526"/>
      <c r="B60" s="529" t="s">
        <v>132</v>
      </c>
      <c r="C60" s="502"/>
      <c r="D60" s="502"/>
      <c r="E60" s="502"/>
      <c r="F60" s="502"/>
      <c r="G60" s="502"/>
      <c r="H60" s="502"/>
      <c r="I60" s="502"/>
      <c r="J60" s="530"/>
      <c r="K60" s="501" t="s">
        <v>67</v>
      </c>
      <c r="L60" s="502"/>
      <c r="M60" s="502"/>
      <c r="N60" s="502"/>
      <c r="O60" s="502"/>
      <c r="P60" s="502"/>
      <c r="Q60" s="502"/>
      <c r="R60" s="502"/>
      <c r="S60" s="502"/>
    </row>
    <row r="61" spans="1:27" s="264" customFormat="1" ht="12.75" customHeight="1" x14ac:dyDescent="0.2">
      <c r="A61" s="527"/>
      <c r="B61" s="504"/>
      <c r="C61" s="505"/>
      <c r="D61" s="505"/>
      <c r="E61" s="505"/>
      <c r="F61" s="505"/>
      <c r="G61" s="505"/>
      <c r="H61" s="505"/>
      <c r="I61" s="505"/>
      <c r="J61" s="531"/>
      <c r="K61" s="499" t="s">
        <v>66</v>
      </c>
      <c r="L61" s="500"/>
      <c r="M61" s="500"/>
      <c r="N61" s="500"/>
      <c r="O61" s="500"/>
      <c r="P61" s="500"/>
      <c r="Q61" s="500"/>
      <c r="R61" s="500"/>
      <c r="S61" s="500"/>
    </row>
    <row r="62" spans="1:27" s="264" customFormat="1" ht="23.25" customHeight="1" x14ac:dyDescent="0.2">
      <c r="A62" s="527"/>
      <c r="B62" s="509" t="s">
        <v>154</v>
      </c>
      <c r="C62" s="511"/>
      <c r="D62" s="507" t="s">
        <v>155</v>
      </c>
      <c r="E62" s="509" t="s">
        <v>156</v>
      </c>
      <c r="F62" s="512"/>
      <c r="G62" s="507" t="s">
        <v>157</v>
      </c>
      <c r="H62" s="469" t="s">
        <v>158</v>
      </c>
      <c r="I62" s="469"/>
      <c r="J62" s="469" t="s">
        <v>159</v>
      </c>
      <c r="K62" s="509" t="s">
        <v>154</v>
      </c>
      <c r="L62" s="511"/>
      <c r="M62" s="507" t="s">
        <v>155</v>
      </c>
      <c r="N62" s="509" t="s">
        <v>156</v>
      </c>
      <c r="O62" s="512"/>
      <c r="P62" s="507" t="s">
        <v>157</v>
      </c>
      <c r="Q62" s="499" t="s">
        <v>158</v>
      </c>
      <c r="R62" s="503"/>
      <c r="S62" s="509" t="s">
        <v>159</v>
      </c>
    </row>
    <row r="63" spans="1:27" s="264" customFormat="1" ht="22.5" x14ac:dyDescent="0.2">
      <c r="A63" s="528"/>
      <c r="B63" s="344" t="s">
        <v>160</v>
      </c>
      <c r="C63" s="344" t="s">
        <v>161</v>
      </c>
      <c r="D63" s="508"/>
      <c r="E63" s="344" t="s">
        <v>160</v>
      </c>
      <c r="F63" s="344" t="s">
        <v>161</v>
      </c>
      <c r="G63" s="508"/>
      <c r="H63" s="344" t="s">
        <v>160</v>
      </c>
      <c r="I63" s="344" t="s">
        <v>161</v>
      </c>
      <c r="J63" s="469"/>
      <c r="K63" s="344" t="s">
        <v>160</v>
      </c>
      <c r="L63" s="344" t="s">
        <v>161</v>
      </c>
      <c r="M63" s="508"/>
      <c r="N63" s="344" t="s">
        <v>160</v>
      </c>
      <c r="O63" s="344" t="s">
        <v>161</v>
      </c>
      <c r="P63" s="508"/>
      <c r="Q63" s="344" t="s">
        <v>160</v>
      </c>
      <c r="R63" s="370" t="s">
        <v>161</v>
      </c>
      <c r="S63" s="509"/>
    </row>
    <row r="64" spans="1:27" s="264" customFormat="1" x14ac:dyDescent="0.2">
      <c r="A64" s="269" t="s">
        <v>72</v>
      </c>
      <c r="B64" s="274">
        <v>1546111</v>
      </c>
      <c r="C64" s="274">
        <v>870897</v>
      </c>
      <c r="D64" s="275">
        <v>35.799999999999997</v>
      </c>
      <c r="E64" s="274">
        <v>1231078</v>
      </c>
      <c r="F64" s="274">
        <v>620434</v>
      </c>
      <c r="G64" s="275">
        <v>28.5</v>
      </c>
      <c r="H64" s="274">
        <v>1539017</v>
      </c>
      <c r="I64" s="274">
        <v>889517</v>
      </c>
      <c r="J64" s="275">
        <v>35.700000000000003</v>
      </c>
      <c r="K64" s="274">
        <v>296219</v>
      </c>
      <c r="L64" s="274">
        <v>137177</v>
      </c>
      <c r="M64" s="275">
        <v>35.4</v>
      </c>
      <c r="N64" s="274">
        <v>397148</v>
      </c>
      <c r="O64" s="274">
        <v>150464</v>
      </c>
      <c r="P64" s="275">
        <v>47.5</v>
      </c>
      <c r="Q64" s="274">
        <v>142251</v>
      </c>
      <c r="R64" s="274">
        <v>64374</v>
      </c>
      <c r="S64" s="275">
        <v>17</v>
      </c>
    </row>
    <row r="65" spans="1:19" s="264" customFormat="1" x14ac:dyDescent="0.2">
      <c r="A65" s="270" t="s">
        <v>73</v>
      </c>
      <c r="B65" s="274">
        <v>7741</v>
      </c>
      <c r="C65" s="274">
        <v>4671</v>
      </c>
      <c r="D65" s="275">
        <v>1.7</v>
      </c>
      <c r="E65" s="274">
        <v>35972</v>
      </c>
      <c r="F65" s="274">
        <v>14805</v>
      </c>
      <c r="G65" s="275">
        <v>8.1</v>
      </c>
      <c r="H65" s="274">
        <v>399095</v>
      </c>
      <c r="I65" s="274">
        <v>234033</v>
      </c>
      <c r="J65" s="275">
        <v>90.1</v>
      </c>
      <c r="K65" s="274">
        <v>3352</v>
      </c>
      <c r="L65" s="274">
        <v>1702</v>
      </c>
      <c r="M65" s="275">
        <v>9.9</v>
      </c>
      <c r="N65" s="274">
        <v>13073</v>
      </c>
      <c r="O65" s="274">
        <v>5057</v>
      </c>
      <c r="P65" s="275">
        <v>38.5</v>
      </c>
      <c r="Q65" s="274">
        <v>17538</v>
      </c>
      <c r="R65" s="274">
        <v>6714</v>
      </c>
      <c r="S65" s="275">
        <v>51.6</v>
      </c>
    </row>
    <row r="66" spans="1:19" s="264" customFormat="1" x14ac:dyDescent="0.2">
      <c r="A66" s="271" t="s">
        <v>74</v>
      </c>
      <c r="B66" s="274">
        <v>78688</v>
      </c>
      <c r="C66" s="274">
        <v>38718</v>
      </c>
      <c r="D66" s="275">
        <v>40.1</v>
      </c>
      <c r="E66" s="274">
        <v>111432</v>
      </c>
      <c r="F66" s="274">
        <v>48674</v>
      </c>
      <c r="G66" s="275">
        <v>56.8</v>
      </c>
      <c r="H66" s="274">
        <v>5917</v>
      </c>
      <c r="I66" s="274">
        <v>2791</v>
      </c>
      <c r="J66" s="275">
        <v>3</v>
      </c>
      <c r="K66" s="274">
        <v>38418</v>
      </c>
      <c r="L66" s="274">
        <v>15495</v>
      </c>
      <c r="M66" s="275">
        <v>32.6</v>
      </c>
      <c r="N66" s="274">
        <v>75513</v>
      </c>
      <c r="O66" s="274">
        <v>25564</v>
      </c>
      <c r="P66" s="275">
        <v>64.099999999999994</v>
      </c>
      <c r="Q66" s="274">
        <v>3819</v>
      </c>
      <c r="R66" s="274">
        <v>1510</v>
      </c>
      <c r="S66" s="275">
        <v>3.2</v>
      </c>
    </row>
    <row r="67" spans="1:19" s="264" customFormat="1" x14ac:dyDescent="0.2">
      <c r="A67" s="271" t="s">
        <v>75</v>
      </c>
      <c r="B67" s="274">
        <v>94599</v>
      </c>
      <c r="C67" s="274">
        <v>57249</v>
      </c>
      <c r="D67" s="275">
        <v>24.3</v>
      </c>
      <c r="E67" s="274">
        <v>31289</v>
      </c>
      <c r="F67" s="274">
        <v>13686</v>
      </c>
      <c r="G67" s="275">
        <v>8</v>
      </c>
      <c r="H67" s="274">
        <v>262997</v>
      </c>
      <c r="I67" s="274">
        <v>159715</v>
      </c>
      <c r="J67" s="275">
        <v>67.599999999999994</v>
      </c>
      <c r="K67" s="274">
        <v>8084</v>
      </c>
      <c r="L67" s="274">
        <v>3944</v>
      </c>
      <c r="M67" s="275">
        <v>16.7</v>
      </c>
      <c r="N67" s="274">
        <v>20439</v>
      </c>
      <c r="O67" s="274">
        <v>8454</v>
      </c>
      <c r="P67" s="275">
        <v>42.3</v>
      </c>
      <c r="Q67" s="274">
        <v>19754</v>
      </c>
      <c r="R67" s="274">
        <v>9480</v>
      </c>
      <c r="S67" s="275">
        <v>40.9</v>
      </c>
    </row>
    <row r="68" spans="1:19" s="264" customFormat="1" x14ac:dyDescent="0.2">
      <c r="A68" s="271" t="s">
        <v>76</v>
      </c>
      <c r="B68" s="274">
        <v>117869</v>
      </c>
      <c r="C68" s="274">
        <v>62806</v>
      </c>
      <c r="D68" s="275">
        <v>36.700000000000003</v>
      </c>
      <c r="E68" s="274">
        <v>69448</v>
      </c>
      <c r="F68" s="274">
        <v>31683</v>
      </c>
      <c r="G68" s="275">
        <v>21.6</v>
      </c>
      <c r="H68" s="274">
        <v>134153</v>
      </c>
      <c r="I68" s="274">
        <v>81942</v>
      </c>
      <c r="J68" s="275">
        <v>41.7</v>
      </c>
      <c r="K68" s="274">
        <v>18418</v>
      </c>
      <c r="L68" s="274">
        <v>8438</v>
      </c>
      <c r="M68" s="275">
        <v>28.7</v>
      </c>
      <c r="N68" s="274">
        <v>39059</v>
      </c>
      <c r="O68" s="274">
        <v>15035</v>
      </c>
      <c r="P68" s="275">
        <v>61</v>
      </c>
      <c r="Q68" s="274">
        <v>6596</v>
      </c>
      <c r="R68" s="274">
        <v>2738</v>
      </c>
      <c r="S68" s="275">
        <v>10.3</v>
      </c>
    </row>
    <row r="69" spans="1:19" s="264" customFormat="1" x14ac:dyDescent="0.2">
      <c r="A69" s="271" t="s">
        <v>77</v>
      </c>
      <c r="B69" s="274">
        <v>807</v>
      </c>
      <c r="C69" s="274">
        <v>586</v>
      </c>
      <c r="D69" s="275">
        <v>0.7</v>
      </c>
      <c r="E69" s="274">
        <v>118</v>
      </c>
      <c r="F69" s="274">
        <v>47</v>
      </c>
      <c r="G69" s="275">
        <v>0.1</v>
      </c>
      <c r="H69" s="274">
        <v>117792</v>
      </c>
      <c r="I69" s="274">
        <v>61470</v>
      </c>
      <c r="J69" s="275">
        <v>99.2</v>
      </c>
      <c r="K69" s="274">
        <v>807</v>
      </c>
      <c r="L69" s="274">
        <v>586</v>
      </c>
      <c r="M69" s="275">
        <v>28.4</v>
      </c>
      <c r="N69" s="274">
        <v>118</v>
      </c>
      <c r="O69" s="274">
        <v>47</v>
      </c>
      <c r="P69" s="275">
        <v>4.0999999999999996</v>
      </c>
      <c r="Q69" s="274">
        <v>1919</v>
      </c>
      <c r="R69" s="274">
        <v>1185</v>
      </c>
      <c r="S69" s="275">
        <v>67.5</v>
      </c>
    </row>
    <row r="70" spans="1:19" s="264" customFormat="1" x14ac:dyDescent="0.2">
      <c r="A70" s="271" t="s">
        <v>78</v>
      </c>
      <c r="B70" s="274">
        <v>6027</v>
      </c>
      <c r="C70" s="274">
        <v>3589</v>
      </c>
      <c r="D70" s="275">
        <v>0.9</v>
      </c>
      <c r="E70" s="274">
        <v>540669</v>
      </c>
      <c r="F70" s="274">
        <v>298079</v>
      </c>
      <c r="G70" s="275">
        <v>80.099999999999994</v>
      </c>
      <c r="H70" s="274">
        <v>128033</v>
      </c>
      <c r="I70" s="274">
        <v>71287</v>
      </c>
      <c r="J70" s="275">
        <v>19</v>
      </c>
      <c r="K70" s="274">
        <v>3050</v>
      </c>
      <c r="L70" s="274">
        <v>1624</v>
      </c>
      <c r="M70" s="275">
        <v>3.4</v>
      </c>
      <c r="N70" s="274">
        <v>40778</v>
      </c>
      <c r="O70" s="274">
        <v>16063</v>
      </c>
      <c r="P70" s="275">
        <v>45.4</v>
      </c>
      <c r="Q70" s="274">
        <v>46017</v>
      </c>
      <c r="R70" s="274">
        <v>25745</v>
      </c>
      <c r="S70" s="275">
        <v>51.2</v>
      </c>
    </row>
    <row r="71" spans="1:19" s="264" customFormat="1" x14ac:dyDescent="0.2">
      <c r="A71" s="271" t="s">
        <v>79</v>
      </c>
      <c r="B71" s="274">
        <v>143987</v>
      </c>
      <c r="C71" s="274">
        <v>65946</v>
      </c>
      <c r="D71" s="275">
        <v>66.900000000000006</v>
      </c>
      <c r="E71" s="274">
        <v>42769</v>
      </c>
      <c r="F71" s="274">
        <v>19159</v>
      </c>
      <c r="G71" s="275">
        <v>19.899999999999999</v>
      </c>
      <c r="H71" s="274">
        <v>28383</v>
      </c>
      <c r="I71" s="274">
        <v>12251</v>
      </c>
      <c r="J71" s="275">
        <v>13.2</v>
      </c>
      <c r="K71" s="274">
        <v>2702</v>
      </c>
      <c r="L71" s="274">
        <v>1286</v>
      </c>
      <c r="M71" s="275">
        <v>15.4</v>
      </c>
      <c r="N71" s="274">
        <v>14900</v>
      </c>
      <c r="O71" s="274">
        <v>8190</v>
      </c>
      <c r="P71" s="275">
        <v>84.6</v>
      </c>
      <c r="Q71" s="274" t="s">
        <v>136</v>
      </c>
      <c r="R71" s="274" t="s">
        <v>136</v>
      </c>
      <c r="S71" s="275" t="s">
        <v>136</v>
      </c>
    </row>
    <row r="72" spans="1:19" s="264" customFormat="1" x14ac:dyDescent="0.2">
      <c r="A72" s="271" t="s">
        <v>80</v>
      </c>
      <c r="B72" s="274">
        <v>79594</v>
      </c>
      <c r="C72" s="274">
        <v>43672</v>
      </c>
      <c r="D72" s="275">
        <v>30.7</v>
      </c>
      <c r="E72" s="274">
        <v>94218</v>
      </c>
      <c r="F72" s="274">
        <v>48348</v>
      </c>
      <c r="G72" s="275">
        <v>36.299999999999997</v>
      </c>
      <c r="H72" s="274">
        <v>85626</v>
      </c>
      <c r="I72" s="274">
        <v>47268</v>
      </c>
      <c r="J72" s="275">
        <v>33</v>
      </c>
      <c r="K72" s="274">
        <v>9277</v>
      </c>
      <c r="L72" s="274">
        <v>3987</v>
      </c>
      <c r="M72" s="275">
        <v>29</v>
      </c>
      <c r="N72" s="274">
        <v>21464</v>
      </c>
      <c r="O72" s="274">
        <v>8962</v>
      </c>
      <c r="P72" s="275">
        <v>67.099999999999994</v>
      </c>
      <c r="Q72" s="274">
        <v>1251</v>
      </c>
      <c r="R72" s="274">
        <v>527</v>
      </c>
      <c r="S72" s="275">
        <v>3.9</v>
      </c>
    </row>
    <row r="73" spans="1:19" s="264" customFormat="1" x14ac:dyDescent="0.2">
      <c r="A73" s="271" t="s">
        <v>81</v>
      </c>
      <c r="B73" s="274">
        <v>154314</v>
      </c>
      <c r="C73" s="274">
        <v>93412</v>
      </c>
      <c r="D73" s="275">
        <v>58.1</v>
      </c>
      <c r="E73" s="274">
        <v>27920</v>
      </c>
      <c r="F73" s="274">
        <v>14221</v>
      </c>
      <c r="G73" s="275">
        <v>10.5</v>
      </c>
      <c r="H73" s="274">
        <v>83186</v>
      </c>
      <c r="I73" s="274">
        <v>49631</v>
      </c>
      <c r="J73" s="275">
        <v>31.3</v>
      </c>
      <c r="K73" s="274">
        <v>6499</v>
      </c>
      <c r="L73" s="274">
        <v>3245</v>
      </c>
      <c r="M73" s="275">
        <v>26.5</v>
      </c>
      <c r="N73" s="274">
        <v>15613</v>
      </c>
      <c r="O73" s="274">
        <v>7011</v>
      </c>
      <c r="P73" s="275">
        <v>63.7</v>
      </c>
      <c r="Q73" s="274">
        <v>2402</v>
      </c>
      <c r="R73" s="274">
        <v>1083</v>
      </c>
      <c r="S73" s="275">
        <v>9.8000000000000007</v>
      </c>
    </row>
    <row r="74" spans="1:19" s="264" customFormat="1" x14ac:dyDescent="0.2">
      <c r="A74" s="271" t="s">
        <v>82</v>
      </c>
      <c r="B74" s="274">
        <v>118797</v>
      </c>
      <c r="C74" s="274">
        <v>60464</v>
      </c>
      <c r="D74" s="275">
        <v>52</v>
      </c>
      <c r="E74" s="274">
        <v>92230</v>
      </c>
      <c r="F74" s="274">
        <v>42636</v>
      </c>
      <c r="G74" s="275">
        <v>40.4</v>
      </c>
      <c r="H74" s="274">
        <v>17521</v>
      </c>
      <c r="I74" s="274">
        <v>9170</v>
      </c>
      <c r="J74" s="275">
        <v>7.7</v>
      </c>
      <c r="K74" s="274">
        <v>35078</v>
      </c>
      <c r="L74" s="274">
        <v>12144</v>
      </c>
      <c r="M74" s="275">
        <v>34</v>
      </c>
      <c r="N74" s="274">
        <v>62069</v>
      </c>
      <c r="O74" s="274">
        <v>24239</v>
      </c>
      <c r="P74" s="275">
        <v>60.2</v>
      </c>
      <c r="Q74" s="274">
        <v>5972</v>
      </c>
      <c r="R74" s="274">
        <v>1717</v>
      </c>
      <c r="S74" s="275">
        <v>5.8</v>
      </c>
    </row>
    <row r="75" spans="1:19" s="264" customFormat="1" x14ac:dyDescent="0.2">
      <c r="A75" s="271" t="s">
        <v>83</v>
      </c>
      <c r="B75" s="274">
        <v>123997</v>
      </c>
      <c r="C75" s="274">
        <v>83139</v>
      </c>
      <c r="D75" s="275">
        <v>82.2</v>
      </c>
      <c r="E75" s="274">
        <v>11825</v>
      </c>
      <c r="F75" s="274">
        <v>7503</v>
      </c>
      <c r="G75" s="275">
        <v>7.8</v>
      </c>
      <c r="H75" s="274">
        <v>14946</v>
      </c>
      <c r="I75" s="274">
        <v>7295</v>
      </c>
      <c r="J75" s="275">
        <v>9.9</v>
      </c>
      <c r="K75" s="274">
        <v>5644</v>
      </c>
      <c r="L75" s="274">
        <v>2337</v>
      </c>
      <c r="M75" s="275">
        <v>78.099999999999994</v>
      </c>
      <c r="N75" s="274">
        <v>1568</v>
      </c>
      <c r="O75" s="274">
        <v>573</v>
      </c>
      <c r="P75" s="275">
        <v>21.7</v>
      </c>
      <c r="Q75" s="276">
        <v>18</v>
      </c>
      <c r="R75" s="276">
        <v>8</v>
      </c>
      <c r="S75" s="276">
        <v>0.2</v>
      </c>
    </row>
    <row r="76" spans="1:19" s="264" customFormat="1" x14ac:dyDescent="0.2">
      <c r="A76" s="271" t="s">
        <v>84</v>
      </c>
      <c r="B76" s="276" t="s">
        <v>136</v>
      </c>
      <c r="C76" s="276" t="s">
        <v>136</v>
      </c>
      <c r="D76" s="276" t="s">
        <v>136</v>
      </c>
      <c r="E76" s="274">
        <v>7532</v>
      </c>
      <c r="F76" s="274">
        <v>5098</v>
      </c>
      <c r="G76" s="275">
        <v>100</v>
      </c>
      <c r="H76" s="276" t="s">
        <v>136</v>
      </c>
      <c r="I76" s="276" t="s">
        <v>136</v>
      </c>
      <c r="J76" s="276" t="s">
        <v>136</v>
      </c>
      <c r="K76" s="276" t="s">
        <v>136</v>
      </c>
      <c r="L76" s="276" t="s">
        <v>136</v>
      </c>
      <c r="M76" s="276" t="s">
        <v>136</v>
      </c>
      <c r="N76" s="274">
        <v>238</v>
      </c>
      <c r="O76" s="274" t="s">
        <v>136</v>
      </c>
      <c r="P76" s="275">
        <v>100</v>
      </c>
      <c r="Q76" s="276" t="s">
        <v>136</v>
      </c>
      <c r="R76" s="276" t="s">
        <v>136</v>
      </c>
      <c r="S76" s="276" t="s">
        <v>136</v>
      </c>
    </row>
    <row r="77" spans="1:19" s="264" customFormat="1" x14ac:dyDescent="0.2">
      <c r="A77" s="271" t="s">
        <v>85</v>
      </c>
      <c r="B77" s="274">
        <v>159410</v>
      </c>
      <c r="C77" s="274">
        <v>91295</v>
      </c>
      <c r="D77" s="275">
        <v>56.7</v>
      </c>
      <c r="E77" s="274">
        <v>49935</v>
      </c>
      <c r="F77" s="274">
        <v>26103</v>
      </c>
      <c r="G77" s="275">
        <v>17.8</v>
      </c>
      <c r="H77" s="274">
        <v>71954</v>
      </c>
      <c r="I77" s="274">
        <v>45285</v>
      </c>
      <c r="J77" s="275">
        <v>25.6</v>
      </c>
      <c r="K77" s="274">
        <v>39683</v>
      </c>
      <c r="L77" s="274">
        <v>18376</v>
      </c>
      <c r="M77" s="275">
        <v>58</v>
      </c>
      <c r="N77" s="274">
        <v>22403</v>
      </c>
      <c r="O77" s="274">
        <v>10055</v>
      </c>
      <c r="P77" s="275">
        <v>32.700000000000003</v>
      </c>
      <c r="Q77" s="274">
        <v>6371</v>
      </c>
      <c r="R77" s="274">
        <v>4216</v>
      </c>
      <c r="S77" s="275">
        <v>9.3000000000000007</v>
      </c>
    </row>
    <row r="78" spans="1:19" s="264" customFormat="1" x14ac:dyDescent="0.2">
      <c r="A78" s="271" t="s">
        <v>86</v>
      </c>
      <c r="B78" s="274">
        <v>90072</v>
      </c>
      <c r="C78" s="274">
        <v>44478</v>
      </c>
      <c r="D78" s="275">
        <v>55.1</v>
      </c>
      <c r="E78" s="274">
        <v>44575</v>
      </c>
      <c r="F78" s="274">
        <v>17891</v>
      </c>
      <c r="G78" s="275">
        <v>27.2</v>
      </c>
      <c r="H78" s="274">
        <v>28956</v>
      </c>
      <c r="I78" s="274">
        <v>14762</v>
      </c>
      <c r="J78" s="275">
        <v>17.7</v>
      </c>
      <c r="K78" s="274">
        <v>55272</v>
      </c>
      <c r="L78" s="274">
        <v>24496</v>
      </c>
      <c r="M78" s="275">
        <v>49.1</v>
      </c>
      <c r="N78" s="274">
        <v>38046</v>
      </c>
      <c r="O78" s="274">
        <v>14575</v>
      </c>
      <c r="P78" s="275">
        <v>33.799999999999997</v>
      </c>
      <c r="Q78" s="274">
        <v>19220</v>
      </c>
      <c r="R78" s="274">
        <v>8523</v>
      </c>
      <c r="S78" s="275">
        <v>17.100000000000001</v>
      </c>
    </row>
    <row r="79" spans="1:19" s="264" customFormat="1" x14ac:dyDescent="0.2">
      <c r="A79" s="271" t="s">
        <v>87</v>
      </c>
      <c r="B79" s="274">
        <v>248259</v>
      </c>
      <c r="C79" s="274">
        <v>150066</v>
      </c>
      <c r="D79" s="275">
        <v>85.9</v>
      </c>
      <c r="E79" s="274">
        <v>30591</v>
      </c>
      <c r="F79" s="274">
        <v>8248</v>
      </c>
      <c r="G79" s="275">
        <v>10.6</v>
      </c>
      <c r="H79" s="274">
        <v>10326</v>
      </c>
      <c r="I79" s="274">
        <v>4249</v>
      </c>
      <c r="J79" s="275">
        <v>3.6</v>
      </c>
      <c r="K79" s="274">
        <v>45641</v>
      </c>
      <c r="L79" s="274">
        <v>25986</v>
      </c>
      <c r="M79" s="275">
        <v>61.4</v>
      </c>
      <c r="N79" s="274">
        <v>24847</v>
      </c>
      <c r="O79" s="274">
        <v>4503</v>
      </c>
      <c r="P79" s="275">
        <v>33.4</v>
      </c>
      <c r="Q79" s="274">
        <v>3885</v>
      </c>
      <c r="R79" s="274">
        <v>37</v>
      </c>
      <c r="S79" s="275">
        <v>5.2</v>
      </c>
    </row>
    <row r="80" spans="1:19" s="264" customFormat="1" x14ac:dyDescent="0.2">
      <c r="A80" s="270" t="s">
        <v>88</v>
      </c>
      <c r="B80" s="274">
        <v>62879</v>
      </c>
      <c r="C80" s="274">
        <v>39532</v>
      </c>
      <c r="D80" s="275">
        <v>59.9</v>
      </c>
      <c r="E80" s="274">
        <v>16507</v>
      </c>
      <c r="F80" s="274">
        <v>12645</v>
      </c>
      <c r="G80" s="275">
        <v>15.7</v>
      </c>
      <c r="H80" s="274">
        <v>25502</v>
      </c>
      <c r="I80" s="274">
        <v>17683</v>
      </c>
      <c r="J80" s="275">
        <v>24.3</v>
      </c>
      <c r="K80" s="274">
        <v>1229</v>
      </c>
      <c r="L80" s="274">
        <v>413</v>
      </c>
      <c r="M80" s="275">
        <v>68.5</v>
      </c>
      <c r="N80" s="274">
        <v>475</v>
      </c>
      <c r="O80" s="274">
        <v>117</v>
      </c>
      <c r="P80" s="275">
        <v>26.5</v>
      </c>
      <c r="Q80" s="274">
        <v>90</v>
      </c>
      <c r="R80" s="274">
        <v>4</v>
      </c>
      <c r="S80" s="275">
        <v>5</v>
      </c>
    </row>
    <row r="81" spans="1:60" s="264" customFormat="1" x14ac:dyDescent="0.2">
      <c r="A81" s="271" t="s">
        <v>89</v>
      </c>
      <c r="B81" s="274">
        <v>45664</v>
      </c>
      <c r="C81" s="274">
        <v>22342</v>
      </c>
      <c r="D81" s="275">
        <v>23.6</v>
      </c>
      <c r="E81" s="274">
        <v>23012</v>
      </c>
      <c r="F81" s="274">
        <v>11541</v>
      </c>
      <c r="G81" s="275">
        <v>11.9</v>
      </c>
      <c r="H81" s="274">
        <v>124630</v>
      </c>
      <c r="I81" s="274">
        <v>70685</v>
      </c>
      <c r="J81" s="275">
        <v>64.5</v>
      </c>
      <c r="K81" s="274">
        <v>15669</v>
      </c>
      <c r="L81" s="274">
        <v>6403</v>
      </c>
      <c r="M81" s="275">
        <v>54.4</v>
      </c>
      <c r="N81" s="274">
        <v>5710</v>
      </c>
      <c r="O81" s="274">
        <v>1952</v>
      </c>
      <c r="P81" s="275">
        <v>19.8</v>
      </c>
      <c r="Q81" s="274">
        <v>7399</v>
      </c>
      <c r="R81" s="274">
        <v>887</v>
      </c>
      <c r="S81" s="275">
        <v>25.7</v>
      </c>
      <c r="T81" s="280"/>
      <c r="U81" s="280"/>
      <c r="V81" s="280"/>
      <c r="W81" s="280"/>
      <c r="X81" s="280"/>
      <c r="Y81" s="280"/>
      <c r="Z81" s="280"/>
      <c r="AA81" s="280"/>
      <c r="AB81" s="280"/>
      <c r="AC81" s="280"/>
      <c r="AD81" s="280"/>
      <c r="AE81" s="280"/>
      <c r="AF81" s="280"/>
      <c r="AG81" s="280"/>
      <c r="AH81" s="280"/>
      <c r="AI81" s="280"/>
      <c r="AJ81" s="280"/>
      <c r="AK81" s="280"/>
      <c r="AL81" s="280"/>
      <c r="AM81" s="280"/>
      <c r="AN81" s="280"/>
      <c r="AO81" s="280"/>
      <c r="AP81" s="280"/>
      <c r="AQ81" s="280"/>
      <c r="AR81" s="280"/>
      <c r="AS81" s="280"/>
      <c r="AT81" s="280"/>
      <c r="AU81" s="280"/>
      <c r="AV81" s="280"/>
      <c r="AW81" s="280"/>
      <c r="AX81" s="280"/>
      <c r="AY81" s="280"/>
    </row>
    <row r="82" spans="1:60" s="264" customFormat="1" x14ac:dyDescent="0.2">
      <c r="A82" s="272" t="s">
        <v>92</v>
      </c>
      <c r="B82" s="277">
        <v>13407</v>
      </c>
      <c r="C82" s="277">
        <v>8932</v>
      </c>
      <c r="D82" s="279">
        <v>92.8</v>
      </c>
      <c r="E82" s="277">
        <v>1036</v>
      </c>
      <c r="F82" s="278">
        <v>67</v>
      </c>
      <c r="G82" s="279">
        <v>7.2</v>
      </c>
      <c r="H82" s="277" t="s">
        <v>136</v>
      </c>
      <c r="I82" s="278" t="s">
        <v>136</v>
      </c>
      <c r="J82" s="279" t="s">
        <v>136</v>
      </c>
      <c r="K82" s="277">
        <v>7396</v>
      </c>
      <c r="L82" s="277">
        <v>6715</v>
      </c>
      <c r="M82" s="279">
        <v>89.9</v>
      </c>
      <c r="N82" s="277">
        <v>835</v>
      </c>
      <c r="O82" s="278">
        <v>67</v>
      </c>
      <c r="P82" s="279">
        <v>10.1</v>
      </c>
      <c r="Q82" s="278" t="s">
        <v>136</v>
      </c>
      <c r="R82" s="278" t="s">
        <v>136</v>
      </c>
      <c r="S82" s="279" t="s">
        <v>136</v>
      </c>
      <c r="T82" s="280"/>
      <c r="U82" s="280"/>
      <c r="V82" s="280"/>
      <c r="W82" s="280"/>
      <c r="X82" s="280"/>
      <c r="Y82" s="280"/>
      <c r="Z82" s="280"/>
      <c r="AA82" s="280"/>
      <c r="AB82" s="280"/>
      <c r="AC82" s="280"/>
      <c r="AD82" s="280"/>
      <c r="AE82" s="280"/>
      <c r="AF82" s="280"/>
      <c r="AG82" s="280"/>
      <c r="AH82" s="280"/>
      <c r="AI82" s="280"/>
      <c r="AJ82" s="280"/>
      <c r="AK82" s="280"/>
      <c r="AL82" s="280"/>
      <c r="AM82" s="280"/>
      <c r="AN82" s="280"/>
      <c r="AO82" s="280"/>
      <c r="AP82" s="280"/>
      <c r="AQ82" s="280"/>
      <c r="AR82" s="280"/>
      <c r="AS82" s="280"/>
      <c r="AT82" s="280"/>
      <c r="AU82" s="280"/>
      <c r="AV82" s="280"/>
      <c r="AW82" s="280"/>
      <c r="AX82" s="280"/>
      <c r="AY82" s="280"/>
    </row>
    <row r="83" spans="1:60" x14ac:dyDescent="0.2">
      <c r="A83" s="71"/>
      <c r="B83" s="198"/>
      <c r="C83" s="198"/>
      <c r="D83" s="239"/>
      <c r="E83" s="198"/>
      <c r="F83" s="198"/>
      <c r="G83" s="239"/>
      <c r="H83" s="198"/>
      <c r="I83" s="198"/>
      <c r="J83" s="239"/>
      <c r="K83" s="198"/>
      <c r="L83" s="198"/>
      <c r="M83" s="239"/>
      <c r="N83" s="198"/>
      <c r="O83" s="198"/>
      <c r="P83" s="239"/>
      <c r="Q83" s="153"/>
      <c r="S83" s="275"/>
    </row>
    <row r="84" spans="1:60" s="264" customFormat="1" x14ac:dyDescent="0.2">
      <c r="A84" s="271"/>
      <c r="B84" s="198"/>
      <c r="C84" s="198"/>
      <c r="D84" s="239"/>
      <c r="E84" s="198"/>
      <c r="F84" s="198"/>
      <c r="G84" s="239"/>
      <c r="H84" s="198"/>
      <c r="I84" s="198"/>
      <c r="J84" s="239"/>
      <c r="K84" s="198"/>
      <c r="L84" s="198"/>
      <c r="M84" s="239"/>
      <c r="N84" s="198"/>
      <c r="O84" s="198"/>
      <c r="P84" s="239"/>
      <c r="Q84" s="153"/>
    </row>
    <row r="85" spans="1:60" s="264" customFormat="1" x14ac:dyDescent="0.2">
      <c r="A85" s="271"/>
      <c r="B85" s="281"/>
      <c r="C85" s="281"/>
      <c r="D85" s="331"/>
      <c r="E85" s="281"/>
      <c r="F85" s="345"/>
      <c r="G85" s="331"/>
      <c r="H85" s="281"/>
      <c r="I85" s="345"/>
      <c r="J85" s="331"/>
      <c r="K85" s="281"/>
      <c r="L85" s="281"/>
      <c r="M85" s="331"/>
      <c r="N85" s="281"/>
      <c r="O85" s="345"/>
      <c r="P85" s="331"/>
      <c r="Q85" s="345"/>
      <c r="R85" s="331"/>
      <c r="S85" s="281"/>
      <c r="T85" s="281"/>
      <c r="U85" s="331"/>
      <c r="V85" s="281"/>
      <c r="W85" s="345"/>
      <c r="X85" s="331"/>
      <c r="Y85" s="345"/>
      <c r="Z85" s="345"/>
      <c r="AA85" s="345"/>
      <c r="AB85" s="280"/>
      <c r="AC85" s="280"/>
      <c r="AD85" s="280"/>
      <c r="AE85" s="280"/>
      <c r="AF85" s="280"/>
      <c r="AG85" s="280"/>
      <c r="AH85" s="280"/>
      <c r="AI85" s="280"/>
      <c r="AJ85" s="280"/>
      <c r="AK85" s="280"/>
      <c r="AL85" s="280"/>
      <c r="AM85" s="280"/>
      <c r="AN85" s="280"/>
      <c r="AO85" s="280"/>
      <c r="AP85" s="280"/>
      <c r="AQ85" s="280"/>
      <c r="AR85" s="280"/>
      <c r="AS85" s="280"/>
      <c r="AT85" s="280"/>
      <c r="AU85" s="280"/>
      <c r="AV85" s="280"/>
      <c r="AW85" s="280"/>
      <c r="AX85" s="280"/>
      <c r="AY85" s="280"/>
      <c r="AZ85" s="280"/>
      <c r="BA85" s="280"/>
      <c r="BB85" s="280"/>
      <c r="BC85" s="280"/>
      <c r="BD85" s="280"/>
      <c r="BE85" s="280"/>
      <c r="BF85" s="280"/>
      <c r="BG85" s="280"/>
      <c r="BH85" s="280"/>
    </row>
    <row r="86" spans="1:60" s="264" customFormat="1" ht="12.75" customHeight="1" x14ac:dyDescent="0.2">
      <c r="A86" s="526"/>
      <c r="B86" s="509" t="s">
        <v>67</v>
      </c>
      <c r="C86" s="510"/>
      <c r="D86" s="510"/>
      <c r="E86" s="510"/>
      <c r="F86" s="510"/>
      <c r="G86" s="510"/>
      <c r="H86" s="510"/>
      <c r="I86" s="510"/>
      <c r="J86" s="511"/>
      <c r="K86" s="501" t="s">
        <v>149</v>
      </c>
      <c r="L86" s="502"/>
      <c r="M86" s="502"/>
      <c r="N86" s="502"/>
      <c r="O86" s="502"/>
      <c r="P86" s="502"/>
      <c r="Q86" s="502"/>
      <c r="R86" s="502"/>
      <c r="S86" s="502"/>
    </row>
    <row r="87" spans="1:60" s="264" customFormat="1" ht="12.75" customHeight="1" x14ac:dyDescent="0.2">
      <c r="A87" s="527"/>
      <c r="B87" s="509" t="s">
        <v>65</v>
      </c>
      <c r="C87" s="510"/>
      <c r="D87" s="510"/>
      <c r="E87" s="510"/>
      <c r="F87" s="510"/>
      <c r="G87" s="510"/>
      <c r="H87" s="510"/>
      <c r="I87" s="510"/>
      <c r="J87" s="510"/>
      <c r="K87" s="504"/>
      <c r="L87" s="505"/>
      <c r="M87" s="505"/>
      <c r="N87" s="505"/>
      <c r="O87" s="505"/>
      <c r="P87" s="505"/>
      <c r="Q87" s="505"/>
      <c r="R87" s="505"/>
      <c r="S87" s="505"/>
    </row>
    <row r="88" spans="1:60" s="264" customFormat="1" ht="23.25" customHeight="1" x14ac:dyDescent="0.2">
      <c r="A88" s="527"/>
      <c r="B88" s="509" t="s">
        <v>154</v>
      </c>
      <c r="C88" s="511"/>
      <c r="D88" s="507" t="s">
        <v>155</v>
      </c>
      <c r="E88" s="509" t="s">
        <v>156</v>
      </c>
      <c r="F88" s="512"/>
      <c r="G88" s="507" t="s">
        <v>157</v>
      </c>
      <c r="H88" s="469" t="s">
        <v>158</v>
      </c>
      <c r="I88" s="469"/>
      <c r="J88" s="469" t="s">
        <v>159</v>
      </c>
      <c r="K88" s="509" t="s">
        <v>154</v>
      </c>
      <c r="L88" s="511"/>
      <c r="M88" s="507" t="s">
        <v>155</v>
      </c>
      <c r="N88" s="509" t="s">
        <v>156</v>
      </c>
      <c r="O88" s="512"/>
      <c r="P88" s="507" t="s">
        <v>157</v>
      </c>
      <c r="Q88" s="499" t="s">
        <v>158</v>
      </c>
      <c r="R88" s="503"/>
      <c r="S88" s="509" t="s">
        <v>159</v>
      </c>
    </row>
    <row r="89" spans="1:60" s="264" customFormat="1" ht="22.5" x14ac:dyDescent="0.2">
      <c r="A89" s="528"/>
      <c r="B89" s="344" t="s">
        <v>160</v>
      </c>
      <c r="C89" s="344" t="s">
        <v>161</v>
      </c>
      <c r="D89" s="508"/>
      <c r="E89" s="344" t="s">
        <v>160</v>
      </c>
      <c r="F89" s="344" t="s">
        <v>161</v>
      </c>
      <c r="G89" s="508"/>
      <c r="H89" s="344" t="s">
        <v>160</v>
      </c>
      <c r="I89" s="344" t="s">
        <v>161</v>
      </c>
      <c r="J89" s="469"/>
      <c r="K89" s="344" t="s">
        <v>160</v>
      </c>
      <c r="L89" s="344" t="s">
        <v>161</v>
      </c>
      <c r="M89" s="508"/>
      <c r="N89" s="344" t="s">
        <v>160</v>
      </c>
      <c r="O89" s="344" t="s">
        <v>161</v>
      </c>
      <c r="P89" s="508"/>
      <c r="Q89" s="344" t="s">
        <v>160</v>
      </c>
      <c r="R89" s="370" t="s">
        <v>161</v>
      </c>
      <c r="S89" s="509"/>
    </row>
    <row r="90" spans="1:60" s="264" customFormat="1" x14ac:dyDescent="0.2">
      <c r="A90" s="269" t="s">
        <v>72</v>
      </c>
      <c r="B90" s="274">
        <v>1249892</v>
      </c>
      <c r="C90" s="274">
        <v>733720</v>
      </c>
      <c r="D90" s="275">
        <v>35.9</v>
      </c>
      <c r="E90" s="274">
        <v>833930</v>
      </c>
      <c r="F90" s="274">
        <v>469970</v>
      </c>
      <c r="G90" s="275">
        <v>24</v>
      </c>
      <c r="H90" s="274">
        <v>1396766</v>
      </c>
      <c r="I90" s="274">
        <v>825143</v>
      </c>
      <c r="J90" s="275">
        <v>40.1</v>
      </c>
      <c r="K90" s="274">
        <v>2304491</v>
      </c>
      <c r="L90" s="274">
        <v>1347679</v>
      </c>
      <c r="M90" s="275">
        <v>65.400000000000006</v>
      </c>
      <c r="N90" s="274">
        <v>116972</v>
      </c>
      <c r="O90" s="274">
        <v>56141</v>
      </c>
      <c r="P90" s="275">
        <v>3.3</v>
      </c>
      <c r="Q90" s="274">
        <v>1104903</v>
      </c>
      <c r="R90" s="274">
        <v>595413</v>
      </c>
      <c r="S90" s="275">
        <v>31.3</v>
      </c>
    </row>
    <row r="91" spans="1:60" s="264" customFormat="1" x14ac:dyDescent="0.2">
      <c r="A91" s="270" t="s">
        <v>73</v>
      </c>
      <c r="B91" s="274">
        <v>4389</v>
      </c>
      <c r="C91" s="274">
        <v>2969</v>
      </c>
      <c r="D91" s="275">
        <v>1.1000000000000001</v>
      </c>
      <c r="E91" s="274">
        <v>22899</v>
      </c>
      <c r="F91" s="274">
        <v>9748</v>
      </c>
      <c r="G91" s="275">
        <v>5.6</v>
      </c>
      <c r="H91" s="274">
        <v>381557</v>
      </c>
      <c r="I91" s="274">
        <v>227319</v>
      </c>
      <c r="J91" s="275">
        <v>93.3</v>
      </c>
      <c r="K91" s="274">
        <v>8516</v>
      </c>
      <c r="L91" s="274">
        <v>6534</v>
      </c>
      <c r="M91" s="275">
        <v>3</v>
      </c>
      <c r="N91" s="274">
        <v>754</v>
      </c>
      <c r="O91" s="274">
        <v>360</v>
      </c>
      <c r="P91" s="275">
        <v>0.3</v>
      </c>
      <c r="Q91" s="274">
        <v>273656</v>
      </c>
      <c r="R91" s="274">
        <v>157407</v>
      </c>
      <c r="S91" s="275">
        <v>96.7</v>
      </c>
    </row>
    <row r="92" spans="1:60" s="264" customFormat="1" x14ac:dyDescent="0.2">
      <c r="A92" s="271" t="s">
        <v>74</v>
      </c>
      <c r="B92" s="274">
        <v>40270</v>
      </c>
      <c r="C92" s="274">
        <v>23223</v>
      </c>
      <c r="D92" s="275">
        <v>51.4</v>
      </c>
      <c r="E92" s="274">
        <v>35919</v>
      </c>
      <c r="F92" s="274">
        <v>23110</v>
      </c>
      <c r="G92" s="275">
        <v>45.9</v>
      </c>
      <c r="H92" s="274">
        <v>2098</v>
      </c>
      <c r="I92" s="274">
        <v>1281</v>
      </c>
      <c r="J92" s="275">
        <v>2.7</v>
      </c>
      <c r="K92" s="274">
        <v>152483</v>
      </c>
      <c r="L92" s="274">
        <v>89066</v>
      </c>
      <c r="M92" s="275">
        <v>89.6</v>
      </c>
      <c r="N92" s="274">
        <v>5466</v>
      </c>
      <c r="O92" s="274">
        <v>2035</v>
      </c>
      <c r="P92" s="275">
        <v>3.2</v>
      </c>
      <c r="Q92" s="274">
        <v>12171</v>
      </c>
      <c r="R92" s="274">
        <v>6608</v>
      </c>
      <c r="S92" s="275">
        <v>7.2</v>
      </c>
    </row>
    <row r="93" spans="1:60" s="264" customFormat="1" x14ac:dyDescent="0.2">
      <c r="A93" s="271" t="s">
        <v>75</v>
      </c>
      <c r="B93" s="274">
        <v>86515</v>
      </c>
      <c r="C93" s="274">
        <v>53305</v>
      </c>
      <c r="D93" s="275">
        <v>25.4</v>
      </c>
      <c r="E93" s="274">
        <v>10850</v>
      </c>
      <c r="F93" s="274">
        <v>5232</v>
      </c>
      <c r="G93" s="275">
        <v>3.2</v>
      </c>
      <c r="H93" s="274">
        <v>243243</v>
      </c>
      <c r="I93" s="274">
        <v>150235</v>
      </c>
      <c r="J93" s="275">
        <v>71.400000000000006</v>
      </c>
      <c r="K93" s="274">
        <v>158861</v>
      </c>
      <c r="L93" s="274">
        <v>96915</v>
      </c>
      <c r="M93" s="275">
        <v>73.5</v>
      </c>
      <c r="N93" s="274">
        <v>1845</v>
      </c>
      <c r="O93" s="274">
        <v>906</v>
      </c>
      <c r="P93" s="275">
        <v>0.9</v>
      </c>
      <c r="Q93" s="274">
        <v>55559</v>
      </c>
      <c r="R93" s="274">
        <v>32290</v>
      </c>
      <c r="S93" s="275">
        <v>25.7</v>
      </c>
    </row>
    <row r="94" spans="1:60" s="264" customFormat="1" x14ac:dyDescent="0.2">
      <c r="A94" s="271" t="s">
        <v>76</v>
      </c>
      <c r="B94" s="274">
        <v>99451</v>
      </c>
      <c r="C94" s="274">
        <v>54368</v>
      </c>
      <c r="D94" s="275">
        <v>38.6</v>
      </c>
      <c r="E94" s="274">
        <v>30389</v>
      </c>
      <c r="F94" s="274">
        <v>16648</v>
      </c>
      <c r="G94" s="275">
        <v>11.8</v>
      </c>
      <c r="H94" s="274">
        <v>127557</v>
      </c>
      <c r="I94" s="274">
        <v>79204</v>
      </c>
      <c r="J94" s="275">
        <v>49.6</v>
      </c>
      <c r="K94" s="274">
        <v>105996</v>
      </c>
      <c r="L94" s="274">
        <v>62925</v>
      </c>
      <c r="M94" s="275">
        <v>41.6</v>
      </c>
      <c r="N94" s="274">
        <v>27322</v>
      </c>
      <c r="O94" s="274">
        <v>12786</v>
      </c>
      <c r="P94" s="275">
        <v>10.7</v>
      </c>
      <c r="Q94" s="274">
        <v>121467</v>
      </c>
      <c r="R94" s="274">
        <v>69508</v>
      </c>
      <c r="S94" s="275">
        <v>47.7</v>
      </c>
    </row>
    <row r="95" spans="1:60" s="264" customFormat="1" x14ac:dyDescent="0.2">
      <c r="A95" s="271" t="s">
        <v>77</v>
      </c>
      <c r="B95" s="274" t="s">
        <v>136</v>
      </c>
      <c r="C95" s="274" t="s">
        <v>136</v>
      </c>
      <c r="D95" s="275" t="s">
        <v>136</v>
      </c>
      <c r="E95" s="274" t="s">
        <v>136</v>
      </c>
      <c r="F95" s="274" t="s">
        <v>136</v>
      </c>
      <c r="G95" s="275" t="s">
        <v>136</v>
      </c>
      <c r="H95" s="274">
        <v>115873</v>
      </c>
      <c r="I95" s="274">
        <v>60285</v>
      </c>
      <c r="J95" s="275">
        <v>100</v>
      </c>
      <c r="K95" s="276" t="s">
        <v>136</v>
      </c>
      <c r="L95" s="276" t="s">
        <v>136</v>
      </c>
      <c r="M95" s="276" t="s">
        <v>136</v>
      </c>
      <c r="N95" s="276" t="s">
        <v>136</v>
      </c>
      <c r="O95" s="276" t="s">
        <v>136</v>
      </c>
      <c r="P95" s="276" t="s">
        <v>136</v>
      </c>
      <c r="Q95" s="274">
        <v>106652</v>
      </c>
      <c r="R95" s="274">
        <v>53227</v>
      </c>
      <c r="S95" s="276">
        <v>100</v>
      </c>
    </row>
    <row r="96" spans="1:60" s="264" customFormat="1" x14ac:dyDescent="0.2">
      <c r="A96" s="271" t="s">
        <v>78</v>
      </c>
      <c r="B96" s="274">
        <v>2977</v>
      </c>
      <c r="C96" s="274">
        <v>1965</v>
      </c>
      <c r="D96" s="275">
        <v>0.5</v>
      </c>
      <c r="E96" s="274">
        <v>499891</v>
      </c>
      <c r="F96" s="274">
        <v>282016</v>
      </c>
      <c r="G96" s="275">
        <v>85.5</v>
      </c>
      <c r="H96" s="274">
        <v>82016</v>
      </c>
      <c r="I96" s="274">
        <v>45542</v>
      </c>
      <c r="J96" s="275">
        <v>14</v>
      </c>
      <c r="K96" s="274">
        <v>163</v>
      </c>
      <c r="L96" s="274">
        <v>118</v>
      </c>
      <c r="M96" s="275">
        <v>0.1</v>
      </c>
      <c r="N96" s="274">
        <v>15813</v>
      </c>
      <c r="O96" s="274">
        <v>7840</v>
      </c>
      <c r="P96" s="275">
        <v>6.3</v>
      </c>
      <c r="Q96" s="274">
        <v>233515</v>
      </c>
      <c r="R96" s="274">
        <v>110894</v>
      </c>
      <c r="S96" s="275">
        <v>93.6</v>
      </c>
    </row>
    <row r="97" spans="1:51" s="264" customFormat="1" x14ac:dyDescent="0.2">
      <c r="A97" s="271" t="s">
        <v>79</v>
      </c>
      <c r="B97" s="274">
        <v>141285</v>
      </c>
      <c r="C97" s="274">
        <v>64660</v>
      </c>
      <c r="D97" s="275">
        <v>71.5</v>
      </c>
      <c r="E97" s="274">
        <v>27869</v>
      </c>
      <c r="F97" s="274">
        <v>10969</v>
      </c>
      <c r="G97" s="275">
        <v>14.1</v>
      </c>
      <c r="H97" s="274">
        <v>28383</v>
      </c>
      <c r="I97" s="276">
        <v>12251</v>
      </c>
      <c r="J97" s="275">
        <v>14.4</v>
      </c>
      <c r="K97" s="274">
        <v>168859</v>
      </c>
      <c r="L97" s="274">
        <v>86112</v>
      </c>
      <c r="M97" s="275">
        <v>78.8</v>
      </c>
      <c r="N97" s="274">
        <v>19744</v>
      </c>
      <c r="O97" s="274">
        <v>8497</v>
      </c>
      <c r="P97" s="275">
        <v>9.1999999999999993</v>
      </c>
      <c r="Q97" s="274">
        <v>25721</v>
      </c>
      <c r="R97" s="274">
        <v>12719</v>
      </c>
      <c r="S97" s="275">
        <v>12</v>
      </c>
    </row>
    <row r="98" spans="1:51" s="264" customFormat="1" x14ac:dyDescent="0.2">
      <c r="A98" s="271" t="s">
        <v>80</v>
      </c>
      <c r="B98" s="274">
        <v>70317</v>
      </c>
      <c r="C98" s="274">
        <v>39685</v>
      </c>
      <c r="D98" s="275">
        <v>30.9</v>
      </c>
      <c r="E98" s="274">
        <v>72754</v>
      </c>
      <c r="F98" s="274">
        <v>39386</v>
      </c>
      <c r="G98" s="275">
        <v>32</v>
      </c>
      <c r="H98" s="274">
        <v>84375</v>
      </c>
      <c r="I98" s="274">
        <v>46741</v>
      </c>
      <c r="J98" s="275">
        <v>37.1</v>
      </c>
      <c r="K98" s="274">
        <v>117755</v>
      </c>
      <c r="L98" s="274">
        <v>57195</v>
      </c>
      <c r="M98" s="275">
        <v>51.4</v>
      </c>
      <c r="N98" s="274">
        <v>25988</v>
      </c>
      <c r="O98" s="274">
        <v>11594</v>
      </c>
      <c r="P98" s="275">
        <v>11.3</v>
      </c>
      <c r="Q98" s="274">
        <v>85523</v>
      </c>
      <c r="R98" s="274">
        <v>39576</v>
      </c>
      <c r="S98" s="275">
        <v>37.299999999999997</v>
      </c>
    </row>
    <row r="99" spans="1:51" s="264" customFormat="1" x14ac:dyDescent="0.2">
      <c r="A99" s="271" t="s">
        <v>81</v>
      </c>
      <c r="B99" s="274">
        <v>147815</v>
      </c>
      <c r="C99" s="274">
        <v>90167</v>
      </c>
      <c r="D99" s="275">
        <v>61.4</v>
      </c>
      <c r="E99" s="274">
        <v>12307</v>
      </c>
      <c r="F99" s="274">
        <v>7210</v>
      </c>
      <c r="G99" s="275">
        <v>5.0999999999999996</v>
      </c>
      <c r="H99" s="274">
        <v>80784</v>
      </c>
      <c r="I99" s="274">
        <v>48548</v>
      </c>
      <c r="J99" s="275">
        <v>33.5</v>
      </c>
      <c r="K99" s="274">
        <v>153895</v>
      </c>
      <c r="L99" s="274">
        <v>84136</v>
      </c>
      <c r="M99" s="275">
        <v>92.6</v>
      </c>
      <c r="N99" s="274">
        <v>693</v>
      </c>
      <c r="O99" s="274">
        <v>116</v>
      </c>
      <c r="P99" s="275">
        <v>0.4</v>
      </c>
      <c r="Q99" s="274">
        <v>11658</v>
      </c>
      <c r="R99" s="274">
        <v>7624</v>
      </c>
      <c r="S99" s="275">
        <v>7</v>
      </c>
    </row>
    <row r="100" spans="1:51" s="264" customFormat="1" x14ac:dyDescent="0.2">
      <c r="A100" s="271" t="s">
        <v>82</v>
      </c>
      <c r="B100" s="274">
        <v>83719</v>
      </c>
      <c r="C100" s="274">
        <v>48320</v>
      </c>
      <c r="D100" s="275">
        <v>66.7</v>
      </c>
      <c r="E100" s="274">
        <v>30161</v>
      </c>
      <c r="F100" s="274">
        <v>18397</v>
      </c>
      <c r="G100" s="275">
        <v>24</v>
      </c>
      <c r="H100" s="274">
        <v>11549</v>
      </c>
      <c r="I100" s="274">
        <v>7453</v>
      </c>
      <c r="J100" s="275">
        <v>9.1999999999999993</v>
      </c>
      <c r="K100" s="274">
        <v>156125</v>
      </c>
      <c r="L100" s="274">
        <v>84945</v>
      </c>
      <c r="M100" s="275">
        <v>93.6</v>
      </c>
      <c r="N100" s="274">
        <v>840</v>
      </c>
      <c r="O100" s="274">
        <v>298</v>
      </c>
      <c r="P100" s="275">
        <v>0.5</v>
      </c>
      <c r="Q100" s="274">
        <v>9776</v>
      </c>
      <c r="R100" s="274">
        <v>5033</v>
      </c>
      <c r="S100" s="275">
        <v>5.9</v>
      </c>
    </row>
    <row r="101" spans="1:51" s="264" customFormat="1" x14ac:dyDescent="0.2">
      <c r="A101" s="271" t="s">
        <v>83</v>
      </c>
      <c r="B101" s="274">
        <v>118353</v>
      </c>
      <c r="C101" s="274">
        <v>80802</v>
      </c>
      <c r="D101" s="275">
        <v>82.5</v>
      </c>
      <c r="E101" s="274">
        <v>10257</v>
      </c>
      <c r="F101" s="274">
        <v>6930</v>
      </c>
      <c r="G101" s="275">
        <v>7.1</v>
      </c>
      <c r="H101" s="276">
        <v>14928</v>
      </c>
      <c r="I101" s="276">
        <v>7287</v>
      </c>
      <c r="J101" s="276">
        <v>10.4</v>
      </c>
      <c r="K101" s="274">
        <v>183934</v>
      </c>
      <c r="L101" s="274">
        <v>110486</v>
      </c>
      <c r="M101" s="275">
        <v>85.8</v>
      </c>
      <c r="N101" s="274">
        <v>288</v>
      </c>
      <c r="O101" s="274" t="s">
        <v>136</v>
      </c>
      <c r="P101" s="275">
        <v>0.1</v>
      </c>
      <c r="Q101" s="274">
        <v>30111</v>
      </c>
      <c r="R101" s="274">
        <v>16436</v>
      </c>
      <c r="S101" s="275">
        <v>14</v>
      </c>
    </row>
    <row r="102" spans="1:51" s="264" customFormat="1" x14ac:dyDescent="0.2">
      <c r="A102" s="271" t="s">
        <v>84</v>
      </c>
      <c r="B102" s="276" t="s">
        <v>136</v>
      </c>
      <c r="C102" s="276" t="s">
        <v>136</v>
      </c>
      <c r="D102" s="276" t="s">
        <v>136</v>
      </c>
      <c r="E102" s="274">
        <v>7294</v>
      </c>
      <c r="F102" s="274">
        <v>5098</v>
      </c>
      <c r="G102" s="275">
        <v>100</v>
      </c>
      <c r="H102" s="276" t="s">
        <v>136</v>
      </c>
      <c r="I102" s="276" t="s">
        <v>136</v>
      </c>
      <c r="J102" s="276" t="s">
        <v>136</v>
      </c>
      <c r="K102" s="276" t="s">
        <v>136</v>
      </c>
      <c r="L102" s="276" t="s">
        <v>136</v>
      </c>
      <c r="M102" s="276" t="s">
        <v>136</v>
      </c>
      <c r="N102" s="274">
        <v>12679</v>
      </c>
      <c r="O102" s="274">
        <v>8324</v>
      </c>
      <c r="P102" s="275">
        <v>100</v>
      </c>
      <c r="Q102" s="276" t="s">
        <v>136</v>
      </c>
      <c r="R102" s="276" t="s">
        <v>136</v>
      </c>
      <c r="S102" s="275" t="s">
        <v>136</v>
      </c>
    </row>
    <row r="103" spans="1:51" s="264" customFormat="1" x14ac:dyDescent="0.2">
      <c r="A103" s="271" t="s">
        <v>85</v>
      </c>
      <c r="B103" s="274">
        <v>119727</v>
      </c>
      <c r="C103" s="274">
        <v>72919</v>
      </c>
      <c r="D103" s="275">
        <v>56.3</v>
      </c>
      <c r="E103" s="274">
        <v>27532</v>
      </c>
      <c r="F103" s="274">
        <v>16048</v>
      </c>
      <c r="G103" s="275">
        <v>12.9</v>
      </c>
      <c r="H103" s="274">
        <v>65583</v>
      </c>
      <c r="I103" s="274">
        <v>41069</v>
      </c>
      <c r="J103" s="275">
        <v>30.8</v>
      </c>
      <c r="K103" s="274">
        <v>134931</v>
      </c>
      <c r="L103" s="274">
        <v>78788</v>
      </c>
      <c r="M103" s="275">
        <v>90.5</v>
      </c>
      <c r="N103" s="274">
        <v>1776</v>
      </c>
      <c r="O103" s="274">
        <v>1002</v>
      </c>
      <c r="P103" s="275">
        <v>1.2</v>
      </c>
      <c r="Q103" s="274">
        <v>12461</v>
      </c>
      <c r="R103" s="274">
        <v>10238</v>
      </c>
      <c r="S103" s="275">
        <v>8.4</v>
      </c>
    </row>
    <row r="104" spans="1:51" s="264" customFormat="1" x14ac:dyDescent="0.2">
      <c r="A104" s="271" t="s">
        <v>86</v>
      </c>
      <c r="B104" s="274">
        <v>34800</v>
      </c>
      <c r="C104" s="274">
        <v>19982</v>
      </c>
      <c r="D104" s="275">
        <v>68.099999999999994</v>
      </c>
      <c r="E104" s="274">
        <v>6529</v>
      </c>
      <c r="F104" s="274">
        <v>3316</v>
      </c>
      <c r="G104" s="275">
        <v>12.8</v>
      </c>
      <c r="H104" s="274">
        <v>9736</v>
      </c>
      <c r="I104" s="274">
        <v>6239</v>
      </c>
      <c r="J104" s="275">
        <v>19.100000000000001</v>
      </c>
      <c r="K104" s="274">
        <v>98257</v>
      </c>
      <c r="L104" s="274">
        <v>55078</v>
      </c>
      <c r="M104" s="275">
        <v>86.7</v>
      </c>
      <c r="N104" s="274">
        <v>90</v>
      </c>
      <c r="O104" s="274">
        <v>41</v>
      </c>
      <c r="P104" s="275">
        <v>0.1</v>
      </c>
      <c r="Q104" s="274">
        <v>14997</v>
      </c>
      <c r="R104" s="274">
        <v>7762</v>
      </c>
      <c r="S104" s="275">
        <v>13.2</v>
      </c>
    </row>
    <row r="105" spans="1:51" s="264" customFormat="1" x14ac:dyDescent="0.2">
      <c r="A105" s="271" t="s">
        <v>87</v>
      </c>
      <c r="B105" s="274">
        <v>202618</v>
      </c>
      <c r="C105" s="274">
        <v>124080</v>
      </c>
      <c r="D105" s="275">
        <v>94.3</v>
      </c>
      <c r="E105" s="274">
        <v>5744</v>
      </c>
      <c r="F105" s="274">
        <v>3745</v>
      </c>
      <c r="G105" s="275">
        <v>2.7</v>
      </c>
      <c r="H105" s="274">
        <v>6441</v>
      </c>
      <c r="I105" s="274">
        <v>4212</v>
      </c>
      <c r="J105" s="275">
        <v>3</v>
      </c>
      <c r="K105" s="274">
        <v>680531</v>
      </c>
      <c r="L105" s="274">
        <v>446679</v>
      </c>
      <c r="M105" s="275">
        <v>99.9</v>
      </c>
      <c r="N105" s="274">
        <v>110</v>
      </c>
      <c r="O105" s="274">
        <v>100</v>
      </c>
      <c r="P105" s="275">
        <v>0</v>
      </c>
      <c r="Q105" s="274">
        <v>241</v>
      </c>
      <c r="R105" s="274">
        <v>110</v>
      </c>
      <c r="S105" s="275">
        <v>0</v>
      </c>
    </row>
    <row r="106" spans="1:51" s="264" customFormat="1" x14ac:dyDescent="0.2">
      <c r="A106" s="270" t="s">
        <v>88</v>
      </c>
      <c r="B106" s="274">
        <v>61650</v>
      </c>
      <c r="C106" s="274">
        <v>39119</v>
      </c>
      <c r="D106" s="275">
        <v>59.8</v>
      </c>
      <c r="E106" s="274">
        <v>16032</v>
      </c>
      <c r="F106" s="274">
        <v>12528</v>
      </c>
      <c r="G106" s="275">
        <v>15.6</v>
      </c>
      <c r="H106" s="274">
        <v>25412</v>
      </c>
      <c r="I106" s="274">
        <v>17679</v>
      </c>
      <c r="J106" s="275">
        <v>24.6</v>
      </c>
      <c r="K106" s="274">
        <v>37962</v>
      </c>
      <c r="L106" s="274">
        <v>23877</v>
      </c>
      <c r="M106" s="275">
        <v>83.1</v>
      </c>
      <c r="N106" s="274">
        <v>3524</v>
      </c>
      <c r="O106" s="274">
        <v>2232</v>
      </c>
      <c r="P106" s="275">
        <v>7.7</v>
      </c>
      <c r="Q106" s="274">
        <v>4187</v>
      </c>
      <c r="R106" s="274">
        <v>2927</v>
      </c>
      <c r="S106" s="275">
        <v>9.1999999999999993</v>
      </c>
    </row>
    <row r="107" spans="1:51" s="264" customFormat="1" x14ac:dyDescent="0.2">
      <c r="A107" s="271" t="s">
        <v>89</v>
      </c>
      <c r="B107" s="274">
        <v>29995</v>
      </c>
      <c r="C107" s="274">
        <v>15939</v>
      </c>
      <c r="D107" s="275">
        <v>18.2</v>
      </c>
      <c r="E107" s="274">
        <v>17302</v>
      </c>
      <c r="F107" s="274">
        <v>9589</v>
      </c>
      <c r="G107" s="275">
        <v>10.5</v>
      </c>
      <c r="H107" s="274">
        <v>117231</v>
      </c>
      <c r="I107" s="274">
        <v>69798</v>
      </c>
      <c r="J107" s="275">
        <v>71.3</v>
      </c>
      <c r="K107" s="274">
        <v>61286</v>
      </c>
      <c r="L107" s="274">
        <v>31541</v>
      </c>
      <c r="M107" s="275">
        <v>36.4</v>
      </c>
      <c r="N107" s="274">
        <v>40</v>
      </c>
      <c r="O107" s="274">
        <v>10</v>
      </c>
      <c r="P107" s="275">
        <v>0</v>
      </c>
      <c r="Q107" s="274">
        <v>107208</v>
      </c>
      <c r="R107" s="274">
        <v>63054</v>
      </c>
      <c r="S107" s="275">
        <v>63.6</v>
      </c>
      <c r="T107" s="280"/>
      <c r="U107" s="280"/>
      <c r="V107" s="280"/>
      <c r="W107" s="280"/>
      <c r="X107" s="280"/>
      <c r="Y107" s="280"/>
      <c r="Z107" s="280"/>
      <c r="AA107" s="280"/>
      <c r="AB107" s="280"/>
      <c r="AC107" s="280"/>
      <c r="AD107" s="280"/>
      <c r="AE107" s="280"/>
      <c r="AF107" s="280"/>
      <c r="AG107" s="280"/>
      <c r="AH107" s="280"/>
      <c r="AI107" s="280"/>
      <c r="AJ107" s="280"/>
      <c r="AK107" s="280"/>
      <c r="AL107" s="280"/>
      <c r="AM107" s="280"/>
      <c r="AN107" s="280"/>
      <c r="AO107" s="280"/>
      <c r="AP107" s="280"/>
      <c r="AQ107" s="280"/>
      <c r="AR107" s="280"/>
      <c r="AS107" s="280"/>
      <c r="AT107" s="280"/>
      <c r="AU107" s="280"/>
      <c r="AV107" s="280"/>
      <c r="AW107" s="280"/>
      <c r="AX107" s="280"/>
      <c r="AY107" s="280"/>
    </row>
    <row r="108" spans="1:51" s="264" customFormat="1" x14ac:dyDescent="0.2">
      <c r="A108" s="271" t="s">
        <v>90</v>
      </c>
      <c r="B108" s="274" t="s">
        <v>136</v>
      </c>
      <c r="C108" s="274" t="s">
        <v>136</v>
      </c>
      <c r="D108" s="275" t="s">
        <v>136</v>
      </c>
      <c r="E108" s="274" t="s">
        <v>136</v>
      </c>
      <c r="F108" s="274" t="s">
        <v>136</v>
      </c>
      <c r="G108" s="275" t="s">
        <v>136</v>
      </c>
      <c r="H108" s="274" t="s">
        <v>136</v>
      </c>
      <c r="I108" s="274" t="s">
        <v>136</v>
      </c>
      <c r="J108" s="275" t="s">
        <v>136</v>
      </c>
      <c r="K108" s="274">
        <v>156</v>
      </c>
      <c r="L108" s="274">
        <v>118</v>
      </c>
      <c r="M108" s="275">
        <v>100</v>
      </c>
      <c r="N108" s="274" t="s">
        <v>136</v>
      </c>
      <c r="O108" s="274" t="s">
        <v>136</v>
      </c>
      <c r="P108" s="275" t="s">
        <v>136</v>
      </c>
      <c r="Q108" s="274" t="s">
        <v>136</v>
      </c>
      <c r="R108" s="274" t="s">
        <v>136</v>
      </c>
      <c r="S108" s="275" t="s">
        <v>136</v>
      </c>
      <c r="T108" s="280"/>
      <c r="U108" s="280"/>
      <c r="V108" s="280"/>
      <c r="W108" s="280"/>
      <c r="X108" s="280"/>
      <c r="Y108" s="280"/>
      <c r="Z108" s="280"/>
      <c r="AA108" s="280"/>
      <c r="AB108" s="280"/>
      <c r="AC108" s="280"/>
      <c r="AD108" s="280"/>
      <c r="AE108" s="280"/>
      <c r="AF108" s="280"/>
      <c r="AG108" s="280"/>
      <c r="AH108" s="280"/>
      <c r="AI108" s="280"/>
      <c r="AJ108" s="280"/>
      <c r="AK108" s="280"/>
      <c r="AL108" s="280"/>
      <c r="AM108" s="280"/>
      <c r="AN108" s="280"/>
      <c r="AO108" s="280"/>
      <c r="AP108" s="280"/>
      <c r="AQ108" s="280"/>
      <c r="AR108" s="280"/>
      <c r="AS108" s="280"/>
      <c r="AT108" s="280"/>
      <c r="AU108" s="280"/>
      <c r="AV108" s="280"/>
      <c r="AW108" s="280"/>
      <c r="AX108" s="280"/>
      <c r="AY108" s="280"/>
    </row>
    <row r="109" spans="1:51" s="264" customFormat="1" x14ac:dyDescent="0.2">
      <c r="A109" s="271" t="s">
        <v>91</v>
      </c>
      <c r="B109" s="274" t="s">
        <v>136</v>
      </c>
      <c r="C109" s="274" t="s">
        <v>136</v>
      </c>
      <c r="D109" s="275" t="s">
        <v>136</v>
      </c>
      <c r="E109" s="274" t="s">
        <v>136</v>
      </c>
      <c r="F109" s="274" t="s">
        <v>136</v>
      </c>
      <c r="G109" s="275" t="s">
        <v>136</v>
      </c>
      <c r="H109" s="274" t="s">
        <v>136</v>
      </c>
      <c r="I109" s="274" t="s">
        <v>136</v>
      </c>
      <c r="J109" s="275" t="s">
        <v>136</v>
      </c>
      <c r="K109" s="274">
        <v>1848</v>
      </c>
      <c r="L109" s="274">
        <v>874</v>
      </c>
      <c r="M109" s="275">
        <v>100</v>
      </c>
      <c r="N109" s="274" t="s">
        <v>136</v>
      </c>
      <c r="O109" s="274" t="s">
        <v>136</v>
      </c>
      <c r="P109" s="275" t="s">
        <v>136</v>
      </c>
      <c r="Q109" s="274" t="s">
        <v>136</v>
      </c>
      <c r="R109" s="274" t="s">
        <v>136</v>
      </c>
      <c r="S109" s="275" t="s">
        <v>136</v>
      </c>
      <c r="T109" s="280"/>
      <c r="U109" s="280"/>
      <c r="V109" s="280"/>
      <c r="W109" s="280"/>
      <c r="X109" s="280"/>
      <c r="Y109" s="280"/>
      <c r="Z109" s="280"/>
      <c r="AA109" s="280"/>
      <c r="AB109" s="280"/>
      <c r="AC109" s="280"/>
      <c r="AD109" s="280"/>
      <c r="AE109" s="280"/>
      <c r="AF109" s="280"/>
      <c r="AG109" s="280"/>
      <c r="AH109" s="280"/>
      <c r="AI109" s="280"/>
      <c r="AJ109" s="280"/>
      <c r="AK109" s="280"/>
      <c r="AL109" s="280"/>
      <c r="AM109" s="280"/>
      <c r="AN109" s="280"/>
      <c r="AO109" s="280"/>
      <c r="AP109" s="280"/>
      <c r="AQ109" s="280"/>
      <c r="AR109" s="280"/>
      <c r="AS109" s="280"/>
      <c r="AT109" s="280"/>
      <c r="AU109" s="280"/>
      <c r="AV109" s="280"/>
      <c r="AW109" s="280"/>
      <c r="AX109" s="280"/>
      <c r="AY109" s="280"/>
    </row>
    <row r="110" spans="1:51" s="264" customFormat="1" x14ac:dyDescent="0.2">
      <c r="A110" s="272" t="s">
        <v>92</v>
      </c>
      <c r="B110" s="277">
        <v>6011</v>
      </c>
      <c r="C110" s="277">
        <v>2217</v>
      </c>
      <c r="D110" s="279">
        <v>96.8</v>
      </c>
      <c r="E110" s="277">
        <v>201</v>
      </c>
      <c r="F110" s="278" t="s">
        <v>136</v>
      </c>
      <c r="G110" s="279">
        <v>3.2</v>
      </c>
      <c r="H110" s="278" t="s">
        <v>136</v>
      </c>
      <c r="I110" s="278" t="s">
        <v>136</v>
      </c>
      <c r="J110" s="279" t="s">
        <v>136</v>
      </c>
      <c r="K110" s="277">
        <v>82933</v>
      </c>
      <c r="L110" s="277">
        <v>32292</v>
      </c>
      <c r="M110" s="279">
        <v>100</v>
      </c>
      <c r="N110" s="277" t="s">
        <v>136</v>
      </c>
      <c r="O110" s="278" t="s">
        <v>136</v>
      </c>
      <c r="P110" s="279" t="s">
        <v>136</v>
      </c>
      <c r="Q110" s="278" t="s">
        <v>136</v>
      </c>
      <c r="R110" s="278" t="s">
        <v>136</v>
      </c>
      <c r="S110" s="279" t="s">
        <v>136</v>
      </c>
      <c r="T110" s="280"/>
      <c r="U110" s="280"/>
      <c r="V110" s="280"/>
      <c r="W110" s="280"/>
      <c r="X110" s="280"/>
      <c r="Y110" s="280"/>
      <c r="Z110" s="280"/>
      <c r="AA110" s="280"/>
      <c r="AB110" s="280"/>
      <c r="AC110" s="280"/>
      <c r="AD110" s="280"/>
      <c r="AE110" s="280"/>
      <c r="AF110" s="280"/>
      <c r="AG110" s="280"/>
      <c r="AH110" s="280"/>
      <c r="AI110" s="280"/>
      <c r="AJ110" s="280"/>
      <c r="AK110" s="280"/>
      <c r="AL110" s="280"/>
      <c r="AM110" s="280"/>
      <c r="AN110" s="280"/>
      <c r="AO110" s="280"/>
      <c r="AP110" s="280"/>
      <c r="AQ110" s="280"/>
      <c r="AR110" s="280"/>
      <c r="AS110" s="280"/>
      <c r="AT110" s="280"/>
      <c r="AU110" s="280"/>
      <c r="AV110" s="280"/>
      <c r="AW110" s="280"/>
      <c r="AX110" s="280"/>
      <c r="AY110" s="280"/>
    </row>
    <row r="111" spans="1:51" s="264" customFormat="1" x14ac:dyDescent="0.2">
      <c r="A111" s="271"/>
      <c r="B111" s="198"/>
      <c r="C111" s="198"/>
      <c r="D111" s="239"/>
      <c r="E111" s="198"/>
      <c r="F111" s="198"/>
      <c r="G111" s="239"/>
      <c r="H111" s="198"/>
      <c r="I111" s="198"/>
      <c r="J111" s="239"/>
      <c r="K111" s="198"/>
      <c r="L111" s="198"/>
      <c r="M111" s="239"/>
      <c r="N111" s="198"/>
      <c r="O111" s="198"/>
      <c r="P111" s="239"/>
      <c r="Q111" s="153"/>
    </row>
    <row r="112" spans="1:51" s="264" customFormat="1" x14ac:dyDescent="0.2">
      <c r="A112" s="271"/>
      <c r="B112" s="198"/>
      <c r="C112" s="198"/>
      <c r="D112" s="239"/>
      <c r="E112" s="198"/>
      <c r="F112" s="198"/>
      <c r="G112" s="239"/>
      <c r="H112" s="198"/>
      <c r="I112" s="198"/>
      <c r="J112" s="239"/>
      <c r="K112" s="198"/>
      <c r="L112" s="198"/>
      <c r="M112" s="239"/>
      <c r="N112" s="198"/>
      <c r="O112" s="198"/>
      <c r="P112" s="239"/>
      <c r="Q112" s="153"/>
    </row>
    <row r="113" spans="1:51" s="264" customFormat="1" ht="15" customHeight="1" x14ac:dyDescent="0.25">
      <c r="A113" s="526"/>
      <c r="B113" s="529" t="s">
        <v>68</v>
      </c>
      <c r="C113" s="502"/>
      <c r="D113" s="502"/>
      <c r="E113" s="502"/>
      <c r="F113" s="502"/>
      <c r="G113" s="502"/>
      <c r="H113" s="502"/>
      <c r="I113" s="502"/>
      <c r="J113" s="502"/>
      <c r="K113" s="268"/>
      <c r="L113" s="268"/>
      <c r="M113" s="268"/>
      <c r="N113" s="268"/>
      <c r="O113" s="268"/>
      <c r="P113" s="268"/>
      <c r="Q113" s="268"/>
      <c r="R113" s="268"/>
      <c r="S113" s="280"/>
      <c r="T113" s="280"/>
      <c r="U113" s="280"/>
      <c r="V113" s="280"/>
      <c r="W113" s="280"/>
      <c r="X113" s="280"/>
      <c r="Y113" s="280"/>
      <c r="Z113" s="280"/>
      <c r="AA113" s="280"/>
      <c r="AB113" s="280"/>
      <c r="AC113" s="280"/>
      <c r="AD113" s="280"/>
      <c r="AE113" s="280"/>
      <c r="AF113" s="280"/>
      <c r="AG113" s="280"/>
      <c r="AH113" s="280"/>
      <c r="AI113" s="280"/>
      <c r="AJ113" s="280"/>
      <c r="AK113" s="280"/>
      <c r="AL113" s="280"/>
      <c r="AM113" s="280"/>
      <c r="AN113" s="280"/>
      <c r="AO113" s="280"/>
      <c r="AP113" s="280"/>
      <c r="AQ113" s="280"/>
      <c r="AR113" s="280"/>
      <c r="AS113" s="280"/>
      <c r="AT113" s="280"/>
      <c r="AU113" s="280"/>
      <c r="AV113" s="280"/>
      <c r="AW113" s="280"/>
      <c r="AX113" s="280"/>
      <c r="AY113" s="280"/>
    </row>
    <row r="114" spans="1:51" s="264" customFormat="1" ht="15" x14ac:dyDescent="0.25">
      <c r="A114" s="527"/>
      <c r="B114" s="504"/>
      <c r="C114" s="505"/>
      <c r="D114" s="505"/>
      <c r="E114" s="505"/>
      <c r="F114" s="505"/>
      <c r="G114" s="505"/>
      <c r="H114" s="505"/>
      <c r="I114" s="505"/>
      <c r="J114" s="505"/>
      <c r="K114" s="268"/>
      <c r="L114" s="268"/>
      <c r="M114" s="268"/>
      <c r="N114" s="268"/>
      <c r="O114" s="268"/>
      <c r="P114" s="268"/>
      <c r="Q114" s="268"/>
      <c r="R114" s="268"/>
      <c r="S114" s="268"/>
      <c r="T114" s="268"/>
      <c r="U114" s="268"/>
      <c r="V114" s="268"/>
      <c r="W114" s="268"/>
      <c r="X114" s="268"/>
      <c r="Y114" s="268"/>
      <c r="Z114" s="268"/>
      <c r="AA114" s="268"/>
      <c r="AB114" s="268"/>
      <c r="AC114" s="268"/>
      <c r="AD114" s="268"/>
      <c r="AE114" s="268"/>
      <c r="AF114" s="268"/>
      <c r="AG114" s="268"/>
      <c r="AH114" s="268"/>
      <c r="AI114" s="268"/>
      <c r="AJ114" s="268"/>
      <c r="AK114" s="268"/>
      <c r="AL114" s="268"/>
      <c r="AM114" s="268"/>
      <c r="AN114" s="268"/>
      <c r="AO114" s="268"/>
      <c r="AP114" s="268"/>
      <c r="AQ114" s="268"/>
      <c r="AR114" s="268"/>
      <c r="AS114" s="268"/>
      <c r="AT114" s="268"/>
      <c r="AU114" s="268"/>
      <c r="AV114" s="268"/>
      <c r="AW114" s="268"/>
      <c r="AX114" s="268"/>
      <c r="AY114" s="268"/>
    </row>
    <row r="115" spans="1:51" s="264" customFormat="1" ht="23.25" customHeight="1" x14ac:dyDescent="0.25">
      <c r="A115" s="527"/>
      <c r="B115" s="509" t="s">
        <v>154</v>
      </c>
      <c r="C115" s="511"/>
      <c r="D115" s="507" t="s">
        <v>155</v>
      </c>
      <c r="E115" s="509" t="s">
        <v>156</v>
      </c>
      <c r="F115" s="512"/>
      <c r="G115" s="507" t="s">
        <v>157</v>
      </c>
      <c r="H115" s="469" t="s">
        <v>158</v>
      </c>
      <c r="I115" s="469"/>
      <c r="J115" s="509" t="s">
        <v>159</v>
      </c>
      <c r="K115" s="268"/>
      <c r="L115" s="268"/>
      <c r="M115" s="268"/>
      <c r="N115" s="268"/>
      <c r="O115" s="268"/>
      <c r="P115" s="268"/>
      <c r="Q115" s="268"/>
      <c r="R115" s="268"/>
      <c r="S115" s="268"/>
      <c r="T115" s="268"/>
      <c r="U115" s="268"/>
      <c r="V115" s="268"/>
      <c r="W115" s="268"/>
      <c r="X115" s="268"/>
      <c r="Y115" s="268"/>
      <c r="Z115" s="268"/>
      <c r="AA115" s="268"/>
      <c r="AB115" s="268"/>
      <c r="AC115" s="268"/>
      <c r="AD115" s="268"/>
      <c r="AE115" s="268"/>
      <c r="AF115" s="268"/>
      <c r="AG115" s="268"/>
      <c r="AH115" s="268"/>
      <c r="AI115" s="268"/>
      <c r="AJ115" s="268"/>
      <c r="AK115" s="268"/>
      <c r="AL115" s="268"/>
      <c r="AM115" s="268"/>
      <c r="AN115" s="268"/>
      <c r="AO115" s="268"/>
      <c r="AP115" s="268"/>
      <c r="AQ115" s="268"/>
      <c r="AR115" s="268"/>
      <c r="AS115" s="268"/>
      <c r="AT115" s="268"/>
      <c r="AU115" s="268"/>
      <c r="AV115" s="268"/>
      <c r="AW115" s="268"/>
      <c r="AX115" s="268"/>
      <c r="AY115" s="268"/>
    </row>
    <row r="116" spans="1:51" s="264" customFormat="1" ht="22.5" x14ac:dyDescent="0.25">
      <c r="A116" s="528"/>
      <c r="B116" s="344" t="s">
        <v>160</v>
      </c>
      <c r="C116" s="344" t="s">
        <v>161</v>
      </c>
      <c r="D116" s="508"/>
      <c r="E116" s="344" t="s">
        <v>160</v>
      </c>
      <c r="F116" s="344" t="s">
        <v>161</v>
      </c>
      <c r="G116" s="508"/>
      <c r="H116" s="344" t="s">
        <v>160</v>
      </c>
      <c r="I116" s="344" t="s">
        <v>161</v>
      </c>
      <c r="J116" s="509"/>
      <c r="K116" s="268"/>
      <c r="L116" s="268"/>
      <c r="M116" s="268"/>
      <c r="N116" s="268"/>
      <c r="O116" s="268"/>
      <c r="P116" s="268"/>
      <c r="Q116" s="268"/>
      <c r="R116" s="268"/>
      <c r="S116" s="268"/>
      <c r="T116" s="268"/>
      <c r="U116" s="268"/>
      <c r="V116" s="268"/>
      <c r="W116" s="268"/>
      <c r="X116" s="268"/>
      <c r="Y116" s="268"/>
      <c r="Z116" s="268"/>
      <c r="AA116" s="268"/>
      <c r="AB116" s="268"/>
      <c r="AC116" s="268"/>
      <c r="AD116" s="268"/>
      <c r="AE116" s="268"/>
      <c r="AF116" s="268"/>
      <c r="AG116" s="268"/>
      <c r="AH116" s="268"/>
      <c r="AI116" s="268"/>
      <c r="AJ116" s="268"/>
      <c r="AK116" s="268"/>
      <c r="AL116" s="268"/>
      <c r="AM116" s="268"/>
      <c r="AN116" s="268"/>
      <c r="AO116" s="268"/>
      <c r="AP116" s="268"/>
      <c r="AQ116" s="268"/>
      <c r="AR116" s="268"/>
      <c r="AS116" s="268"/>
      <c r="AT116" s="268"/>
      <c r="AU116" s="268"/>
      <c r="AV116" s="268"/>
      <c r="AW116" s="268"/>
      <c r="AX116" s="268"/>
      <c r="AY116" s="268"/>
    </row>
    <row r="117" spans="1:51" s="264" customFormat="1" ht="15" x14ac:dyDescent="0.25">
      <c r="A117" s="269" t="s">
        <v>72</v>
      </c>
      <c r="B117" s="274">
        <v>3850602</v>
      </c>
      <c r="C117" s="274">
        <v>2218576</v>
      </c>
      <c r="D117" s="275">
        <v>49.1</v>
      </c>
      <c r="E117" s="274">
        <v>1348050</v>
      </c>
      <c r="F117" s="274">
        <v>676575</v>
      </c>
      <c r="G117" s="275">
        <v>17.2</v>
      </c>
      <c r="H117" s="274">
        <v>2643920</v>
      </c>
      <c r="I117" s="274">
        <v>1484930</v>
      </c>
      <c r="J117" s="275">
        <v>33.700000000000003</v>
      </c>
      <c r="K117" s="268"/>
      <c r="L117" s="268"/>
      <c r="M117" s="268"/>
      <c r="N117" s="268"/>
      <c r="O117" s="268"/>
      <c r="P117" s="268"/>
      <c r="Q117" s="268"/>
      <c r="R117" s="268"/>
      <c r="S117" s="268"/>
      <c r="T117" s="268"/>
      <c r="U117" s="268"/>
      <c r="V117" s="268"/>
      <c r="W117" s="268"/>
      <c r="X117" s="268"/>
      <c r="Y117" s="268"/>
      <c r="Z117" s="268"/>
      <c r="AA117" s="268"/>
      <c r="AB117" s="268"/>
      <c r="AC117" s="268"/>
      <c r="AD117" s="268"/>
      <c r="AE117" s="268"/>
      <c r="AF117" s="268"/>
      <c r="AG117" s="268"/>
      <c r="AH117" s="268"/>
      <c r="AI117" s="268"/>
      <c r="AJ117" s="268"/>
      <c r="AK117" s="268"/>
      <c r="AL117" s="268"/>
      <c r="AM117" s="268"/>
      <c r="AN117" s="268"/>
      <c r="AO117" s="268"/>
      <c r="AP117" s="268"/>
      <c r="AQ117" s="268"/>
      <c r="AR117" s="268"/>
      <c r="AS117" s="268"/>
      <c r="AT117" s="268"/>
      <c r="AU117" s="268"/>
      <c r="AV117" s="268"/>
      <c r="AW117" s="268"/>
      <c r="AX117" s="268"/>
      <c r="AY117" s="268"/>
    </row>
    <row r="118" spans="1:51" s="264" customFormat="1" ht="15" x14ac:dyDescent="0.25">
      <c r="A118" s="270" t="s">
        <v>73</v>
      </c>
      <c r="B118" s="274">
        <v>16257</v>
      </c>
      <c r="C118" s="274">
        <v>11205</v>
      </c>
      <c r="D118" s="275">
        <v>2.2000000000000002</v>
      </c>
      <c r="E118" s="274">
        <v>36726</v>
      </c>
      <c r="F118" s="274">
        <v>15165</v>
      </c>
      <c r="G118" s="275">
        <v>5.0999999999999996</v>
      </c>
      <c r="H118" s="274">
        <v>672751</v>
      </c>
      <c r="I118" s="274">
        <v>391440</v>
      </c>
      <c r="J118" s="275">
        <v>92.7</v>
      </c>
      <c r="K118" s="268"/>
      <c r="L118" s="268"/>
      <c r="M118" s="268"/>
      <c r="N118" s="268"/>
      <c r="O118" s="268"/>
      <c r="P118" s="268"/>
      <c r="Q118" s="268"/>
      <c r="R118" s="268"/>
      <c r="S118" s="268"/>
      <c r="T118" s="268"/>
      <c r="U118" s="268"/>
      <c r="V118" s="268"/>
      <c r="W118" s="268"/>
      <c r="X118" s="268"/>
      <c r="Y118" s="268"/>
      <c r="Z118" s="268"/>
      <c r="AA118" s="268"/>
      <c r="AB118" s="268"/>
      <c r="AC118" s="268"/>
      <c r="AD118" s="268"/>
      <c r="AE118" s="268"/>
      <c r="AF118" s="268"/>
      <c r="AG118" s="268"/>
      <c r="AH118" s="268"/>
      <c r="AI118" s="268"/>
      <c r="AJ118" s="268"/>
      <c r="AK118" s="268"/>
      <c r="AL118" s="268"/>
      <c r="AM118" s="268"/>
      <c r="AN118" s="268"/>
      <c r="AO118" s="268"/>
      <c r="AP118" s="268"/>
      <c r="AQ118" s="268"/>
      <c r="AR118" s="268"/>
      <c r="AS118" s="268"/>
      <c r="AT118" s="268"/>
      <c r="AU118" s="268"/>
      <c r="AV118" s="268"/>
      <c r="AW118" s="268"/>
      <c r="AX118" s="268"/>
      <c r="AY118" s="268"/>
    </row>
    <row r="119" spans="1:51" s="264" customFormat="1" ht="15" x14ac:dyDescent="0.25">
      <c r="A119" s="271" t="s">
        <v>74</v>
      </c>
      <c r="B119" s="274">
        <v>231171</v>
      </c>
      <c r="C119" s="274">
        <v>127784</v>
      </c>
      <c r="D119" s="275">
        <v>63.1</v>
      </c>
      <c r="E119" s="274">
        <v>116898</v>
      </c>
      <c r="F119" s="274">
        <v>50709</v>
      </c>
      <c r="G119" s="275">
        <v>31.9</v>
      </c>
      <c r="H119" s="274">
        <v>18088</v>
      </c>
      <c r="I119" s="274">
        <v>9399</v>
      </c>
      <c r="J119" s="275">
        <v>4.9000000000000004</v>
      </c>
      <c r="K119" s="268"/>
      <c r="L119" s="268"/>
      <c r="M119" s="268"/>
      <c r="N119" s="268"/>
      <c r="O119" s="268"/>
      <c r="P119" s="268"/>
      <c r="Q119" s="268"/>
      <c r="R119" s="268"/>
      <c r="S119" s="268"/>
      <c r="T119" s="268"/>
      <c r="U119" s="268"/>
      <c r="V119" s="268"/>
      <c r="W119" s="268"/>
      <c r="X119" s="268"/>
      <c r="Y119" s="268"/>
      <c r="Z119" s="268"/>
      <c r="AA119" s="268"/>
      <c r="AB119" s="268"/>
      <c r="AC119" s="268"/>
      <c r="AD119" s="268"/>
      <c r="AE119" s="268"/>
      <c r="AF119" s="268"/>
      <c r="AG119" s="268"/>
      <c r="AH119" s="268"/>
      <c r="AI119" s="268"/>
      <c r="AJ119" s="268"/>
      <c r="AK119" s="268"/>
      <c r="AL119" s="268"/>
      <c r="AM119" s="268"/>
      <c r="AN119" s="268"/>
      <c r="AO119" s="268"/>
      <c r="AP119" s="268"/>
      <c r="AQ119" s="268"/>
      <c r="AR119" s="268"/>
      <c r="AS119" s="268"/>
      <c r="AT119" s="268"/>
      <c r="AU119" s="268"/>
      <c r="AV119" s="268"/>
      <c r="AW119" s="268"/>
      <c r="AX119" s="268"/>
      <c r="AY119" s="268"/>
    </row>
    <row r="120" spans="1:51" s="264" customFormat="1" ht="15" x14ac:dyDescent="0.25">
      <c r="A120" s="271" t="s">
        <v>75</v>
      </c>
      <c r="B120" s="274">
        <v>253460</v>
      </c>
      <c r="C120" s="274">
        <v>154164</v>
      </c>
      <c r="D120" s="275">
        <v>41.9</v>
      </c>
      <c r="E120" s="274">
        <v>33134</v>
      </c>
      <c r="F120" s="274">
        <v>14592</v>
      </c>
      <c r="G120" s="275">
        <v>5.5</v>
      </c>
      <c r="H120" s="274">
        <v>318556</v>
      </c>
      <c r="I120" s="274">
        <v>192005</v>
      </c>
      <c r="J120" s="275">
        <v>52.6</v>
      </c>
      <c r="K120" s="268"/>
      <c r="L120" s="268"/>
      <c r="M120" s="268"/>
      <c r="N120" s="268"/>
      <c r="O120" s="268"/>
      <c r="P120" s="268"/>
      <c r="Q120" s="268"/>
      <c r="R120" s="268"/>
      <c r="S120" s="268"/>
      <c r="T120" s="268"/>
      <c r="U120" s="268"/>
      <c r="V120" s="268"/>
      <c r="W120" s="268"/>
      <c r="X120" s="268"/>
      <c r="Y120" s="268"/>
      <c r="Z120" s="268"/>
      <c r="AA120" s="268"/>
      <c r="AB120" s="268"/>
      <c r="AC120" s="268"/>
      <c r="AD120" s="268"/>
      <c r="AE120" s="268"/>
      <c r="AF120" s="268"/>
      <c r="AG120" s="268"/>
      <c r="AH120" s="268"/>
      <c r="AI120" s="268"/>
      <c r="AJ120" s="268"/>
      <c r="AK120" s="268"/>
      <c r="AL120" s="268"/>
      <c r="AM120" s="268"/>
      <c r="AN120" s="268"/>
      <c r="AO120" s="268"/>
      <c r="AP120" s="268"/>
      <c r="AQ120" s="268"/>
      <c r="AR120" s="268"/>
      <c r="AS120" s="268"/>
      <c r="AT120" s="268"/>
      <c r="AU120" s="268"/>
      <c r="AV120" s="268"/>
      <c r="AW120" s="268"/>
      <c r="AX120" s="268"/>
      <c r="AY120" s="268"/>
    </row>
    <row r="121" spans="1:51" s="264" customFormat="1" ht="15" x14ac:dyDescent="0.25">
      <c r="A121" s="271" t="s">
        <v>76</v>
      </c>
      <c r="B121" s="274">
        <v>223865</v>
      </c>
      <c r="C121" s="274">
        <v>125731</v>
      </c>
      <c r="D121" s="275">
        <v>38.799999999999997</v>
      </c>
      <c r="E121" s="274">
        <v>96770</v>
      </c>
      <c r="F121" s="274">
        <v>44469</v>
      </c>
      <c r="G121" s="275">
        <v>16.8</v>
      </c>
      <c r="H121" s="274">
        <v>255620</v>
      </c>
      <c r="I121" s="274">
        <v>151450</v>
      </c>
      <c r="J121" s="275">
        <v>44.4</v>
      </c>
      <c r="K121" s="268"/>
      <c r="L121" s="268"/>
      <c r="M121" s="268"/>
      <c r="N121" s="268"/>
      <c r="O121" s="268"/>
      <c r="P121" s="268"/>
      <c r="Q121" s="268"/>
      <c r="R121" s="268"/>
      <c r="S121" s="268"/>
      <c r="T121" s="268"/>
      <c r="U121" s="268"/>
      <c r="V121" s="268"/>
      <c r="W121" s="268"/>
      <c r="X121" s="268"/>
      <c r="Y121" s="268"/>
      <c r="Z121" s="268"/>
      <c r="AA121" s="268"/>
      <c r="AB121" s="268"/>
      <c r="AC121" s="268"/>
      <c r="AD121" s="268"/>
      <c r="AE121" s="268"/>
      <c r="AF121" s="268"/>
      <c r="AG121" s="268"/>
      <c r="AH121" s="268"/>
      <c r="AI121" s="268"/>
      <c r="AJ121" s="268"/>
      <c r="AK121" s="268"/>
      <c r="AL121" s="268"/>
      <c r="AM121" s="268"/>
      <c r="AN121" s="268"/>
      <c r="AO121" s="268"/>
      <c r="AP121" s="268"/>
      <c r="AQ121" s="268"/>
      <c r="AR121" s="268"/>
      <c r="AS121" s="268"/>
      <c r="AT121" s="268"/>
      <c r="AU121" s="268"/>
      <c r="AV121" s="268"/>
      <c r="AW121" s="268"/>
      <c r="AX121" s="268"/>
      <c r="AY121" s="268"/>
    </row>
    <row r="122" spans="1:51" s="264" customFormat="1" ht="15" x14ac:dyDescent="0.25">
      <c r="A122" s="271" t="s">
        <v>77</v>
      </c>
      <c r="B122" s="274">
        <v>807</v>
      </c>
      <c r="C122" s="274">
        <v>586</v>
      </c>
      <c r="D122" s="275">
        <v>0.4</v>
      </c>
      <c r="E122" s="274">
        <v>118</v>
      </c>
      <c r="F122" s="274">
        <v>47</v>
      </c>
      <c r="G122" s="275">
        <v>0.1</v>
      </c>
      <c r="H122" s="274">
        <v>224444</v>
      </c>
      <c r="I122" s="274">
        <v>114697</v>
      </c>
      <c r="J122" s="275">
        <v>99.6</v>
      </c>
      <c r="K122" s="268"/>
      <c r="L122" s="268"/>
      <c r="M122" s="268"/>
      <c r="N122" s="268"/>
      <c r="O122" s="268"/>
      <c r="P122" s="268"/>
      <c r="Q122" s="268"/>
      <c r="R122" s="268"/>
      <c r="S122" s="268"/>
      <c r="T122" s="268"/>
      <c r="U122" s="268"/>
      <c r="V122" s="268"/>
      <c r="W122" s="268"/>
      <c r="X122" s="268"/>
      <c r="Y122" s="268"/>
      <c r="Z122" s="268"/>
      <c r="AA122" s="268"/>
      <c r="AB122" s="268"/>
      <c r="AC122" s="268"/>
      <c r="AD122" s="268"/>
      <c r="AE122" s="268"/>
      <c r="AF122" s="268"/>
      <c r="AG122" s="268"/>
      <c r="AH122" s="268"/>
      <c r="AI122" s="268"/>
      <c r="AJ122" s="268"/>
      <c r="AK122" s="268"/>
      <c r="AL122" s="268"/>
      <c r="AM122" s="268"/>
      <c r="AN122" s="268"/>
      <c r="AO122" s="268"/>
      <c r="AP122" s="268"/>
      <c r="AQ122" s="268"/>
      <c r="AR122" s="268"/>
      <c r="AS122" s="268"/>
      <c r="AT122" s="268"/>
      <c r="AU122" s="268"/>
      <c r="AV122" s="268"/>
      <c r="AW122" s="268"/>
      <c r="AX122" s="268"/>
      <c r="AY122" s="268"/>
    </row>
    <row r="123" spans="1:51" s="264" customFormat="1" x14ac:dyDescent="0.2">
      <c r="A123" s="271" t="s">
        <v>78</v>
      </c>
      <c r="B123" s="274">
        <v>6190</v>
      </c>
      <c r="C123" s="274">
        <v>3707</v>
      </c>
      <c r="D123" s="275">
        <v>0.7</v>
      </c>
      <c r="E123" s="274">
        <v>556482</v>
      </c>
      <c r="F123" s="274">
        <v>305919</v>
      </c>
      <c r="G123" s="275">
        <v>60.2</v>
      </c>
      <c r="H123" s="274">
        <v>361548</v>
      </c>
      <c r="I123" s="274">
        <v>182181</v>
      </c>
      <c r="J123" s="275">
        <v>39.1</v>
      </c>
    </row>
    <row r="124" spans="1:51" s="264" customFormat="1" x14ac:dyDescent="0.2">
      <c r="A124" s="271" t="s">
        <v>79</v>
      </c>
      <c r="B124" s="274">
        <v>312846</v>
      </c>
      <c r="C124" s="274">
        <v>152058</v>
      </c>
      <c r="D124" s="275">
        <v>72.8</v>
      </c>
      <c r="E124" s="274">
        <v>62513</v>
      </c>
      <c r="F124" s="274">
        <v>27656</v>
      </c>
      <c r="G124" s="275">
        <v>14.6</v>
      </c>
      <c r="H124" s="274">
        <v>54104</v>
      </c>
      <c r="I124" s="274">
        <v>24970</v>
      </c>
      <c r="J124" s="275">
        <v>12.6</v>
      </c>
    </row>
    <row r="125" spans="1:51" s="264" customFormat="1" x14ac:dyDescent="0.2">
      <c r="A125" s="271" t="s">
        <v>80</v>
      </c>
      <c r="B125" s="274">
        <v>197349</v>
      </c>
      <c r="C125" s="274">
        <v>100867</v>
      </c>
      <c r="D125" s="275">
        <v>40.4</v>
      </c>
      <c r="E125" s="274">
        <v>120206</v>
      </c>
      <c r="F125" s="274">
        <v>59942</v>
      </c>
      <c r="G125" s="275">
        <v>24.6</v>
      </c>
      <c r="H125" s="274">
        <v>171149</v>
      </c>
      <c r="I125" s="274">
        <v>86844</v>
      </c>
      <c r="J125" s="275">
        <v>35</v>
      </c>
    </row>
    <row r="126" spans="1:51" s="264" customFormat="1" x14ac:dyDescent="0.2">
      <c r="A126" s="271" t="s">
        <v>81</v>
      </c>
      <c r="B126" s="274">
        <v>308209</v>
      </c>
      <c r="C126" s="274">
        <v>177548</v>
      </c>
      <c r="D126" s="275">
        <v>71.400000000000006</v>
      </c>
      <c r="E126" s="274">
        <v>28613</v>
      </c>
      <c r="F126" s="274">
        <v>14337</v>
      </c>
      <c r="G126" s="275">
        <v>6.6</v>
      </c>
      <c r="H126" s="274">
        <v>94844</v>
      </c>
      <c r="I126" s="274">
        <v>57255</v>
      </c>
      <c r="J126" s="275">
        <v>22</v>
      </c>
    </row>
    <row r="127" spans="1:51" s="264" customFormat="1" x14ac:dyDescent="0.2">
      <c r="A127" s="271" t="s">
        <v>82</v>
      </c>
      <c r="B127" s="274">
        <v>274922</v>
      </c>
      <c r="C127" s="274">
        <v>145409</v>
      </c>
      <c r="D127" s="275">
        <v>69.5</v>
      </c>
      <c r="E127" s="274">
        <v>93070</v>
      </c>
      <c r="F127" s="274">
        <v>42934</v>
      </c>
      <c r="G127" s="275">
        <v>23.5</v>
      </c>
      <c r="H127" s="274">
        <v>27297</v>
      </c>
      <c r="I127" s="274">
        <v>14203</v>
      </c>
      <c r="J127" s="275">
        <v>6.9</v>
      </c>
    </row>
    <row r="128" spans="1:51" s="264" customFormat="1" x14ac:dyDescent="0.2">
      <c r="A128" s="271" t="s">
        <v>83</v>
      </c>
      <c r="B128" s="274">
        <v>307931</v>
      </c>
      <c r="C128" s="274">
        <v>193625</v>
      </c>
      <c r="D128" s="275">
        <v>84.3</v>
      </c>
      <c r="E128" s="274">
        <v>12113</v>
      </c>
      <c r="F128" s="274">
        <v>7503</v>
      </c>
      <c r="G128" s="275">
        <v>3.3</v>
      </c>
      <c r="H128" s="274">
        <v>45057</v>
      </c>
      <c r="I128" s="274">
        <v>23731</v>
      </c>
      <c r="J128" s="275">
        <v>12.3</v>
      </c>
    </row>
    <row r="129" spans="1:17" s="264" customFormat="1" x14ac:dyDescent="0.2">
      <c r="A129" s="271" t="s">
        <v>84</v>
      </c>
      <c r="B129" s="276" t="s">
        <v>136</v>
      </c>
      <c r="C129" s="276" t="s">
        <v>136</v>
      </c>
      <c r="D129" s="276" t="s">
        <v>136</v>
      </c>
      <c r="E129" s="274">
        <v>20211</v>
      </c>
      <c r="F129" s="274">
        <v>13422</v>
      </c>
      <c r="G129" s="275">
        <v>100</v>
      </c>
      <c r="H129" s="276" t="s">
        <v>136</v>
      </c>
      <c r="I129" s="276" t="s">
        <v>136</v>
      </c>
      <c r="J129" s="276" t="s">
        <v>136</v>
      </c>
    </row>
    <row r="130" spans="1:17" s="264" customFormat="1" x14ac:dyDescent="0.2">
      <c r="A130" s="271" t="s">
        <v>85</v>
      </c>
      <c r="B130" s="274">
        <v>294341</v>
      </c>
      <c r="C130" s="274">
        <v>170083</v>
      </c>
      <c r="D130" s="275">
        <v>68.400000000000006</v>
      </c>
      <c r="E130" s="274">
        <v>51711</v>
      </c>
      <c r="F130" s="274">
        <v>27105</v>
      </c>
      <c r="G130" s="275">
        <v>12</v>
      </c>
      <c r="H130" s="274">
        <v>84415</v>
      </c>
      <c r="I130" s="274">
        <v>55523</v>
      </c>
      <c r="J130" s="275">
        <v>19.600000000000001</v>
      </c>
    </row>
    <row r="131" spans="1:17" s="264" customFormat="1" x14ac:dyDescent="0.2">
      <c r="A131" s="271" t="s">
        <v>86</v>
      </c>
      <c r="B131" s="274">
        <v>188329</v>
      </c>
      <c r="C131" s="274">
        <v>99556</v>
      </c>
      <c r="D131" s="275">
        <v>68</v>
      </c>
      <c r="E131" s="274">
        <v>44665</v>
      </c>
      <c r="F131" s="274">
        <v>17932</v>
      </c>
      <c r="G131" s="275">
        <v>16.100000000000001</v>
      </c>
      <c r="H131" s="274">
        <v>43953</v>
      </c>
      <c r="I131" s="274">
        <v>22524</v>
      </c>
      <c r="J131" s="275">
        <v>15.9</v>
      </c>
    </row>
    <row r="132" spans="1:17" s="264" customFormat="1" x14ac:dyDescent="0.2">
      <c r="A132" s="271" t="s">
        <v>87</v>
      </c>
      <c r="B132" s="274">
        <v>928790</v>
      </c>
      <c r="C132" s="274">
        <v>596745</v>
      </c>
      <c r="D132" s="275">
        <v>95.7</v>
      </c>
      <c r="E132" s="274">
        <v>30701</v>
      </c>
      <c r="F132" s="274">
        <v>8348</v>
      </c>
      <c r="G132" s="275">
        <v>3.2</v>
      </c>
      <c r="H132" s="274">
        <v>10567</v>
      </c>
      <c r="I132" s="274">
        <v>4359</v>
      </c>
      <c r="J132" s="275">
        <v>1.1000000000000001</v>
      </c>
    </row>
    <row r="133" spans="1:17" s="264" customFormat="1" x14ac:dyDescent="0.2">
      <c r="A133" s="270" t="s">
        <v>88</v>
      </c>
      <c r="B133" s="274">
        <v>100841</v>
      </c>
      <c r="C133" s="274">
        <v>63409</v>
      </c>
      <c r="D133" s="275">
        <v>67</v>
      </c>
      <c r="E133" s="274">
        <v>20031</v>
      </c>
      <c r="F133" s="274">
        <v>14877</v>
      </c>
      <c r="G133" s="275">
        <v>13.3</v>
      </c>
      <c r="H133" s="274">
        <v>29689</v>
      </c>
      <c r="I133" s="274">
        <v>20610</v>
      </c>
      <c r="J133" s="275">
        <v>19.7</v>
      </c>
    </row>
    <row r="134" spans="1:17" s="264" customFormat="1" x14ac:dyDescent="0.2">
      <c r="A134" s="271" t="s">
        <v>89</v>
      </c>
      <c r="B134" s="274">
        <v>106950</v>
      </c>
      <c r="C134" s="274">
        <v>53883</v>
      </c>
      <c r="D134" s="275">
        <v>29.6</v>
      </c>
      <c r="E134" s="274">
        <v>23052</v>
      </c>
      <c r="F134" s="274">
        <v>11551</v>
      </c>
      <c r="G134" s="275">
        <v>6.4</v>
      </c>
      <c r="H134" s="274">
        <v>231838</v>
      </c>
      <c r="I134" s="274">
        <v>133739</v>
      </c>
      <c r="J134" s="275">
        <v>64.099999999999994</v>
      </c>
    </row>
    <row r="135" spans="1:17" s="264" customFormat="1" x14ac:dyDescent="0.2">
      <c r="A135" s="271" t="s">
        <v>90</v>
      </c>
      <c r="B135" s="274">
        <v>156</v>
      </c>
      <c r="C135" s="274">
        <v>118</v>
      </c>
      <c r="D135" s="275">
        <v>100</v>
      </c>
      <c r="E135" s="276" t="s">
        <v>136</v>
      </c>
      <c r="F135" s="276" t="s">
        <v>136</v>
      </c>
      <c r="G135" s="276" t="s">
        <v>136</v>
      </c>
      <c r="H135" s="276" t="s">
        <v>136</v>
      </c>
      <c r="I135" s="276" t="s">
        <v>136</v>
      </c>
      <c r="J135" s="276" t="s">
        <v>136</v>
      </c>
    </row>
    <row r="136" spans="1:17" s="264" customFormat="1" x14ac:dyDescent="0.2">
      <c r="A136" s="282" t="s">
        <v>91</v>
      </c>
      <c r="B136" s="274">
        <v>1848</v>
      </c>
      <c r="C136" s="274">
        <v>874</v>
      </c>
      <c r="D136" s="275">
        <v>100</v>
      </c>
      <c r="E136" s="276" t="s">
        <v>136</v>
      </c>
      <c r="F136" s="276" t="s">
        <v>136</v>
      </c>
      <c r="G136" s="276" t="s">
        <v>136</v>
      </c>
      <c r="H136" s="276" t="s">
        <v>136</v>
      </c>
      <c r="I136" s="276" t="s">
        <v>136</v>
      </c>
      <c r="J136" s="276" t="s">
        <v>136</v>
      </c>
    </row>
    <row r="137" spans="1:17" s="264" customFormat="1" x14ac:dyDescent="0.2">
      <c r="A137" s="272" t="s">
        <v>92</v>
      </c>
      <c r="B137" s="277">
        <v>96340</v>
      </c>
      <c r="C137" s="277">
        <v>41224</v>
      </c>
      <c r="D137" s="279">
        <v>98.9</v>
      </c>
      <c r="E137" s="277">
        <v>1036</v>
      </c>
      <c r="F137" s="278">
        <v>67</v>
      </c>
      <c r="G137" s="279">
        <v>1.1000000000000001</v>
      </c>
      <c r="H137" s="277" t="s">
        <v>136</v>
      </c>
      <c r="I137" s="278" t="s">
        <v>136</v>
      </c>
      <c r="J137" s="279" t="s">
        <v>136</v>
      </c>
    </row>
    <row r="138" spans="1:17" s="264" customFormat="1" x14ac:dyDescent="0.2">
      <c r="A138" s="271"/>
      <c r="B138" s="198"/>
      <c r="C138" s="198"/>
      <c r="D138" s="239"/>
      <c r="E138" s="198"/>
      <c r="F138" s="198"/>
      <c r="G138" s="239"/>
      <c r="H138" s="198"/>
      <c r="I138" s="198"/>
      <c r="J138" s="239"/>
      <c r="K138" s="198"/>
      <c r="L138" s="198"/>
      <c r="M138" s="239"/>
      <c r="N138" s="198"/>
      <c r="O138" s="198"/>
      <c r="P138" s="239"/>
      <c r="Q138" s="153"/>
    </row>
    <row r="139" spans="1:17" s="264" customFormat="1" x14ac:dyDescent="0.2">
      <c r="A139" s="271"/>
      <c r="B139" s="198"/>
      <c r="C139" s="198"/>
      <c r="D139" s="239"/>
      <c r="E139" s="198"/>
      <c r="F139" s="198"/>
      <c r="G139" s="239"/>
      <c r="H139" s="198"/>
      <c r="I139" s="198"/>
      <c r="J139" s="239"/>
      <c r="K139" s="198"/>
      <c r="L139" s="198"/>
      <c r="M139" s="239"/>
      <c r="N139" s="198"/>
      <c r="O139" s="198"/>
      <c r="P139" s="239"/>
      <c r="Q139" s="153"/>
    </row>
    <row r="140" spans="1:17" ht="31.5" customHeight="1" x14ac:dyDescent="0.2">
      <c r="A140" s="506" t="s">
        <v>214</v>
      </c>
      <c r="B140" s="506"/>
      <c r="C140" s="506"/>
      <c r="D140" s="506"/>
      <c r="E140" s="506"/>
      <c r="F140" s="506"/>
      <c r="G140" s="506"/>
      <c r="H140" s="506"/>
      <c r="I140" s="506"/>
      <c r="J140" s="506"/>
      <c r="K140" s="506"/>
      <c r="L140" s="506"/>
      <c r="M140" s="506"/>
      <c r="N140" s="506"/>
      <c r="O140" s="506"/>
      <c r="P140" s="506"/>
    </row>
    <row r="141" spans="1:17" x14ac:dyDescent="0.2">
      <c r="A141" s="155"/>
      <c r="B141" s="155"/>
      <c r="C141" s="155"/>
      <c r="D141" s="155"/>
      <c r="E141" s="155"/>
      <c r="F141" s="155"/>
      <c r="G141" s="155"/>
      <c r="H141" s="155"/>
      <c r="I141" s="155"/>
      <c r="J141" s="155"/>
      <c r="K141" s="155"/>
      <c r="L141" s="155"/>
      <c r="P141" s="156" t="s">
        <v>120</v>
      </c>
    </row>
    <row r="142" spans="1:17" ht="14.25" customHeight="1" x14ac:dyDescent="0.2">
      <c r="A142" s="466"/>
      <c r="B142" s="455" t="s">
        <v>132</v>
      </c>
      <c r="C142" s="455"/>
      <c r="D142" s="455"/>
      <c r="E142" s="456" t="s">
        <v>67</v>
      </c>
      <c r="F142" s="457"/>
      <c r="G142" s="457"/>
      <c r="H142" s="457"/>
      <c r="I142" s="457"/>
      <c r="J142" s="457"/>
      <c r="K142" s="460" t="s">
        <v>149</v>
      </c>
      <c r="L142" s="461"/>
      <c r="M142" s="462"/>
      <c r="N142" s="455" t="s">
        <v>68</v>
      </c>
      <c r="O142" s="455"/>
      <c r="P142" s="456"/>
      <c r="Q142" s="153"/>
    </row>
    <row r="143" spans="1:17" ht="36" customHeight="1" x14ac:dyDescent="0.2">
      <c r="A143" s="466"/>
      <c r="B143" s="455"/>
      <c r="C143" s="455"/>
      <c r="D143" s="455"/>
      <c r="E143" s="455" t="s">
        <v>66</v>
      </c>
      <c r="F143" s="455"/>
      <c r="G143" s="455"/>
      <c r="H143" s="455" t="s">
        <v>65</v>
      </c>
      <c r="I143" s="455"/>
      <c r="J143" s="455"/>
      <c r="K143" s="463"/>
      <c r="L143" s="464"/>
      <c r="M143" s="465"/>
      <c r="N143" s="455"/>
      <c r="O143" s="455"/>
      <c r="P143" s="456"/>
      <c r="Q143" s="153"/>
    </row>
    <row r="144" spans="1:17" ht="40.5" customHeight="1" x14ac:dyDescent="0.2">
      <c r="A144" s="466"/>
      <c r="B144" s="363" t="s">
        <v>195</v>
      </c>
      <c r="C144" s="363" t="s">
        <v>130</v>
      </c>
      <c r="D144" s="364" t="s">
        <v>198</v>
      </c>
      <c r="E144" s="363" t="s">
        <v>195</v>
      </c>
      <c r="F144" s="363" t="s">
        <v>130</v>
      </c>
      <c r="G144" s="364" t="s">
        <v>198</v>
      </c>
      <c r="H144" s="363" t="s">
        <v>195</v>
      </c>
      <c r="I144" s="363" t="s">
        <v>130</v>
      </c>
      <c r="J144" s="364" t="s">
        <v>198</v>
      </c>
      <c r="K144" s="363" t="s">
        <v>195</v>
      </c>
      <c r="L144" s="363" t="s">
        <v>130</v>
      </c>
      <c r="M144" s="364" t="s">
        <v>198</v>
      </c>
      <c r="N144" s="363" t="s">
        <v>195</v>
      </c>
      <c r="O144" s="363" t="s">
        <v>130</v>
      </c>
      <c r="P144" s="365" t="s">
        <v>198</v>
      </c>
      <c r="Q144" s="153"/>
    </row>
    <row r="145" spans="1:23" x14ac:dyDescent="0.2">
      <c r="A145" s="65" t="s">
        <v>72</v>
      </c>
      <c r="B145" s="245">
        <f>SUM(B146:B165)</f>
        <v>11209740</v>
      </c>
      <c r="C145" s="245">
        <f>SUM(C146:C165)</f>
        <v>9949182</v>
      </c>
      <c r="D145" s="239">
        <f>B145/C145%</f>
        <v>112.66996623441001</v>
      </c>
      <c r="E145" s="245">
        <f>SUM(E146:E165)</f>
        <v>1272609</v>
      </c>
      <c r="F145" s="245">
        <f>SUM(F146:F165)</f>
        <v>1238524</v>
      </c>
      <c r="G145" s="239">
        <f>E145/F145%</f>
        <v>102.75206616908514</v>
      </c>
      <c r="H145" s="245">
        <f>SUM(H146:H165)</f>
        <v>9937131</v>
      </c>
      <c r="I145" s="245">
        <f>SUM(I146:I165)</f>
        <v>8710658</v>
      </c>
      <c r="J145" s="239">
        <f>H145/I145%</f>
        <v>114.08014182166261</v>
      </c>
      <c r="K145" s="245">
        <f>SUM(K146:K165)</f>
        <v>7312834</v>
      </c>
      <c r="L145" s="245">
        <f>SUM(L146:L165)</f>
        <v>7012510</v>
      </c>
      <c r="M145" s="239">
        <f>K145/L145%</f>
        <v>104.28268907994426</v>
      </c>
      <c r="N145" s="245">
        <f>SUM(N146:N165)</f>
        <v>18522574</v>
      </c>
      <c r="O145" s="245">
        <f>SUM(O146:O165)</f>
        <v>16961692</v>
      </c>
      <c r="P145" s="239">
        <f>N145/O145%</f>
        <v>109.20239561006059</v>
      </c>
      <c r="Q145" s="153"/>
      <c r="R145" s="379"/>
      <c r="S145" s="379"/>
      <c r="T145" s="379"/>
      <c r="W145" s="205"/>
    </row>
    <row r="146" spans="1:23" x14ac:dyDescent="0.2">
      <c r="A146" s="80" t="s">
        <v>73</v>
      </c>
      <c r="B146" s="245">
        <f>E146+H146</f>
        <v>645962</v>
      </c>
      <c r="C146" s="198">
        <f t="shared" ref="C146:C165" si="18">F146+I146</f>
        <v>551712</v>
      </c>
      <c r="D146" s="239">
        <f t="shared" ref="D146:D165" si="19">B146/C146%</f>
        <v>117.08318833014327</v>
      </c>
      <c r="E146" s="245">
        <v>53399</v>
      </c>
      <c r="F146" s="245">
        <v>54367</v>
      </c>
      <c r="G146" s="239">
        <f t="shared" ref="G146:G165" si="20">E146/F146%</f>
        <v>98.219508157522029</v>
      </c>
      <c r="H146" s="245">
        <v>592563</v>
      </c>
      <c r="I146" s="245">
        <v>497345</v>
      </c>
      <c r="J146" s="239">
        <f t="shared" ref="J146:J165" si="21">H146/I146%</f>
        <v>119.1452613377032</v>
      </c>
      <c r="K146" s="245">
        <v>322294</v>
      </c>
      <c r="L146" s="245">
        <v>245738</v>
      </c>
      <c r="M146" s="239">
        <f t="shared" ref="M146:M165" si="22">K146/L146%</f>
        <v>131.15350495242902</v>
      </c>
      <c r="N146" s="245">
        <f>E146+H146+K146</f>
        <v>968256</v>
      </c>
      <c r="O146" s="245">
        <f>F146+I146+L146</f>
        <v>797450</v>
      </c>
      <c r="P146" s="239">
        <f t="shared" ref="P146:P165" si="23">N146/O146%</f>
        <v>121.41902313624679</v>
      </c>
      <c r="Q146" s="153"/>
      <c r="R146" s="379"/>
      <c r="S146" s="379"/>
      <c r="T146" s="379"/>
      <c r="W146" s="205"/>
    </row>
    <row r="147" spans="1:23" x14ac:dyDescent="0.2">
      <c r="A147" s="71" t="s">
        <v>74</v>
      </c>
      <c r="B147" s="245">
        <f t="shared" ref="B147:B165" si="24">E147+H147</f>
        <v>177528</v>
      </c>
      <c r="C147" s="198">
        <f t="shared" si="18"/>
        <v>174009</v>
      </c>
      <c r="D147" s="239">
        <f t="shared" si="19"/>
        <v>102.02230919090393</v>
      </c>
      <c r="E147" s="245">
        <v>81410</v>
      </c>
      <c r="F147" s="245">
        <v>88983</v>
      </c>
      <c r="G147" s="239">
        <f t="shared" si="20"/>
        <v>91.489385612982247</v>
      </c>
      <c r="H147" s="245">
        <v>96118</v>
      </c>
      <c r="I147" s="245">
        <v>85026</v>
      </c>
      <c r="J147" s="239">
        <f t="shared" si="21"/>
        <v>113.04542140051278</v>
      </c>
      <c r="K147" s="245">
        <v>332227</v>
      </c>
      <c r="L147" s="245">
        <v>320106</v>
      </c>
      <c r="M147" s="239">
        <f t="shared" si="22"/>
        <v>103.78655820259539</v>
      </c>
      <c r="N147" s="245">
        <f t="shared" ref="N147:N165" si="25">E147+H147+K147</f>
        <v>509755</v>
      </c>
      <c r="O147" s="245">
        <f t="shared" ref="O147:O165" si="26">F147+I147+L147</f>
        <v>494115</v>
      </c>
      <c r="P147" s="239">
        <f t="shared" si="23"/>
        <v>103.16525505196159</v>
      </c>
      <c r="Q147" s="153"/>
      <c r="R147" s="379"/>
      <c r="S147" s="379"/>
      <c r="T147" s="379"/>
      <c r="W147" s="205"/>
    </row>
    <row r="148" spans="1:23" x14ac:dyDescent="0.2">
      <c r="A148" s="71" t="s">
        <v>75</v>
      </c>
      <c r="B148" s="245">
        <f t="shared" si="24"/>
        <v>710660</v>
      </c>
      <c r="C148" s="198">
        <f t="shared" si="18"/>
        <v>647963</v>
      </c>
      <c r="D148" s="239">
        <f t="shared" si="19"/>
        <v>109.67601545149954</v>
      </c>
      <c r="E148" s="245">
        <v>73656</v>
      </c>
      <c r="F148" s="245">
        <v>74462</v>
      </c>
      <c r="G148" s="239">
        <f t="shared" si="20"/>
        <v>98.917568692756035</v>
      </c>
      <c r="H148" s="245">
        <v>637004</v>
      </c>
      <c r="I148" s="245">
        <v>573501</v>
      </c>
      <c r="J148" s="239">
        <f t="shared" si="21"/>
        <v>111.07286648148826</v>
      </c>
      <c r="K148" s="245">
        <v>384884</v>
      </c>
      <c r="L148" s="245">
        <v>340504</v>
      </c>
      <c r="M148" s="239">
        <f t="shared" si="22"/>
        <v>113.03362075041703</v>
      </c>
      <c r="N148" s="245">
        <f t="shared" si="25"/>
        <v>1095544</v>
      </c>
      <c r="O148" s="245">
        <f t="shared" si="26"/>
        <v>988467</v>
      </c>
      <c r="P148" s="239">
        <f t="shared" si="23"/>
        <v>110.83263275354665</v>
      </c>
      <c r="Q148" s="153"/>
      <c r="R148" s="379"/>
      <c r="S148" s="379"/>
      <c r="T148" s="379"/>
      <c r="W148" s="205"/>
    </row>
    <row r="149" spans="1:23" x14ac:dyDescent="0.2">
      <c r="A149" s="71" t="s">
        <v>76</v>
      </c>
      <c r="B149" s="245">
        <f t="shared" si="24"/>
        <v>1586461</v>
      </c>
      <c r="C149" s="198">
        <f t="shared" si="18"/>
        <v>1323019</v>
      </c>
      <c r="D149" s="239">
        <f t="shared" si="19"/>
        <v>119.91218569045493</v>
      </c>
      <c r="E149" s="245">
        <v>104258</v>
      </c>
      <c r="F149" s="245">
        <v>96665</v>
      </c>
      <c r="G149" s="239">
        <f t="shared" si="20"/>
        <v>107.85496301660373</v>
      </c>
      <c r="H149" s="245">
        <v>1482203</v>
      </c>
      <c r="I149" s="245">
        <v>1226354</v>
      </c>
      <c r="J149" s="239">
        <f t="shared" si="21"/>
        <v>120.86257312325804</v>
      </c>
      <c r="K149" s="245">
        <v>625941</v>
      </c>
      <c r="L149" s="245">
        <v>534375</v>
      </c>
      <c r="M149" s="239">
        <f t="shared" si="22"/>
        <v>117.13515789473684</v>
      </c>
      <c r="N149" s="245">
        <f t="shared" si="25"/>
        <v>2212402</v>
      </c>
      <c r="O149" s="245">
        <f t="shared" si="26"/>
        <v>1857394</v>
      </c>
      <c r="P149" s="239">
        <f t="shared" si="23"/>
        <v>119.11323068772701</v>
      </c>
      <c r="Q149" s="153"/>
      <c r="R149" s="379"/>
      <c r="S149" s="379"/>
      <c r="T149" s="379"/>
      <c r="W149" s="205"/>
    </row>
    <row r="150" spans="1:23" x14ac:dyDescent="0.2">
      <c r="A150" s="71" t="s">
        <v>77</v>
      </c>
      <c r="B150" s="245">
        <f t="shared" si="24"/>
        <v>254353</v>
      </c>
      <c r="C150" s="198">
        <f t="shared" si="18"/>
        <v>237106</v>
      </c>
      <c r="D150" s="239">
        <f t="shared" si="19"/>
        <v>107.27396185672231</v>
      </c>
      <c r="E150" s="245">
        <v>24991</v>
      </c>
      <c r="F150" s="245">
        <v>27254</v>
      </c>
      <c r="G150" s="239">
        <f t="shared" si="20"/>
        <v>91.696631687091795</v>
      </c>
      <c r="H150" s="245">
        <v>229362</v>
      </c>
      <c r="I150" s="245">
        <v>209852</v>
      </c>
      <c r="J150" s="239">
        <f t="shared" si="21"/>
        <v>109.29702838190725</v>
      </c>
      <c r="K150" s="245">
        <v>187985</v>
      </c>
      <c r="L150" s="245">
        <v>182142</v>
      </c>
      <c r="M150" s="239">
        <f t="shared" si="22"/>
        <v>103.20793666479999</v>
      </c>
      <c r="N150" s="245">
        <f t="shared" si="25"/>
        <v>442338</v>
      </c>
      <c r="O150" s="245">
        <f t="shared" si="26"/>
        <v>419248</v>
      </c>
      <c r="P150" s="239">
        <f t="shared" si="23"/>
        <v>105.50748005953518</v>
      </c>
      <c r="Q150" s="153"/>
      <c r="R150" s="379"/>
      <c r="S150" s="379"/>
      <c r="T150" s="379"/>
      <c r="W150" s="205"/>
    </row>
    <row r="151" spans="1:23" x14ac:dyDescent="0.2">
      <c r="A151" s="71" t="s">
        <v>78</v>
      </c>
      <c r="B151" s="245">
        <f t="shared" si="24"/>
        <v>708136</v>
      </c>
      <c r="C151" s="198">
        <f t="shared" si="18"/>
        <v>597612</v>
      </c>
      <c r="D151" s="239">
        <f t="shared" si="19"/>
        <v>118.49427387669591</v>
      </c>
      <c r="E151" s="245">
        <v>99375</v>
      </c>
      <c r="F151" s="245">
        <v>86247</v>
      </c>
      <c r="G151" s="239">
        <f t="shared" si="20"/>
        <v>115.22139900518279</v>
      </c>
      <c r="H151" s="245">
        <v>608761</v>
      </c>
      <c r="I151" s="245">
        <v>511365</v>
      </c>
      <c r="J151" s="239">
        <f t="shared" si="21"/>
        <v>119.04627809881397</v>
      </c>
      <c r="K151" s="245">
        <v>469820</v>
      </c>
      <c r="L151" s="245">
        <v>394324</v>
      </c>
      <c r="M151" s="239">
        <f t="shared" si="22"/>
        <v>119.14567715888458</v>
      </c>
      <c r="N151" s="245">
        <f t="shared" si="25"/>
        <v>1177956</v>
      </c>
      <c r="O151" s="245">
        <f>F151+I151+L151</f>
        <v>991936</v>
      </c>
      <c r="P151" s="239">
        <f t="shared" si="23"/>
        <v>118.75322601458159</v>
      </c>
      <c r="Q151" s="153"/>
      <c r="R151" s="379"/>
      <c r="S151" s="379"/>
      <c r="T151" s="379"/>
      <c r="W151" s="205"/>
    </row>
    <row r="152" spans="1:23" x14ac:dyDescent="0.2">
      <c r="A152" s="71" t="s">
        <v>79</v>
      </c>
      <c r="B152" s="245">
        <f t="shared" si="24"/>
        <v>1961593</v>
      </c>
      <c r="C152" s="198">
        <f t="shared" si="18"/>
        <v>1785462</v>
      </c>
      <c r="D152" s="239">
        <f t="shared" si="19"/>
        <v>109.86472968901047</v>
      </c>
      <c r="E152" s="245">
        <v>50402</v>
      </c>
      <c r="F152" s="245">
        <v>53747</v>
      </c>
      <c r="G152" s="239">
        <f t="shared" si="20"/>
        <v>93.776396822148214</v>
      </c>
      <c r="H152" s="245">
        <v>1911191</v>
      </c>
      <c r="I152" s="245">
        <v>1731715</v>
      </c>
      <c r="J152" s="239">
        <f t="shared" si="21"/>
        <v>110.36406106085585</v>
      </c>
      <c r="K152" s="245">
        <v>1056214</v>
      </c>
      <c r="L152" s="245">
        <v>1023569</v>
      </c>
      <c r="M152" s="239">
        <f t="shared" si="22"/>
        <v>103.18933066554379</v>
      </c>
      <c r="N152" s="245">
        <f t="shared" si="25"/>
        <v>3017807</v>
      </c>
      <c r="O152" s="245">
        <f t="shared" si="26"/>
        <v>2809031</v>
      </c>
      <c r="P152" s="239">
        <f t="shared" si="23"/>
        <v>107.43231384772898</v>
      </c>
      <c r="Q152" s="153"/>
      <c r="R152" s="379"/>
      <c r="S152" s="379"/>
      <c r="T152" s="379"/>
      <c r="W152" s="205"/>
    </row>
    <row r="153" spans="1:23" x14ac:dyDescent="0.2">
      <c r="A153" s="71" t="s">
        <v>80</v>
      </c>
      <c r="B153" s="245">
        <f t="shared" si="24"/>
        <v>803789</v>
      </c>
      <c r="C153" s="198">
        <f t="shared" si="18"/>
        <v>735447</v>
      </c>
      <c r="D153" s="239">
        <f t="shared" si="19"/>
        <v>109.29257988678994</v>
      </c>
      <c r="E153" s="245">
        <v>92743</v>
      </c>
      <c r="F153" s="245">
        <v>106269</v>
      </c>
      <c r="G153" s="239">
        <f t="shared" si="20"/>
        <v>87.271923138450532</v>
      </c>
      <c r="H153" s="245">
        <v>711046</v>
      </c>
      <c r="I153" s="245">
        <v>629178</v>
      </c>
      <c r="J153" s="239">
        <f t="shared" si="21"/>
        <v>113.01189806382295</v>
      </c>
      <c r="K153" s="245">
        <v>578361</v>
      </c>
      <c r="L153" s="245">
        <v>532311</v>
      </c>
      <c r="M153" s="239">
        <f t="shared" si="22"/>
        <v>108.65095780474198</v>
      </c>
      <c r="N153" s="245">
        <f t="shared" si="25"/>
        <v>1382150</v>
      </c>
      <c r="O153" s="245">
        <f t="shared" si="26"/>
        <v>1267758</v>
      </c>
      <c r="P153" s="239">
        <f t="shared" si="23"/>
        <v>109.02317319236006</v>
      </c>
      <c r="Q153" s="153"/>
      <c r="R153" s="379"/>
      <c r="S153" s="379"/>
      <c r="T153" s="379"/>
      <c r="W153" s="205"/>
    </row>
    <row r="154" spans="1:23" x14ac:dyDescent="0.2">
      <c r="A154" s="71" t="s">
        <v>81</v>
      </c>
      <c r="B154" s="245">
        <f t="shared" si="24"/>
        <v>371207</v>
      </c>
      <c r="C154" s="198">
        <f t="shared" si="18"/>
        <v>316456</v>
      </c>
      <c r="D154" s="239">
        <f t="shared" si="19"/>
        <v>117.30129939075259</v>
      </c>
      <c r="E154" s="245">
        <v>54669</v>
      </c>
      <c r="F154" s="245">
        <v>53931</v>
      </c>
      <c r="G154" s="239">
        <f t="shared" si="20"/>
        <v>101.36841519719643</v>
      </c>
      <c r="H154" s="245">
        <v>316538</v>
      </c>
      <c r="I154" s="245">
        <v>262525</v>
      </c>
      <c r="J154" s="239">
        <f t="shared" si="21"/>
        <v>120.57442148366822</v>
      </c>
      <c r="K154" s="245">
        <v>186124</v>
      </c>
      <c r="L154" s="245">
        <v>147584</v>
      </c>
      <c r="M154" s="239">
        <f t="shared" si="22"/>
        <v>126.11394189071987</v>
      </c>
      <c r="N154" s="245">
        <f t="shared" si="25"/>
        <v>557331</v>
      </c>
      <c r="O154" s="245">
        <f t="shared" si="26"/>
        <v>464040</v>
      </c>
      <c r="P154" s="239">
        <f t="shared" si="23"/>
        <v>120.10408585466772</v>
      </c>
      <c r="Q154" s="153"/>
      <c r="R154" s="379"/>
      <c r="S154" s="379"/>
      <c r="T154" s="379"/>
      <c r="W154" s="205"/>
    </row>
    <row r="155" spans="1:23" x14ac:dyDescent="0.2">
      <c r="A155" s="71" t="s">
        <v>82</v>
      </c>
      <c r="B155" s="245">
        <f t="shared" si="24"/>
        <v>168701</v>
      </c>
      <c r="C155" s="198">
        <f t="shared" si="18"/>
        <v>160036</v>
      </c>
      <c r="D155" s="239">
        <f t="shared" si="19"/>
        <v>105.41440675847934</v>
      </c>
      <c r="E155" s="245">
        <v>27591</v>
      </c>
      <c r="F155" s="245">
        <v>33988</v>
      </c>
      <c r="G155" s="239">
        <f t="shared" si="20"/>
        <v>81.178651288690133</v>
      </c>
      <c r="H155" s="245">
        <v>141110</v>
      </c>
      <c r="I155" s="245">
        <v>126048</v>
      </c>
      <c r="J155" s="239">
        <f t="shared" si="21"/>
        <v>111.9494160954557</v>
      </c>
      <c r="K155" s="245">
        <v>225062</v>
      </c>
      <c r="L155" s="245">
        <v>216032</v>
      </c>
      <c r="M155" s="239">
        <f t="shared" si="22"/>
        <v>104.17993630573248</v>
      </c>
      <c r="N155" s="245">
        <f t="shared" si="25"/>
        <v>393763</v>
      </c>
      <c r="O155" s="245">
        <f t="shared" si="26"/>
        <v>376068</v>
      </c>
      <c r="P155" s="239">
        <f t="shared" si="23"/>
        <v>104.70526606890243</v>
      </c>
      <c r="Q155" s="153"/>
      <c r="R155" s="379"/>
      <c r="S155" s="379"/>
      <c r="T155" s="379"/>
      <c r="W155" s="205"/>
    </row>
    <row r="156" spans="1:23" x14ac:dyDescent="0.2">
      <c r="A156" s="71" t="s">
        <v>83</v>
      </c>
      <c r="B156" s="245">
        <f t="shared" si="24"/>
        <v>360882</v>
      </c>
      <c r="C156" s="198">
        <f t="shared" si="18"/>
        <v>359801</v>
      </c>
      <c r="D156" s="239">
        <f t="shared" si="19"/>
        <v>100.30044385646509</v>
      </c>
      <c r="E156" s="245">
        <v>21152</v>
      </c>
      <c r="F156" s="245">
        <v>25165</v>
      </c>
      <c r="G156" s="239">
        <f t="shared" si="20"/>
        <v>84.053248559507253</v>
      </c>
      <c r="H156" s="245">
        <v>339730</v>
      </c>
      <c r="I156" s="245">
        <v>334636</v>
      </c>
      <c r="J156" s="239">
        <f t="shared" si="21"/>
        <v>101.52225104292425</v>
      </c>
      <c r="K156" s="245">
        <v>173849</v>
      </c>
      <c r="L156" s="245">
        <v>175748</v>
      </c>
      <c r="M156" s="239">
        <f t="shared" si="22"/>
        <v>98.919475612809251</v>
      </c>
      <c r="N156" s="245">
        <f t="shared" si="25"/>
        <v>534731</v>
      </c>
      <c r="O156" s="245">
        <f t="shared" si="26"/>
        <v>535549</v>
      </c>
      <c r="P156" s="239">
        <f t="shared" si="23"/>
        <v>99.847259541143771</v>
      </c>
      <c r="Q156" s="153"/>
      <c r="R156" s="379"/>
      <c r="S156" s="379"/>
      <c r="T156" s="379"/>
      <c r="W156" s="205"/>
    </row>
    <row r="157" spans="1:23" x14ac:dyDescent="0.2">
      <c r="A157" s="71" t="s">
        <v>84</v>
      </c>
      <c r="B157" s="245">
        <f t="shared" si="24"/>
        <v>126863</v>
      </c>
      <c r="C157" s="198">
        <f t="shared" si="18"/>
        <v>115704</v>
      </c>
      <c r="D157" s="239">
        <f t="shared" si="19"/>
        <v>109.6444375302496</v>
      </c>
      <c r="E157" s="245">
        <v>7344</v>
      </c>
      <c r="F157" s="245">
        <v>6481</v>
      </c>
      <c r="G157" s="239">
        <f t="shared" si="20"/>
        <v>113.31584632001234</v>
      </c>
      <c r="H157" s="245">
        <v>119519</v>
      </c>
      <c r="I157" s="245">
        <v>109223</v>
      </c>
      <c r="J157" s="239">
        <f t="shared" si="21"/>
        <v>109.42658597548136</v>
      </c>
      <c r="K157" s="245">
        <v>106006</v>
      </c>
      <c r="L157" s="245">
        <v>111388</v>
      </c>
      <c r="M157" s="239">
        <f t="shared" si="22"/>
        <v>95.168240744065784</v>
      </c>
      <c r="N157" s="245">
        <f t="shared" si="25"/>
        <v>232869</v>
      </c>
      <c r="O157" s="245">
        <f t="shared" si="26"/>
        <v>227092</v>
      </c>
      <c r="P157" s="239">
        <f t="shared" si="23"/>
        <v>102.5439029115953</v>
      </c>
      <c r="Q157" s="153"/>
      <c r="R157" s="379"/>
      <c r="S157" s="379"/>
      <c r="T157" s="379"/>
      <c r="W157" s="205"/>
    </row>
    <row r="158" spans="1:23" x14ac:dyDescent="0.2">
      <c r="A158" s="71" t="s">
        <v>85</v>
      </c>
      <c r="B158" s="245">
        <f t="shared" si="24"/>
        <v>256024</v>
      </c>
      <c r="C158" s="198">
        <f t="shared" si="18"/>
        <v>224227</v>
      </c>
      <c r="D158" s="239">
        <f>B158/C158%</f>
        <v>114.18071864672854</v>
      </c>
      <c r="E158" s="245">
        <v>34446</v>
      </c>
      <c r="F158" s="245">
        <v>29966</v>
      </c>
      <c r="G158" s="239">
        <f>E158/F158%</f>
        <v>114.95027698057798</v>
      </c>
      <c r="H158" s="245">
        <v>221578</v>
      </c>
      <c r="I158" s="245">
        <v>194261</v>
      </c>
      <c r="J158" s="239">
        <f>H158/I158%</f>
        <v>114.06200935854341</v>
      </c>
      <c r="K158" s="245">
        <v>258268</v>
      </c>
      <c r="L158" s="245">
        <v>218573</v>
      </c>
      <c r="M158" s="239">
        <f>K158/L158%</f>
        <v>118.16098054196996</v>
      </c>
      <c r="N158" s="245">
        <f t="shared" si="25"/>
        <v>514292</v>
      </c>
      <c r="O158" s="245">
        <f t="shared" si="26"/>
        <v>442800</v>
      </c>
      <c r="P158" s="239">
        <f>N158/O158%</f>
        <v>116.14543812104787</v>
      </c>
      <c r="Q158" s="153"/>
      <c r="R158" s="379"/>
      <c r="S158" s="379"/>
      <c r="T158" s="379"/>
      <c r="W158" s="205"/>
    </row>
    <row r="159" spans="1:23" x14ac:dyDescent="0.2">
      <c r="A159" s="71" t="s">
        <v>86</v>
      </c>
      <c r="B159" s="245">
        <f t="shared" si="24"/>
        <v>100254</v>
      </c>
      <c r="C159" s="198">
        <f t="shared" si="18"/>
        <v>91720</v>
      </c>
      <c r="D159" s="239">
        <f t="shared" si="19"/>
        <v>109.30440470998691</v>
      </c>
      <c r="E159" s="245">
        <v>45228</v>
      </c>
      <c r="F159" s="245">
        <v>38649</v>
      </c>
      <c r="G159" s="239">
        <f t="shared" si="20"/>
        <v>117.02243266319957</v>
      </c>
      <c r="H159" s="245">
        <v>55026</v>
      </c>
      <c r="I159" s="245">
        <v>53071</v>
      </c>
      <c r="J159" s="239">
        <f t="shared" si="21"/>
        <v>103.68374441785532</v>
      </c>
      <c r="K159" s="245">
        <v>286224</v>
      </c>
      <c r="L159" s="245">
        <v>263950</v>
      </c>
      <c r="M159" s="239">
        <f t="shared" si="22"/>
        <v>108.43871945444214</v>
      </c>
      <c r="N159" s="245">
        <f t="shared" si="25"/>
        <v>386478</v>
      </c>
      <c r="O159" s="245">
        <f t="shared" si="26"/>
        <v>355670</v>
      </c>
      <c r="P159" s="239">
        <f t="shared" si="23"/>
        <v>108.66196193100346</v>
      </c>
      <c r="Q159" s="153"/>
      <c r="R159" s="379"/>
      <c r="S159" s="379"/>
      <c r="T159" s="379"/>
      <c r="W159" s="205"/>
    </row>
    <row r="160" spans="1:23" x14ac:dyDescent="0.2">
      <c r="A160" s="71" t="s">
        <v>87</v>
      </c>
      <c r="B160" s="245">
        <f t="shared" si="24"/>
        <v>2589217</v>
      </c>
      <c r="C160" s="198">
        <f t="shared" si="18"/>
        <v>2229650</v>
      </c>
      <c r="D160" s="239">
        <f t="shared" si="19"/>
        <v>116.1266118000583</v>
      </c>
      <c r="E160" s="245">
        <v>471864</v>
      </c>
      <c r="F160" s="245">
        <v>435847</v>
      </c>
      <c r="G160" s="239">
        <f t="shared" si="20"/>
        <v>108.26367968576128</v>
      </c>
      <c r="H160" s="245">
        <v>2117353</v>
      </c>
      <c r="I160" s="245">
        <v>1793803</v>
      </c>
      <c r="J160" s="239">
        <f t="shared" si="21"/>
        <v>118.03709771920329</v>
      </c>
      <c r="K160" s="245">
        <v>1729432</v>
      </c>
      <c r="L160" s="245">
        <v>1905311</v>
      </c>
      <c r="M160" s="239">
        <f t="shared" si="22"/>
        <v>90.769013562615228</v>
      </c>
      <c r="N160" s="245">
        <f t="shared" si="25"/>
        <v>4318649</v>
      </c>
      <c r="O160" s="245">
        <f t="shared" si="26"/>
        <v>4134961</v>
      </c>
      <c r="P160" s="239">
        <f t="shared" si="23"/>
        <v>104.44231517540311</v>
      </c>
      <c r="Q160" s="153"/>
      <c r="R160" s="379"/>
      <c r="S160" s="379"/>
      <c r="T160" s="379"/>
      <c r="W160" s="205"/>
    </row>
    <row r="161" spans="1:23" x14ac:dyDescent="0.2">
      <c r="A161" s="80" t="s">
        <v>88</v>
      </c>
      <c r="B161" s="245">
        <f t="shared" si="24"/>
        <v>159561</v>
      </c>
      <c r="C161" s="198">
        <f t="shared" si="18"/>
        <v>180030</v>
      </c>
      <c r="D161" s="239">
        <f t="shared" si="19"/>
        <v>88.630228295284127</v>
      </c>
      <c r="E161" s="245">
        <v>11866</v>
      </c>
      <c r="F161" s="245">
        <v>9540</v>
      </c>
      <c r="G161" s="239">
        <f t="shared" si="20"/>
        <v>124.38155136268342</v>
      </c>
      <c r="H161" s="245">
        <v>147695</v>
      </c>
      <c r="I161" s="245">
        <v>170490</v>
      </c>
      <c r="J161" s="239">
        <f t="shared" si="21"/>
        <v>86.629714352747953</v>
      </c>
      <c r="K161" s="245">
        <v>44132</v>
      </c>
      <c r="L161" s="245">
        <v>51212</v>
      </c>
      <c r="M161" s="239">
        <f t="shared" si="22"/>
        <v>86.175115207373267</v>
      </c>
      <c r="N161" s="245">
        <f t="shared" si="25"/>
        <v>203693</v>
      </c>
      <c r="O161" s="245">
        <f t="shared" si="26"/>
        <v>231242</v>
      </c>
      <c r="P161" s="239">
        <f t="shared" si="23"/>
        <v>88.086506776450648</v>
      </c>
      <c r="Q161" s="153"/>
      <c r="R161" s="379"/>
      <c r="S161" s="379"/>
      <c r="T161" s="379"/>
      <c r="W161" s="205"/>
    </row>
    <row r="162" spans="1:23" x14ac:dyDescent="0.2">
      <c r="A162" s="71" t="s">
        <v>89</v>
      </c>
      <c r="B162" s="245">
        <f t="shared" si="24"/>
        <v>219250</v>
      </c>
      <c r="C162" s="198">
        <f t="shared" si="18"/>
        <v>206435</v>
      </c>
      <c r="D162" s="239">
        <f t="shared" si="19"/>
        <v>106.20776515610241</v>
      </c>
      <c r="E162" s="245">
        <v>15216</v>
      </c>
      <c r="F162" s="245">
        <v>11240</v>
      </c>
      <c r="G162" s="239">
        <f t="shared" si="20"/>
        <v>135.37366548042704</v>
      </c>
      <c r="H162" s="245">
        <v>204034</v>
      </c>
      <c r="I162" s="245">
        <v>195195</v>
      </c>
      <c r="J162" s="239">
        <f t="shared" si="21"/>
        <v>104.52829222059991</v>
      </c>
      <c r="K162" s="245">
        <v>239757</v>
      </c>
      <c r="L162" s="245">
        <v>252100</v>
      </c>
      <c r="M162" s="239">
        <f t="shared" si="22"/>
        <v>95.103927013090043</v>
      </c>
      <c r="N162" s="245">
        <f t="shared" si="25"/>
        <v>459007</v>
      </c>
      <c r="O162" s="245">
        <f t="shared" si="26"/>
        <v>458535</v>
      </c>
      <c r="P162" s="239">
        <f t="shared" si="23"/>
        <v>100.10293652611033</v>
      </c>
      <c r="Q162" s="153"/>
      <c r="R162" s="379"/>
      <c r="S162" s="379"/>
      <c r="T162" s="379"/>
      <c r="W162" s="205"/>
    </row>
    <row r="163" spans="1:23" x14ac:dyDescent="0.2">
      <c r="A163" s="71" t="s">
        <v>90</v>
      </c>
      <c r="B163" s="245">
        <f>E163</f>
        <v>924</v>
      </c>
      <c r="C163" s="198">
        <f>F163</f>
        <v>935</v>
      </c>
      <c r="D163" s="239">
        <f>B163/C163%</f>
        <v>98.82352941176471</v>
      </c>
      <c r="E163" s="245">
        <v>924</v>
      </c>
      <c r="F163" s="245">
        <v>935</v>
      </c>
      <c r="G163" s="239">
        <f>E163/F163%</f>
        <v>98.82352941176471</v>
      </c>
      <c r="H163" s="246" t="s">
        <v>136</v>
      </c>
      <c r="I163" s="246" t="s">
        <v>136</v>
      </c>
      <c r="J163" s="239" t="s">
        <v>136</v>
      </c>
      <c r="K163" s="245">
        <v>644</v>
      </c>
      <c r="L163" s="245">
        <v>532</v>
      </c>
      <c r="M163" s="239">
        <f>K163/L163%</f>
        <v>121.05263157894736</v>
      </c>
      <c r="N163" s="245">
        <f>E163+K163</f>
        <v>1568</v>
      </c>
      <c r="O163" s="245">
        <f>F163+L163</f>
        <v>1467</v>
      </c>
      <c r="P163" s="239">
        <f>N163/O163%</f>
        <v>106.88479890933878</v>
      </c>
      <c r="Q163" s="153"/>
      <c r="R163" s="379"/>
      <c r="S163" s="361"/>
      <c r="T163" s="379"/>
      <c r="W163" s="205"/>
    </row>
    <row r="164" spans="1:23" x14ac:dyDescent="0.2">
      <c r="A164" s="71" t="s">
        <v>91</v>
      </c>
      <c r="B164" s="245" t="s">
        <v>136</v>
      </c>
      <c r="C164" s="198" t="s">
        <v>136</v>
      </c>
      <c r="D164" s="239" t="s">
        <v>136</v>
      </c>
      <c r="E164" s="246" t="s">
        <v>136</v>
      </c>
      <c r="F164" s="246" t="s">
        <v>136</v>
      </c>
      <c r="G164" s="239" t="s">
        <v>136</v>
      </c>
      <c r="H164" s="246" t="s">
        <v>136</v>
      </c>
      <c r="I164" s="246" t="s">
        <v>136</v>
      </c>
      <c r="J164" s="239" t="s">
        <v>136</v>
      </c>
      <c r="K164" s="245">
        <v>663</v>
      </c>
      <c r="L164" s="245">
        <v>540</v>
      </c>
      <c r="M164" s="239">
        <f>K164/L164%</f>
        <v>122.77777777777777</v>
      </c>
      <c r="N164" s="245">
        <f>K164</f>
        <v>663</v>
      </c>
      <c r="O164" s="245">
        <f>L164</f>
        <v>540</v>
      </c>
      <c r="P164" s="239">
        <f>N164/O164%</f>
        <v>122.77777777777777</v>
      </c>
      <c r="Q164" s="153"/>
      <c r="R164" s="361"/>
      <c r="S164" s="361"/>
      <c r="T164" s="379"/>
      <c r="W164" s="205"/>
    </row>
    <row r="165" spans="1:23" x14ac:dyDescent="0.2">
      <c r="A165" s="73" t="s">
        <v>92</v>
      </c>
      <c r="B165" s="199">
        <f t="shared" si="24"/>
        <v>8375</v>
      </c>
      <c r="C165" s="199">
        <f t="shared" si="18"/>
        <v>11858</v>
      </c>
      <c r="D165" s="242">
        <f t="shared" si="19"/>
        <v>70.627424523528418</v>
      </c>
      <c r="E165" s="199">
        <v>2075</v>
      </c>
      <c r="F165" s="199">
        <v>4788</v>
      </c>
      <c r="G165" s="242">
        <f t="shared" si="20"/>
        <v>43.337510442773599</v>
      </c>
      <c r="H165" s="199">
        <v>6300</v>
      </c>
      <c r="I165" s="199">
        <v>7070</v>
      </c>
      <c r="J165" s="242">
        <f t="shared" si="21"/>
        <v>89.10891089108911</v>
      </c>
      <c r="K165" s="199">
        <v>104947</v>
      </c>
      <c r="L165" s="199">
        <v>96471</v>
      </c>
      <c r="M165" s="242">
        <f t="shared" si="22"/>
        <v>108.78606005949975</v>
      </c>
      <c r="N165" s="199">
        <f t="shared" si="25"/>
        <v>113322</v>
      </c>
      <c r="O165" s="199">
        <f t="shared" si="26"/>
        <v>108329</v>
      </c>
      <c r="P165" s="242">
        <f t="shared" si="23"/>
        <v>104.60910744122073</v>
      </c>
      <c r="Q165" s="153"/>
      <c r="R165" s="379"/>
      <c r="S165" s="379"/>
      <c r="T165" s="379"/>
      <c r="W165" s="205"/>
    </row>
    <row r="166" spans="1:23" s="76" customFormat="1" x14ac:dyDescent="0.2">
      <c r="B166" s="157"/>
      <c r="C166" s="157"/>
      <c r="D166" s="157"/>
      <c r="E166" s="158"/>
      <c r="F166" s="157"/>
      <c r="G166" s="157"/>
      <c r="H166" s="157"/>
      <c r="I166" s="157"/>
      <c r="J166" s="157"/>
      <c r="K166" s="157"/>
      <c r="L166" s="80"/>
      <c r="M166" s="80"/>
      <c r="N166" s="80"/>
      <c r="Q166" s="142"/>
    </row>
    <row r="168" spans="1:23" ht="28.5" customHeight="1" x14ac:dyDescent="0.2">
      <c r="A168" s="513" t="s">
        <v>215</v>
      </c>
      <c r="B168" s="513"/>
      <c r="C168" s="513"/>
      <c r="D168" s="513"/>
      <c r="E168" s="513"/>
      <c r="F168" s="513"/>
      <c r="G168" s="513"/>
      <c r="H168" s="513"/>
      <c r="I168" s="513"/>
      <c r="J168" s="513"/>
      <c r="K168" s="513"/>
      <c r="L168" s="513"/>
      <c r="M168" s="513"/>
      <c r="N168" s="513"/>
      <c r="O168" s="513"/>
      <c r="P168" s="513"/>
    </row>
    <row r="169" spans="1:23" x14ac:dyDescent="0.2">
      <c r="A169" s="159"/>
      <c r="B169" s="159"/>
      <c r="C169" s="159"/>
      <c r="D169" s="159"/>
      <c r="E169" s="159"/>
      <c r="F169" s="159"/>
      <c r="G169" s="159"/>
      <c r="H169" s="159"/>
      <c r="I169" s="159"/>
      <c r="J169" s="159"/>
      <c r="K169" s="159"/>
      <c r="L169" s="159"/>
      <c r="P169" s="160" t="s">
        <v>120</v>
      </c>
    </row>
    <row r="170" spans="1:23" ht="15.75" customHeight="1" x14ac:dyDescent="0.2">
      <c r="A170" s="466"/>
      <c r="B170" s="455" t="s">
        <v>132</v>
      </c>
      <c r="C170" s="455"/>
      <c r="D170" s="455"/>
      <c r="E170" s="456" t="s">
        <v>67</v>
      </c>
      <c r="F170" s="457"/>
      <c r="G170" s="457"/>
      <c r="H170" s="457"/>
      <c r="I170" s="457"/>
      <c r="J170" s="457"/>
      <c r="K170" s="460" t="s">
        <v>149</v>
      </c>
      <c r="L170" s="461"/>
      <c r="M170" s="462"/>
      <c r="N170" s="455" t="s">
        <v>68</v>
      </c>
      <c r="O170" s="455"/>
      <c r="P170" s="456"/>
      <c r="Q170" s="153"/>
    </row>
    <row r="171" spans="1:23" ht="37.5" customHeight="1" x14ac:dyDescent="0.2">
      <c r="A171" s="466"/>
      <c r="B171" s="455"/>
      <c r="C171" s="455"/>
      <c r="D171" s="455"/>
      <c r="E171" s="455" t="s">
        <v>66</v>
      </c>
      <c r="F171" s="455"/>
      <c r="G171" s="455"/>
      <c r="H171" s="455" t="s">
        <v>65</v>
      </c>
      <c r="I171" s="455"/>
      <c r="J171" s="455"/>
      <c r="K171" s="463"/>
      <c r="L171" s="464"/>
      <c r="M171" s="465"/>
      <c r="N171" s="455"/>
      <c r="O171" s="455"/>
      <c r="P171" s="456"/>
      <c r="Q171" s="153"/>
    </row>
    <row r="172" spans="1:23" ht="44.25" customHeight="1" x14ac:dyDescent="0.2">
      <c r="A172" s="466"/>
      <c r="B172" s="363" t="s">
        <v>195</v>
      </c>
      <c r="C172" s="363" t="s">
        <v>130</v>
      </c>
      <c r="D172" s="364" t="s">
        <v>198</v>
      </c>
      <c r="E172" s="363" t="s">
        <v>195</v>
      </c>
      <c r="F172" s="363" t="s">
        <v>130</v>
      </c>
      <c r="G172" s="364" t="s">
        <v>198</v>
      </c>
      <c r="H172" s="363" t="s">
        <v>195</v>
      </c>
      <c r="I172" s="363" t="s">
        <v>130</v>
      </c>
      <c r="J172" s="364" t="s">
        <v>198</v>
      </c>
      <c r="K172" s="363" t="s">
        <v>195</v>
      </c>
      <c r="L172" s="363" t="s">
        <v>130</v>
      </c>
      <c r="M172" s="364" t="s">
        <v>198</v>
      </c>
      <c r="N172" s="363" t="s">
        <v>195</v>
      </c>
      <c r="O172" s="363" t="s">
        <v>130</v>
      </c>
      <c r="P172" s="365" t="s">
        <v>198</v>
      </c>
      <c r="Q172" s="153"/>
    </row>
    <row r="173" spans="1:23" x14ac:dyDescent="0.2">
      <c r="A173" s="65" t="s">
        <v>72</v>
      </c>
      <c r="B173" s="245">
        <f>SUM(B174:B193)</f>
        <v>584370</v>
      </c>
      <c r="C173" s="245">
        <f>SUM(C174:C193)</f>
        <v>626459</v>
      </c>
      <c r="D173" s="239">
        <f>B173/C173%</f>
        <v>93.281443797598882</v>
      </c>
      <c r="E173" s="245">
        <f>SUM(E174:E193)</f>
        <v>27121</v>
      </c>
      <c r="F173" s="245">
        <f>SUM(F174:F193)</f>
        <v>26147</v>
      </c>
      <c r="G173" s="239">
        <f>E173/F173%</f>
        <v>103.72509274486556</v>
      </c>
      <c r="H173" s="245">
        <f>SUM(H174:H193)</f>
        <v>557249</v>
      </c>
      <c r="I173" s="245">
        <f>SUM(I174:I193)</f>
        <v>600312</v>
      </c>
      <c r="J173" s="239">
        <f>H173/I173%</f>
        <v>92.826563520302784</v>
      </c>
      <c r="K173" s="245">
        <f>SUM(K174:K193)</f>
        <v>1068186</v>
      </c>
      <c r="L173" s="245">
        <f>SUM(L174:L193)</f>
        <v>1079242</v>
      </c>
      <c r="M173" s="239">
        <f>K173/L173%</f>
        <v>98.975577303329558</v>
      </c>
      <c r="N173" s="245">
        <f>SUM(N174:N193)</f>
        <v>1652556</v>
      </c>
      <c r="O173" s="245">
        <f>SUM(O174:O193)</f>
        <v>1705701</v>
      </c>
      <c r="P173" s="239">
        <f>N173/O173%</f>
        <v>96.884272214180569</v>
      </c>
      <c r="Q173" s="153"/>
      <c r="R173" s="379"/>
      <c r="S173" s="379"/>
      <c r="T173" s="379"/>
      <c r="U173" s="379"/>
      <c r="V173" s="379"/>
    </row>
    <row r="174" spans="1:23" s="150" customFormat="1" x14ac:dyDescent="0.2">
      <c r="A174" s="80" t="s">
        <v>73</v>
      </c>
      <c r="B174" s="245">
        <f>E174+H174</f>
        <v>57107</v>
      </c>
      <c r="C174" s="198">
        <f>F174+I174</f>
        <v>39441</v>
      </c>
      <c r="D174" s="239">
        <f t="shared" ref="D174:D190" si="27">B174/C174%</f>
        <v>144.79095357622776</v>
      </c>
      <c r="E174" s="245">
        <v>1194</v>
      </c>
      <c r="F174" s="245">
        <v>1315</v>
      </c>
      <c r="G174" s="239">
        <f t="shared" ref="G174:G190" si="28">E174/F174%</f>
        <v>90.798479087452463</v>
      </c>
      <c r="H174" s="245">
        <v>55913</v>
      </c>
      <c r="I174" s="245">
        <v>38126</v>
      </c>
      <c r="J174" s="239">
        <f t="shared" ref="J174:J190" si="29">H174/I174%</f>
        <v>146.65320253894981</v>
      </c>
      <c r="K174" s="379">
        <v>58896</v>
      </c>
      <c r="L174" s="245">
        <v>43033</v>
      </c>
      <c r="M174" s="239">
        <f t="shared" ref="M174:M193" si="30">K174/L174%</f>
        <v>136.86240791950365</v>
      </c>
      <c r="N174" s="245">
        <f>E174+H174+K174</f>
        <v>116003</v>
      </c>
      <c r="O174" s="245">
        <f>F174+I174+L174</f>
        <v>82474</v>
      </c>
      <c r="P174" s="239">
        <f t="shared" ref="P174:P193" si="31">N174/O174%</f>
        <v>140.65402429856681</v>
      </c>
      <c r="Q174" s="153"/>
      <c r="R174" s="379"/>
      <c r="S174" s="379"/>
      <c r="T174" s="379"/>
      <c r="U174" s="379"/>
      <c r="V174" s="379"/>
    </row>
    <row r="175" spans="1:23" x14ac:dyDescent="0.2">
      <c r="A175" s="71" t="s">
        <v>74</v>
      </c>
      <c r="B175" s="245">
        <f t="shared" ref="B175:B190" si="32">E175+H175</f>
        <v>5303</v>
      </c>
      <c r="C175" s="198">
        <f>F175+I175</f>
        <v>5618</v>
      </c>
      <c r="D175" s="239">
        <f t="shared" si="27"/>
        <v>94.393022427910296</v>
      </c>
      <c r="E175" s="245">
        <v>998</v>
      </c>
      <c r="F175" s="245">
        <v>1181</v>
      </c>
      <c r="G175" s="239">
        <f t="shared" si="28"/>
        <v>84.504657070279421</v>
      </c>
      <c r="H175" s="245">
        <v>4305</v>
      </c>
      <c r="I175" s="245">
        <v>4437</v>
      </c>
      <c r="J175" s="239">
        <f t="shared" si="29"/>
        <v>97.025016903313059</v>
      </c>
      <c r="K175" s="379">
        <v>23753</v>
      </c>
      <c r="L175" s="245">
        <v>26755</v>
      </c>
      <c r="M175" s="239">
        <f t="shared" si="30"/>
        <v>88.779667351896833</v>
      </c>
      <c r="N175" s="245">
        <f t="shared" ref="N175:N190" si="33">E175+H175+K175</f>
        <v>29056</v>
      </c>
      <c r="O175" s="245">
        <f t="shared" ref="O175:O190" si="34">F175+I175+L175</f>
        <v>32373</v>
      </c>
      <c r="P175" s="239">
        <f t="shared" si="31"/>
        <v>89.753807184999843</v>
      </c>
      <c r="Q175" s="153"/>
      <c r="R175" s="379"/>
      <c r="S175" s="379"/>
      <c r="T175" s="379"/>
      <c r="U175" s="379"/>
      <c r="V175" s="379"/>
    </row>
    <row r="176" spans="1:23" x14ac:dyDescent="0.2">
      <c r="A176" s="71" t="s">
        <v>75</v>
      </c>
      <c r="B176" s="245">
        <f t="shared" si="32"/>
        <v>38750</v>
      </c>
      <c r="C176" s="198">
        <f t="shared" ref="C176:C190" si="35">F176+I176</f>
        <v>41954</v>
      </c>
      <c r="D176" s="239">
        <f t="shared" si="27"/>
        <v>92.363064308528379</v>
      </c>
      <c r="E176" s="245">
        <v>1890</v>
      </c>
      <c r="F176" s="245">
        <v>1721</v>
      </c>
      <c r="G176" s="239">
        <f t="shared" si="28"/>
        <v>109.81987216734456</v>
      </c>
      <c r="H176" s="245">
        <v>36860</v>
      </c>
      <c r="I176" s="245">
        <v>40233</v>
      </c>
      <c r="J176" s="239">
        <f t="shared" si="29"/>
        <v>91.616334849501655</v>
      </c>
      <c r="K176" s="379">
        <v>89932</v>
      </c>
      <c r="L176" s="245">
        <v>83930</v>
      </c>
      <c r="M176" s="239">
        <f t="shared" si="30"/>
        <v>107.15119742642679</v>
      </c>
      <c r="N176" s="245">
        <f t="shared" si="33"/>
        <v>128682</v>
      </c>
      <c r="O176" s="245">
        <f t="shared" si="34"/>
        <v>125884</v>
      </c>
      <c r="P176" s="239">
        <f t="shared" si="31"/>
        <v>102.22268119856376</v>
      </c>
      <c r="Q176" s="153"/>
      <c r="R176" s="379"/>
      <c r="S176" s="379"/>
      <c r="T176" s="379"/>
      <c r="U176" s="379"/>
      <c r="V176" s="379"/>
    </row>
    <row r="177" spans="1:22" s="150" customFormat="1" x14ac:dyDescent="0.2">
      <c r="A177" s="71" t="s">
        <v>76</v>
      </c>
      <c r="B177" s="245">
        <f t="shared" si="32"/>
        <v>40433</v>
      </c>
      <c r="C177" s="198">
        <f t="shared" si="35"/>
        <v>37868</v>
      </c>
      <c r="D177" s="239">
        <f t="shared" si="27"/>
        <v>106.77352910108799</v>
      </c>
      <c r="E177" s="245">
        <v>2430</v>
      </c>
      <c r="F177" s="245">
        <v>3512</v>
      </c>
      <c r="G177" s="239">
        <f t="shared" si="28"/>
        <v>69.191343963553535</v>
      </c>
      <c r="H177" s="245">
        <v>38003</v>
      </c>
      <c r="I177" s="245">
        <v>34356</v>
      </c>
      <c r="J177" s="239">
        <f t="shared" si="29"/>
        <v>110.61532192339038</v>
      </c>
      <c r="K177" s="379">
        <v>74267</v>
      </c>
      <c r="L177" s="245">
        <v>59015</v>
      </c>
      <c r="M177" s="239">
        <f t="shared" si="30"/>
        <v>125.84427687875964</v>
      </c>
      <c r="N177" s="245">
        <f t="shared" si="33"/>
        <v>114700</v>
      </c>
      <c r="O177" s="245">
        <f t="shared" si="34"/>
        <v>96883</v>
      </c>
      <c r="P177" s="239">
        <f t="shared" si="31"/>
        <v>118.39022325898247</v>
      </c>
      <c r="Q177" s="153"/>
      <c r="R177" s="379"/>
      <c r="S177" s="379"/>
      <c r="T177" s="379"/>
      <c r="U177" s="379"/>
      <c r="V177" s="379"/>
    </row>
    <row r="178" spans="1:22" x14ac:dyDescent="0.2">
      <c r="A178" s="71" t="s">
        <v>77</v>
      </c>
      <c r="B178" s="245">
        <f t="shared" si="32"/>
        <v>39414</v>
      </c>
      <c r="C178" s="198">
        <f t="shared" si="35"/>
        <v>41180</v>
      </c>
      <c r="D178" s="239">
        <f t="shared" si="27"/>
        <v>95.711510441962119</v>
      </c>
      <c r="E178" s="245">
        <v>536</v>
      </c>
      <c r="F178" s="245">
        <v>613</v>
      </c>
      <c r="G178" s="239">
        <f t="shared" si="28"/>
        <v>87.438825448613372</v>
      </c>
      <c r="H178" s="245">
        <v>38878</v>
      </c>
      <c r="I178" s="245">
        <v>40567</v>
      </c>
      <c r="J178" s="239">
        <f t="shared" si="29"/>
        <v>95.836517366332231</v>
      </c>
      <c r="K178" s="379">
        <v>69814</v>
      </c>
      <c r="L178" s="245">
        <v>65777</v>
      </c>
      <c r="M178" s="239">
        <f t="shared" si="30"/>
        <v>106.13740365173237</v>
      </c>
      <c r="N178" s="245">
        <f t="shared" si="33"/>
        <v>109228</v>
      </c>
      <c r="O178" s="245">
        <f t="shared" si="34"/>
        <v>106957</v>
      </c>
      <c r="P178" s="239">
        <f t="shared" si="31"/>
        <v>102.12328318857111</v>
      </c>
      <c r="Q178" s="153"/>
      <c r="R178" s="379"/>
      <c r="S178" s="379"/>
      <c r="T178" s="379"/>
      <c r="U178" s="379"/>
      <c r="V178" s="379"/>
    </row>
    <row r="179" spans="1:22" x14ac:dyDescent="0.2">
      <c r="A179" s="71" t="s">
        <v>78</v>
      </c>
      <c r="B179" s="245">
        <f t="shared" si="32"/>
        <v>56919</v>
      </c>
      <c r="C179" s="198">
        <f>F179+I179</f>
        <v>56656</v>
      </c>
      <c r="D179" s="239">
        <f t="shared" si="27"/>
        <v>100.46420502682859</v>
      </c>
      <c r="E179" s="245">
        <v>1447</v>
      </c>
      <c r="F179" s="245">
        <v>1505</v>
      </c>
      <c r="G179" s="239">
        <f>E179/F179%</f>
        <v>96.146179401993351</v>
      </c>
      <c r="H179" s="245">
        <v>55472</v>
      </c>
      <c r="I179" s="245">
        <v>55151</v>
      </c>
      <c r="J179" s="239">
        <f t="shared" si="29"/>
        <v>100.58203840365542</v>
      </c>
      <c r="K179" s="379">
        <v>111257</v>
      </c>
      <c r="L179" s="245">
        <v>101402</v>
      </c>
      <c r="M179" s="239">
        <f t="shared" si="30"/>
        <v>109.71874322005483</v>
      </c>
      <c r="N179" s="245">
        <f t="shared" si="33"/>
        <v>168176</v>
      </c>
      <c r="O179" s="245">
        <f t="shared" si="34"/>
        <v>158058</v>
      </c>
      <c r="P179" s="239">
        <f t="shared" si="31"/>
        <v>106.40144756987942</v>
      </c>
      <c r="Q179" s="153"/>
      <c r="R179" s="379"/>
      <c r="S179" s="379"/>
      <c r="T179" s="379"/>
      <c r="U179" s="379"/>
      <c r="V179" s="379"/>
    </row>
    <row r="180" spans="1:22" x14ac:dyDescent="0.2">
      <c r="A180" s="71" t="s">
        <v>79</v>
      </c>
      <c r="B180" s="245">
        <f>H180</f>
        <v>26929</v>
      </c>
      <c r="C180" s="198">
        <f>F180+I180</f>
        <v>35452</v>
      </c>
      <c r="D180" s="239">
        <f t="shared" si="27"/>
        <v>75.95904321335891</v>
      </c>
      <c r="E180" s="246" t="s">
        <v>136</v>
      </c>
      <c r="F180" s="246">
        <v>128</v>
      </c>
      <c r="G180" s="239" t="s">
        <v>136</v>
      </c>
      <c r="H180" s="245">
        <v>26929</v>
      </c>
      <c r="I180" s="245">
        <v>35324</v>
      </c>
      <c r="J180" s="239">
        <f t="shared" si="29"/>
        <v>76.234288302570491</v>
      </c>
      <c r="K180" s="379">
        <v>67604</v>
      </c>
      <c r="L180" s="245">
        <v>65210</v>
      </c>
      <c r="M180" s="239">
        <f t="shared" si="30"/>
        <v>103.67121607115473</v>
      </c>
      <c r="N180" s="245">
        <f>H180+K180</f>
        <v>94533</v>
      </c>
      <c r="O180" s="245">
        <f>C180+L180</f>
        <v>100662</v>
      </c>
      <c r="P180" s="239">
        <f t="shared" si="31"/>
        <v>93.911307146688912</v>
      </c>
      <c r="Q180" s="153"/>
      <c r="R180" s="379"/>
      <c r="S180" s="361"/>
      <c r="T180" s="379"/>
      <c r="U180" s="379"/>
      <c r="V180" s="379"/>
    </row>
    <row r="181" spans="1:22" s="150" customFormat="1" x14ac:dyDescent="0.2">
      <c r="A181" s="71" t="s">
        <v>80</v>
      </c>
      <c r="B181" s="245">
        <f t="shared" si="32"/>
        <v>59750</v>
      </c>
      <c r="C181" s="198">
        <f>F181+I181</f>
        <v>81960</v>
      </c>
      <c r="D181" s="239">
        <f t="shared" si="27"/>
        <v>72.901415324548552</v>
      </c>
      <c r="E181" s="245">
        <v>1750</v>
      </c>
      <c r="F181" s="245">
        <v>1752</v>
      </c>
      <c r="G181" s="239">
        <f t="shared" si="28"/>
        <v>99.885844748858446</v>
      </c>
      <c r="H181" s="245">
        <v>58000</v>
      </c>
      <c r="I181" s="245">
        <v>80208</v>
      </c>
      <c r="J181" s="239">
        <f t="shared" si="29"/>
        <v>72.311988829044481</v>
      </c>
      <c r="K181" s="379">
        <v>115700</v>
      </c>
      <c r="L181" s="245">
        <v>127464</v>
      </c>
      <c r="M181" s="239">
        <f t="shared" si="30"/>
        <v>90.770727421075748</v>
      </c>
      <c r="N181" s="245">
        <f t="shared" si="33"/>
        <v>175450</v>
      </c>
      <c r="O181" s="245">
        <f t="shared" si="34"/>
        <v>209424</v>
      </c>
      <c r="P181" s="239">
        <f t="shared" si="31"/>
        <v>83.777408510963411</v>
      </c>
      <c r="Q181" s="153"/>
      <c r="R181" s="379"/>
      <c r="S181" s="379"/>
      <c r="T181" s="379"/>
      <c r="U181" s="379"/>
      <c r="V181" s="379"/>
    </row>
    <row r="182" spans="1:22" x14ac:dyDescent="0.2">
      <c r="A182" s="71" t="s">
        <v>81</v>
      </c>
      <c r="B182" s="245">
        <f t="shared" si="32"/>
        <v>69745</v>
      </c>
      <c r="C182" s="198">
        <f t="shared" si="35"/>
        <v>72762</v>
      </c>
      <c r="D182" s="239">
        <f t="shared" si="27"/>
        <v>95.853604903658507</v>
      </c>
      <c r="E182" s="245">
        <v>1508</v>
      </c>
      <c r="F182" s="245">
        <v>1112</v>
      </c>
      <c r="G182" s="239">
        <f t="shared" si="28"/>
        <v>135.61151079136692</v>
      </c>
      <c r="H182" s="245">
        <v>68237</v>
      </c>
      <c r="I182" s="245">
        <v>71650</v>
      </c>
      <c r="J182" s="239">
        <f t="shared" si="29"/>
        <v>95.236566643405439</v>
      </c>
      <c r="K182" s="379">
        <v>58540</v>
      </c>
      <c r="L182" s="245">
        <v>60390</v>
      </c>
      <c r="M182" s="239">
        <f t="shared" si="30"/>
        <v>96.936578903792025</v>
      </c>
      <c r="N182" s="245">
        <f t="shared" si="33"/>
        <v>128285</v>
      </c>
      <c r="O182" s="245">
        <f t="shared" si="34"/>
        <v>133152</v>
      </c>
      <c r="P182" s="239">
        <f t="shared" si="31"/>
        <v>96.344778899303051</v>
      </c>
      <c r="Q182" s="153"/>
      <c r="R182" s="379"/>
      <c r="S182" s="379"/>
      <c r="T182" s="379"/>
      <c r="U182" s="379"/>
      <c r="V182" s="379"/>
    </row>
    <row r="183" spans="1:22" x14ac:dyDescent="0.2">
      <c r="A183" s="71" t="s">
        <v>82</v>
      </c>
      <c r="B183" s="245">
        <f t="shared" si="32"/>
        <v>18486</v>
      </c>
      <c r="C183" s="198">
        <f t="shared" si="35"/>
        <v>18581</v>
      </c>
      <c r="D183" s="239">
        <f t="shared" si="27"/>
        <v>99.488725041709273</v>
      </c>
      <c r="E183" s="245">
        <v>1505</v>
      </c>
      <c r="F183" s="245">
        <v>1362</v>
      </c>
      <c r="G183" s="239">
        <f t="shared" si="28"/>
        <v>110.49926578560941</v>
      </c>
      <c r="H183" s="245">
        <v>16981</v>
      </c>
      <c r="I183" s="245">
        <v>17219</v>
      </c>
      <c r="J183" s="239">
        <f t="shared" si="29"/>
        <v>98.617805912073877</v>
      </c>
      <c r="K183" s="379">
        <v>24879</v>
      </c>
      <c r="L183" s="245">
        <v>29767</v>
      </c>
      <c r="M183" s="239">
        <f t="shared" si="30"/>
        <v>83.579131252729525</v>
      </c>
      <c r="N183" s="245">
        <f t="shared" si="33"/>
        <v>43365</v>
      </c>
      <c r="O183" s="245">
        <f t="shared" si="34"/>
        <v>48348</v>
      </c>
      <c r="P183" s="239">
        <f t="shared" si="31"/>
        <v>89.693472325639107</v>
      </c>
      <c r="Q183" s="153"/>
      <c r="R183" s="379"/>
      <c r="S183" s="379"/>
      <c r="T183" s="379"/>
      <c r="U183" s="379"/>
      <c r="V183" s="379"/>
    </row>
    <row r="184" spans="1:22" x14ac:dyDescent="0.2">
      <c r="A184" s="71" t="s">
        <v>83</v>
      </c>
      <c r="B184" s="245">
        <f t="shared" si="32"/>
        <v>16343</v>
      </c>
      <c r="C184" s="198">
        <f t="shared" si="35"/>
        <v>18969</v>
      </c>
      <c r="D184" s="239">
        <f t="shared" si="27"/>
        <v>86.156360377457958</v>
      </c>
      <c r="E184" s="245">
        <v>222</v>
      </c>
      <c r="F184" s="245">
        <v>244</v>
      </c>
      <c r="G184" s="239">
        <f t="shared" si="28"/>
        <v>90.983606557377058</v>
      </c>
      <c r="H184" s="245">
        <v>16121</v>
      </c>
      <c r="I184" s="245">
        <v>18725</v>
      </c>
      <c r="J184" s="239">
        <f t="shared" si="29"/>
        <v>86.09345794392523</v>
      </c>
      <c r="K184" s="379">
        <v>105971</v>
      </c>
      <c r="L184" s="245">
        <v>106142</v>
      </c>
      <c r="M184" s="239">
        <f t="shared" si="30"/>
        <v>99.838895065101454</v>
      </c>
      <c r="N184" s="245">
        <f t="shared" si="33"/>
        <v>122314</v>
      </c>
      <c r="O184" s="245">
        <f t="shared" si="34"/>
        <v>125111</v>
      </c>
      <c r="P184" s="239">
        <f t="shared" si="31"/>
        <v>97.764385225919398</v>
      </c>
      <c r="Q184" s="153"/>
      <c r="R184" s="379"/>
      <c r="S184" s="379"/>
      <c r="T184" s="379"/>
      <c r="U184" s="379"/>
      <c r="V184" s="379"/>
    </row>
    <row r="185" spans="1:22" x14ac:dyDescent="0.2">
      <c r="A185" s="71" t="s">
        <v>84</v>
      </c>
      <c r="B185" s="245">
        <f t="shared" si="32"/>
        <v>26965</v>
      </c>
      <c r="C185" s="198">
        <f t="shared" si="35"/>
        <v>30298</v>
      </c>
      <c r="D185" s="239">
        <f t="shared" si="27"/>
        <v>88.999273879463985</v>
      </c>
      <c r="E185" s="245">
        <v>392</v>
      </c>
      <c r="F185" s="245">
        <v>436</v>
      </c>
      <c r="G185" s="239">
        <f t="shared" si="28"/>
        <v>89.908256880733944</v>
      </c>
      <c r="H185" s="245">
        <v>26573</v>
      </c>
      <c r="I185" s="245">
        <v>29862</v>
      </c>
      <c r="J185" s="239">
        <f t="shared" si="29"/>
        <v>88.986002277141523</v>
      </c>
      <c r="K185" s="379">
        <v>41114</v>
      </c>
      <c r="L185" s="245">
        <v>49456</v>
      </c>
      <c r="M185" s="239">
        <f t="shared" si="30"/>
        <v>83.132481397605957</v>
      </c>
      <c r="N185" s="245">
        <f t="shared" si="33"/>
        <v>68079</v>
      </c>
      <c r="O185" s="245">
        <f t="shared" si="34"/>
        <v>79754</v>
      </c>
      <c r="P185" s="239">
        <f t="shared" si="31"/>
        <v>85.361235800085268</v>
      </c>
      <c r="Q185" s="153"/>
      <c r="R185" s="379"/>
      <c r="S185" s="379"/>
      <c r="T185" s="379"/>
      <c r="U185" s="379"/>
      <c r="V185" s="379"/>
    </row>
    <row r="186" spans="1:22" x14ac:dyDescent="0.2">
      <c r="A186" s="71" t="s">
        <v>85</v>
      </c>
      <c r="B186" s="245">
        <f t="shared" si="32"/>
        <v>29283</v>
      </c>
      <c r="C186" s="198">
        <f t="shared" si="35"/>
        <v>32311</v>
      </c>
      <c r="D186" s="239">
        <f>B186/C186%</f>
        <v>90.628578502677101</v>
      </c>
      <c r="E186" s="245">
        <v>7210</v>
      </c>
      <c r="F186" s="245">
        <v>5982</v>
      </c>
      <c r="G186" s="239">
        <f>E186/F186%</f>
        <v>120.52825142092945</v>
      </c>
      <c r="H186" s="245">
        <v>22073</v>
      </c>
      <c r="I186" s="245">
        <v>26329</v>
      </c>
      <c r="J186" s="239">
        <f>H186/I186%</f>
        <v>83.835314672034627</v>
      </c>
      <c r="K186" s="379">
        <v>20592</v>
      </c>
      <c r="L186" s="245">
        <v>25251</v>
      </c>
      <c r="M186" s="239">
        <f>K186/L186%</f>
        <v>81.549245574432703</v>
      </c>
      <c r="N186" s="245">
        <f t="shared" si="33"/>
        <v>49875</v>
      </c>
      <c r="O186" s="245">
        <f t="shared" si="34"/>
        <v>57562</v>
      </c>
      <c r="P186" s="239">
        <f>N186/O186%</f>
        <v>86.645703762899132</v>
      </c>
      <c r="Q186" s="153"/>
      <c r="R186" s="379"/>
      <c r="S186" s="379"/>
      <c r="T186" s="379"/>
      <c r="U186" s="379"/>
      <c r="V186" s="379"/>
    </row>
    <row r="187" spans="1:22" x14ac:dyDescent="0.2">
      <c r="A187" s="71" t="s">
        <v>86</v>
      </c>
      <c r="B187" s="245">
        <f t="shared" si="32"/>
        <v>1183</v>
      </c>
      <c r="C187" s="198">
        <f t="shared" si="35"/>
        <v>1076</v>
      </c>
      <c r="D187" s="239">
        <f t="shared" si="27"/>
        <v>109.94423791821562</v>
      </c>
      <c r="E187" s="245">
        <v>645</v>
      </c>
      <c r="F187" s="245">
        <v>529</v>
      </c>
      <c r="G187" s="239">
        <f t="shared" si="28"/>
        <v>121.92816635160681</v>
      </c>
      <c r="H187" s="245">
        <v>538</v>
      </c>
      <c r="I187" s="245">
        <v>547</v>
      </c>
      <c r="J187" s="239">
        <f t="shared" si="29"/>
        <v>98.354661791590502</v>
      </c>
      <c r="K187" s="379">
        <v>7451</v>
      </c>
      <c r="L187" s="245">
        <v>7619</v>
      </c>
      <c r="M187" s="239">
        <f t="shared" si="30"/>
        <v>97.794986218663865</v>
      </c>
      <c r="N187" s="245">
        <f t="shared" si="33"/>
        <v>8634</v>
      </c>
      <c r="O187" s="245">
        <f t="shared" si="34"/>
        <v>8695</v>
      </c>
      <c r="P187" s="239">
        <f t="shared" si="31"/>
        <v>99.298447383553764</v>
      </c>
      <c r="Q187" s="153"/>
      <c r="R187" s="379"/>
      <c r="S187" s="379"/>
      <c r="T187" s="379"/>
      <c r="U187" s="379"/>
      <c r="V187" s="379"/>
    </row>
    <row r="188" spans="1:22" x14ac:dyDescent="0.2">
      <c r="A188" s="71" t="s">
        <v>87</v>
      </c>
      <c r="B188" s="245">
        <f t="shared" si="32"/>
        <v>41202</v>
      </c>
      <c r="C188" s="198">
        <f t="shared" si="35"/>
        <v>50699</v>
      </c>
      <c r="D188" s="239">
        <f t="shared" si="27"/>
        <v>81.267875106017868</v>
      </c>
      <c r="E188" s="245">
        <v>4203</v>
      </c>
      <c r="F188" s="245">
        <v>3962</v>
      </c>
      <c r="G188" s="239">
        <f t="shared" si="28"/>
        <v>106.08278647147905</v>
      </c>
      <c r="H188" s="245">
        <v>36999</v>
      </c>
      <c r="I188" s="245">
        <v>46737</v>
      </c>
      <c r="J188" s="239">
        <f t="shared" si="29"/>
        <v>79.164259580204117</v>
      </c>
      <c r="K188" s="379">
        <v>110648</v>
      </c>
      <c r="L188" s="245">
        <v>127726</v>
      </c>
      <c r="M188" s="239">
        <f t="shared" si="30"/>
        <v>86.629190611151998</v>
      </c>
      <c r="N188" s="245">
        <f t="shared" si="33"/>
        <v>151850</v>
      </c>
      <c r="O188" s="245">
        <f t="shared" si="34"/>
        <v>178425</v>
      </c>
      <c r="P188" s="239">
        <f t="shared" si="31"/>
        <v>85.105786745131013</v>
      </c>
      <c r="Q188" s="153"/>
      <c r="R188" s="379"/>
      <c r="S188" s="379"/>
      <c r="T188" s="379"/>
      <c r="U188" s="379"/>
      <c r="V188" s="379"/>
    </row>
    <row r="189" spans="1:22" s="151" customFormat="1" ht="15" x14ac:dyDescent="0.25">
      <c r="A189" s="80" t="s">
        <v>88</v>
      </c>
      <c r="B189" s="245">
        <f t="shared" si="32"/>
        <v>24166</v>
      </c>
      <c r="C189" s="198">
        <f t="shared" si="35"/>
        <v>29647</v>
      </c>
      <c r="D189" s="239">
        <f t="shared" si="27"/>
        <v>81.512463318379588</v>
      </c>
      <c r="E189" s="245">
        <v>115</v>
      </c>
      <c r="F189" s="245">
        <v>277</v>
      </c>
      <c r="G189" s="239">
        <f t="shared" si="28"/>
        <v>41.516245487364621</v>
      </c>
      <c r="H189" s="245">
        <v>24051</v>
      </c>
      <c r="I189" s="245">
        <v>29370</v>
      </c>
      <c r="J189" s="239">
        <f t="shared" si="29"/>
        <v>81.889683350357515</v>
      </c>
      <c r="K189" s="379">
        <v>20739</v>
      </c>
      <c r="L189" s="245">
        <v>23726</v>
      </c>
      <c r="M189" s="239">
        <f t="shared" si="30"/>
        <v>87.41043580881734</v>
      </c>
      <c r="N189" s="245">
        <f t="shared" si="33"/>
        <v>44905</v>
      </c>
      <c r="O189" s="245">
        <f t="shared" si="34"/>
        <v>53373</v>
      </c>
      <c r="P189" s="239">
        <f t="shared" si="31"/>
        <v>84.134300114289999</v>
      </c>
      <c r="Q189" s="153"/>
      <c r="R189" s="379"/>
      <c r="S189" s="379"/>
      <c r="T189" s="379"/>
      <c r="U189" s="379"/>
      <c r="V189" s="379"/>
    </row>
    <row r="190" spans="1:22" s="150" customFormat="1" x14ac:dyDescent="0.2">
      <c r="A190" s="71" t="s">
        <v>89</v>
      </c>
      <c r="B190" s="245">
        <f t="shared" si="32"/>
        <v>32273</v>
      </c>
      <c r="C190" s="198">
        <f t="shared" si="35"/>
        <v>31844</v>
      </c>
      <c r="D190" s="239">
        <f t="shared" si="27"/>
        <v>101.34719256374828</v>
      </c>
      <c r="E190" s="245">
        <v>1076</v>
      </c>
      <c r="F190" s="245">
        <v>502</v>
      </c>
      <c r="G190" s="239">
        <f t="shared" si="28"/>
        <v>214.34262948207174</v>
      </c>
      <c r="H190" s="245">
        <v>31197</v>
      </c>
      <c r="I190" s="245">
        <v>31342</v>
      </c>
      <c r="J190" s="239">
        <f t="shared" si="29"/>
        <v>99.537362006253588</v>
      </c>
      <c r="K190" s="379">
        <v>60352</v>
      </c>
      <c r="L190" s="245">
        <v>70544</v>
      </c>
      <c r="M190" s="239">
        <f t="shared" si="30"/>
        <v>85.552279428441821</v>
      </c>
      <c r="N190" s="245">
        <f t="shared" si="33"/>
        <v>92625</v>
      </c>
      <c r="O190" s="245">
        <f t="shared" si="34"/>
        <v>102388</v>
      </c>
      <c r="P190" s="239">
        <f t="shared" si="31"/>
        <v>90.464702894870499</v>
      </c>
      <c r="Q190" s="153"/>
      <c r="R190" s="379"/>
      <c r="S190" s="379"/>
      <c r="T190" s="379"/>
      <c r="U190" s="379"/>
      <c r="V190" s="379"/>
    </row>
    <row r="191" spans="1:22" x14ac:dyDescent="0.2">
      <c r="A191" s="71" t="s">
        <v>90</v>
      </c>
      <c r="B191" s="245" t="s">
        <v>136</v>
      </c>
      <c r="C191" s="198" t="s">
        <v>136</v>
      </c>
      <c r="D191" s="239" t="s">
        <v>136</v>
      </c>
      <c r="E191" s="246" t="s">
        <v>136</v>
      </c>
      <c r="F191" s="246" t="s">
        <v>136</v>
      </c>
      <c r="G191" s="239" t="s">
        <v>136</v>
      </c>
      <c r="H191" s="246" t="s">
        <v>136</v>
      </c>
      <c r="I191" s="246" t="s">
        <v>136</v>
      </c>
      <c r="J191" s="239" t="s">
        <v>136</v>
      </c>
      <c r="K191" s="379">
        <v>135</v>
      </c>
      <c r="L191" s="245">
        <v>169</v>
      </c>
      <c r="M191" s="239">
        <f>K191/L191%</f>
        <v>79.881656804733737</v>
      </c>
      <c r="N191" s="245">
        <f>K191</f>
        <v>135</v>
      </c>
      <c r="O191" s="245">
        <f>L191</f>
        <v>169</v>
      </c>
      <c r="P191" s="239">
        <f>N191/O191%</f>
        <v>79.881656804733737</v>
      </c>
      <c r="Q191" s="153"/>
      <c r="R191" s="361"/>
      <c r="S191" s="361"/>
      <c r="T191" s="361"/>
      <c r="U191" s="379"/>
      <c r="V191" s="379"/>
    </row>
    <row r="192" spans="1:22" x14ac:dyDescent="0.2">
      <c r="A192" s="71" t="s">
        <v>91</v>
      </c>
      <c r="B192" s="245" t="s">
        <v>136</v>
      </c>
      <c r="C192" s="198">
        <f>F192</f>
        <v>14</v>
      </c>
      <c r="D192" s="239" t="s">
        <v>136</v>
      </c>
      <c r="E192" s="245" t="s">
        <v>136</v>
      </c>
      <c r="F192" s="245">
        <v>14</v>
      </c>
      <c r="G192" s="239" t="s">
        <v>136</v>
      </c>
      <c r="H192" s="246" t="s">
        <v>136</v>
      </c>
      <c r="I192" s="246" t="s">
        <v>136</v>
      </c>
      <c r="J192" s="239" t="s">
        <v>136</v>
      </c>
      <c r="K192" s="379">
        <v>673</v>
      </c>
      <c r="L192" s="245">
        <v>612</v>
      </c>
      <c r="M192" s="239">
        <f>K192/L192%</f>
        <v>109.96732026143791</v>
      </c>
      <c r="N192" s="245">
        <f>K192</f>
        <v>673</v>
      </c>
      <c r="O192" s="245">
        <f>F192+L192</f>
        <v>626</v>
      </c>
      <c r="P192" s="239">
        <f>N192/O192%</f>
        <v>107.50798722044729</v>
      </c>
      <c r="Q192" s="153"/>
      <c r="R192" s="361"/>
      <c r="S192" s="361"/>
      <c r="T192" s="361"/>
      <c r="U192" s="379"/>
      <c r="V192" s="379"/>
    </row>
    <row r="193" spans="1:24" x14ac:dyDescent="0.2">
      <c r="A193" s="73" t="s">
        <v>92</v>
      </c>
      <c r="B193" s="199">
        <f>H193</f>
        <v>119</v>
      </c>
      <c r="C193" s="199">
        <f>I193</f>
        <v>129</v>
      </c>
      <c r="D193" s="242">
        <f t="shared" ref="D193" si="36">B193/C193%</f>
        <v>92.248062015503876</v>
      </c>
      <c r="E193" s="244" t="s">
        <v>136</v>
      </c>
      <c r="F193" s="244" t="s">
        <v>136</v>
      </c>
      <c r="G193" s="242" t="s">
        <v>136</v>
      </c>
      <c r="H193" s="199">
        <v>119</v>
      </c>
      <c r="I193" s="244">
        <v>129</v>
      </c>
      <c r="J193" s="242">
        <f t="shared" ref="J193" si="37">H193/I193%</f>
        <v>92.248062015503876</v>
      </c>
      <c r="K193" s="383">
        <v>5869</v>
      </c>
      <c r="L193" s="199">
        <v>5254</v>
      </c>
      <c r="M193" s="242">
        <f t="shared" si="30"/>
        <v>111.70536733917015</v>
      </c>
      <c r="N193" s="199">
        <f>H193+K193</f>
        <v>5988</v>
      </c>
      <c r="O193" s="199">
        <f>L193+C193</f>
        <v>5383</v>
      </c>
      <c r="P193" s="242">
        <f t="shared" si="31"/>
        <v>111.23908601151774</v>
      </c>
      <c r="Q193" s="153"/>
      <c r="R193" s="379"/>
      <c r="S193" s="361"/>
      <c r="T193" s="379"/>
      <c r="U193" s="379"/>
      <c r="V193" s="379"/>
    </row>
    <row r="194" spans="1:24" x14ac:dyDescent="0.2">
      <c r="A194" s="152"/>
      <c r="B194" s="161"/>
      <c r="C194" s="161"/>
      <c r="D194" s="162"/>
      <c r="E194" s="153"/>
      <c r="F194" s="163"/>
      <c r="G194" s="162"/>
      <c r="H194" s="153"/>
      <c r="I194" s="163"/>
      <c r="J194" s="162"/>
      <c r="K194" s="153"/>
      <c r="L194" s="163"/>
      <c r="M194" s="162"/>
      <c r="O194" s="153"/>
      <c r="P194" s="154"/>
    </row>
    <row r="195" spans="1:24" x14ac:dyDescent="0.2">
      <c r="G195" s="215"/>
      <c r="O195" s="145"/>
    </row>
    <row r="196" spans="1:24" ht="24.75" customHeight="1" x14ac:dyDescent="0.2">
      <c r="A196" s="514" t="s">
        <v>216</v>
      </c>
      <c r="B196" s="514"/>
      <c r="C196" s="514"/>
      <c r="D196" s="514"/>
      <c r="E196" s="514"/>
      <c r="F196" s="514"/>
      <c r="G196" s="514"/>
      <c r="H196" s="514"/>
      <c r="I196" s="514"/>
      <c r="J196" s="514"/>
      <c r="K196" s="514"/>
      <c r="L196" s="514"/>
      <c r="M196" s="514"/>
      <c r="N196" s="514"/>
      <c r="O196" s="514"/>
      <c r="P196" s="514"/>
    </row>
    <row r="197" spans="1:24" x14ac:dyDescent="0.2">
      <c r="A197" s="159"/>
      <c r="B197" s="159"/>
      <c r="C197" s="159"/>
      <c r="D197" s="159"/>
      <c r="E197" s="159"/>
      <c r="F197" s="159"/>
      <c r="G197" s="159"/>
      <c r="H197" s="159"/>
      <c r="I197" s="159"/>
      <c r="J197" s="159"/>
      <c r="K197" s="159"/>
      <c r="L197" s="159"/>
      <c r="P197" s="160" t="s">
        <v>120</v>
      </c>
    </row>
    <row r="198" spans="1:24" ht="15.75" customHeight="1" x14ac:dyDescent="0.2">
      <c r="A198" s="466"/>
      <c r="B198" s="455" t="s">
        <v>132</v>
      </c>
      <c r="C198" s="455"/>
      <c r="D198" s="455"/>
      <c r="E198" s="456" t="s">
        <v>67</v>
      </c>
      <c r="F198" s="457"/>
      <c r="G198" s="457"/>
      <c r="H198" s="457"/>
      <c r="I198" s="457"/>
      <c r="J198" s="457"/>
      <c r="K198" s="460" t="s">
        <v>149</v>
      </c>
      <c r="L198" s="461"/>
      <c r="M198" s="462"/>
      <c r="N198" s="455" t="s">
        <v>68</v>
      </c>
      <c r="O198" s="455"/>
      <c r="P198" s="456"/>
      <c r="Q198" s="153"/>
    </row>
    <row r="199" spans="1:24" ht="39" customHeight="1" x14ac:dyDescent="0.2">
      <c r="A199" s="466"/>
      <c r="B199" s="455"/>
      <c r="C199" s="455"/>
      <c r="D199" s="455"/>
      <c r="E199" s="455" t="s">
        <v>66</v>
      </c>
      <c r="F199" s="455"/>
      <c r="G199" s="455"/>
      <c r="H199" s="455" t="s">
        <v>65</v>
      </c>
      <c r="I199" s="455"/>
      <c r="J199" s="455"/>
      <c r="K199" s="463"/>
      <c r="L199" s="464"/>
      <c r="M199" s="465"/>
      <c r="N199" s="455"/>
      <c r="O199" s="455"/>
      <c r="P199" s="456"/>
      <c r="Q199" s="153"/>
    </row>
    <row r="200" spans="1:24" ht="37.5" customHeight="1" x14ac:dyDescent="0.2">
      <c r="A200" s="466"/>
      <c r="B200" s="366" t="s">
        <v>195</v>
      </c>
      <c r="C200" s="366" t="s">
        <v>130</v>
      </c>
      <c r="D200" s="367" t="s">
        <v>198</v>
      </c>
      <c r="E200" s="366" t="s">
        <v>195</v>
      </c>
      <c r="F200" s="366" t="s">
        <v>130</v>
      </c>
      <c r="G200" s="367" t="s">
        <v>198</v>
      </c>
      <c r="H200" s="366" t="s">
        <v>195</v>
      </c>
      <c r="I200" s="366" t="s">
        <v>130</v>
      </c>
      <c r="J200" s="367" t="s">
        <v>198</v>
      </c>
      <c r="K200" s="366" t="s">
        <v>195</v>
      </c>
      <c r="L200" s="366" t="s">
        <v>130</v>
      </c>
      <c r="M200" s="367" t="s">
        <v>198</v>
      </c>
      <c r="N200" s="366" t="s">
        <v>195</v>
      </c>
      <c r="O200" s="366" t="s">
        <v>130</v>
      </c>
      <c r="P200" s="368" t="s">
        <v>198</v>
      </c>
      <c r="Q200" s="153"/>
    </row>
    <row r="201" spans="1:24" x14ac:dyDescent="0.2">
      <c r="A201" s="65" t="s">
        <v>72</v>
      </c>
      <c r="B201" s="245">
        <f>SUM(B202:B220)</f>
        <v>311715</v>
      </c>
      <c r="C201" s="245">
        <f>SUM(C202:C220)</f>
        <v>303328</v>
      </c>
      <c r="D201" s="239">
        <f>B201/C201%</f>
        <v>102.76499367021837</v>
      </c>
      <c r="E201" s="245">
        <f>SUM(E202:E220)</f>
        <v>261864</v>
      </c>
      <c r="F201" s="245">
        <f>SUM(F202:F220)</f>
        <v>265968</v>
      </c>
      <c r="G201" s="239">
        <f>E201/F201%</f>
        <v>98.456957227937195</v>
      </c>
      <c r="H201" s="245">
        <f>SUM(H202:H220)</f>
        <v>49851</v>
      </c>
      <c r="I201" s="245">
        <f>SUM(I202:I220)</f>
        <v>37360</v>
      </c>
      <c r="J201" s="239">
        <f>H201/I201%</f>
        <v>133.43415417558884</v>
      </c>
      <c r="K201" s="245">
        <f>SUM(K202:K220)</f>
        <v>156186</v>
      </c>
      <c r="L201" s="245">
        <f>SUM(L202:L220)</f>
        <v>179960</v>
      </c>
      <c r="M201" s="239">
        <f>K201/L201%</f>
        <v>86.789286508112923</v>
      </c>
      <c r="N201" s="245">
        <f>SUM(N202:N220)</f>
        <v>467901</v>
      </c>
      <c r="O201" s="245">
        <f>SUM(O202:O220)</f>
        <v>483288</v>
      </c>
      <c r="P201" s="239">
        <f>N201/O201%</f>
        <v>96.816184138650243</v>
      </c>
      <c r="Q201" s="153"/>
      <c r="R201" s="379"/>
      <c r="S201" s="379"/>
      <c r="T201" s="379"/>
      <c r="U201" s="379"/>
      <c r="V201" s="379"/>
      <c r="W201" s="379"/>
      <c r="X201" s="205"/>
    </row>
    <row r="202" spans="1:24" s="150" customFormat="1" x14ac:dyDescent="0.2">
      <c r="A202" s="263" t="s">
        <v>73</v>
      </c>
      <c r="B202" s="245">
        <f>H202</f>
        <v>334</v>
      </c>
      <c r="C202" s="198">
        <f>I202</f>
        <v>721</v>
      </c>
      <c r="D202" s="239">
        <f t="shared" ref="D202:D219" si="38">B202/C202*100</f>
        <v>46.324549237170601</v>
      </c>
      <c r="E202" s="245" t="s">
        <v>136</v>
      </c>
      <c r="F202" s="245" t="s">
        <v>136</v>
      </c>
      <c r="G202" s="239" t="s">
        <v>136</v>
      </c>
      <c r="H202" s="245">
        <v>334</v>
      </c>
      <c r="I202" s="245">
        <v>721</v>
      </c>
      <c r="J202" s="239">
        <f t="shared" ref="J202:J217" si="39">H202/I202%</f>
        <v>46.324549237170594</v>
      </c>
      <c r="K202" s="245">
        <v>1978</v>
      </c>
      <c r="L202" s="245">
        <v>3316</v>
      </c>
      <c r="M202" s="239">
        <f t="shared" ref="M202:M220" si="40">K202/L202%</f>
        <v>59.650180940892646</v>
      </c>
      <c r="N202" s="245">
        <f>B202+K202</f>
        <v>2312</v>
      </c>
      <c r="O202" s="245">
        <f>C202+L202</f>
        <v>4037</v>
      </c>
      <c r="P202" s="239">
        <f t="shared" ref="P202:P220" si="41">N202/O202%</f>
        <v>57.270250185781528</v>
      </c>
      <c r="Q202" s="153"/>
      <c r="R202" s="379"/>
      <c r="S202" s="361"/>
      <c r="T202" s="379"/>
      <c r="U202" s="379"/>
      <c r="V202" s="379"/>
      <c r="W202" s="379"/>
      <c r="X202" s="205"/>
    </row>
    <row r="203" spans="1:24" x14ac:dyDescent="0.2">
      <c r="A203" s="271" t="s">
        <v>74</v>
      </c>
      <c r="B203" s="245">
        <f>E203+H203</f>
        <v>6324</v>
      </c>
      <c r="C203" s="198">
        <f>F203+I203</f>
        <v>8455</v>
      </c>
      <c r="D203" s="239">
        <f t="shared" si="38"/>
        <v>74.795978710821998</v>
      </c>
      <c r="E203" s="245">
        <v>3733</v>
      </c>
      <c r="F203" s="245">
        <v>5631</v>
      </c>
      <c r="G203" s="239">
        <f t="shared" ref="G203:G219" si="42">E203/F203%</f>
        <v>66.293731131237791</v>
      </c>
      <c r="H203" s="245">
        <v>2591</v>
      </c>
      <c r="I203" s="245">
        <v>2824</v>
      </c>
      <c r="J203" s="239">
        <f t="shared" si="39"/>
        <v>91.74929178470255</v>
      </c>
      <c r="K203" s="245">
        <v>25168</v>
      </c>
      <c r="L203" s="245">
        <v>41221</v>
      </c>
      <c r="M203" s="239">
        <f t="shared" si="40"/>
        <v>61.056257732709057</v>
      </c>
      <c r="N203" s="245">
        <f t="shared" ref="N203:O217" si="43">B203+K203</f>
        <v>31492</v>
      </c>
      <c r="O203" s="245">
        <f t="shared" si="43"/>
        <v>49676</v>
      </c>
      <c r="P203" s="239">
        <f t="shared" si="41"/>
        <v>63.394798292938241</v>
      </c>
      <c r="Q203" s="153"/>
      <c r="R203" s="379"/>
      <c r="S203" s="379"/>
      <c r="T203" s="379"/>
      <c r="U203" s="379"/>
      <c r="V203" s="379"/>
      <c r="W203" s="379"/>
      <c r="X203" s="205"/>
    </row>
    <row r="204" spans="1:24" x14ac:dyDescent="0.2">
      <c r="A204" s="271" t="s">
        <v>75</v>
      </c>
      <c r="B204" s="245">
        <f>H204</f>
        <v>698</v>
      </c>
      <c r="C204" s="198">
        <f>I204</f>
        <v>806</v>
      </c>
      <c r="D204" s="239">
        <f t="shared" si="38"/>
        <v>86.600496277915624</v>
      </c>
      <c r="E204" s="245" t="s">
        <v>136</v>
      </c>
      <c r="F204" s="245" t="s">
        <v>136</v>
      </c>
      <c r="G204" s="239" t="s">
        <v>136</v>
      </c>
      <c r="H204" s="245">
        <v>698</v>
      </c>
      <c r="I204" s="245">
        <v>806</v>
      </c>
      <c r="J204" s="239">
        <f t="shared" si="39"/>
        <v>86.600496277915624</v>
      </c>
      <c r="K204" s="245">
        <v>2787</v>
      </c>
      <c r="L204" s="245">
        <v>3756</v>
      </c>
      <c r="M204" s="239">
        <f t="shared" si="40"/>
        <v>74.201277955271564</v>
      </c>
      <c r="N204" s="245">
        <f t="shared" si="43"/>
        <v>3485</v>
      </c>
      <c r="O204" s="245">
        <f t="shared" si="43"/>
        <v>4562</v>
      </c>
      <c r="P204" s="239">
        <f t="shared" si="41"/>
        <v>76.39193336256028</v>
      </c>
      <c r="Q204" s="153"/>
      <c r="R204" s="379"/>
      <c r="S204" s="361"/>
      <c r="T204" s="379"/>
      <c r="U204" s="379"/>
      <c r="V204" s="379"/>
      <c r="W204" s="379"/>
      <c r="X204" s="205"/>
    </row>
    <row r="205" spans="1:24" s="150" customFormat="1" x14ac:dyDescent="0.2">
      <c r="A205" s="271" t="s">
        <v>76</v>
      </c>
      <c r="B205" s="245">
        <f t="shared" ref="B205:B217" si="44">E205+H205</f>
        <v>29971</v>
      </c>
      <c r="C205" s="198">
        <f t="shared" ref="C205" si="45">F205+I205</f>
        <v>20576</v>
      </c>
      <c r="D205" s="239">
        <f t="shared" si="38"/>
        <v>145.65999222395024</v>
      </c>
      <c r="E205" s="245">
        <v>13628</v>
      </c>
      <c r="F205" s="245">
        <v>13415</v>
      </c>
      <c r="G205" s="239">
        <f t="shared" si="42"/>
        <v>101.58777487886694</v>
      </c>
      <c r="H205" s="245">
        <v>16343</v>
      </c>
      <c r="I205" s="245">
        <v>7161</v>
      </c>
      <c r="J205" s="239">
        <f t="shared" si="39"/>
        <v>228.22231531908952</v>
      </c>
      <c r="K205" s="245">
        <v>2329</v>
      </c>
      <c r="L205" s="245">
        <v>1635</v>
      </c>
      <c r="M205" s="239">
        <f t="shared" si="40"/>
        <v>142.44648318042812</v>
      </c>
      <c r="N205" s="245">
        <f t="shared" si="43"/>
        <v>32300</v>
      </c>
      <c r="O205" s="245">
        <f t="shared" si="43"/>
        <v>22211</v>
      </c>
      <c r="P205" s="239">
        <f t="shared" si="41"/>
        <v>145.42343883661249</v>
      </c>
      <c r="Q205" s="153"/>
      <c r="R205" s="379"/>
      <c r="S205" s="379"/>
      <c r="T205" s="379"/>
      <c r="U205" s="379"/>
      <c r="V205" s="379"/>
      <c r="W205" s="379"/>
      <c r="X205" s="205"/>
    </row>
    <row r="206" spans="1:24" x14ac:dyDescent="0.2">
      <c r="A206" s="271" t="s">
        <v>77</v>
      </c>
      <c r="B206" s="245">
        <f>H206</f>
        <v>170</v>
      </c>
      <c r="C206" s="198">
        <f>F206</f>
        <v>223</v>
      </c>
      <c r="D206" s="239">
        <f t="shared" si="38"/>
        <v>76.233183856502237</v>
      </c>
      <c r="E206" s="245" t="s">
        <v>136</v>
      </c>
      <c r="F206" s="245">
        <v>223</v>
      </c>
      <c r="G206" s="239" t="s">
        <v>136</v>
      </c>
      <c r="H206" s="245">
        <v>170</v>
      </c>
      <c r="I206" s="245" t="s">
        <v>136</v>
      </c>
      <c r="J206" s="239" t="s">
        <v>136</v>
      </c>
      <c r="K206" s="245">
        <v>29</v>
      </c>
      <c r="L206" s="245">
        <v>100</v>
      </c>
      <c r="M206" s="239">
        <f t="shared" si="40"/>
        <v>29</v>
      </c>
      <c r="N206" s="245">
        <f t="shared" si="43"/>
        <v>199</v>
      </c>
      <c r="O206" s="245">
        <f t="shared" si="43"/>
        <v>323</v>
      </c>
      <c r="P206" s="239">
        <f t="shared" si="41"/>
        <v>61.609907120743031</v>
      </c>
      <c r="Q206" s="153"/>
      <c r="R206" s="379"/>
      <c r="S206" s="361"/>
      <c r="T206" s="379"/>
      <c r="U206" s="379"/>
      <c r="V206" s="379"/>
      <c r="W206" s="379"/>
      <c r="X206" s="205"/>
    </row>
    <row r="207" spans="1:24" x14ac:dyDescent="0.2">
      <c r="A207" s="271" t="s">
        <v>78</v>
      </c>
      <c r="B207" s="245">
        <f t="shared" si="44"/>
        <v>7518</v>
      </c>
      <c r="C207" s="198">
        <f>F207+I207</f>
        <v>7823</v>
      </c>
      <c r="D207" s="239">
        <f t="shared" si="38"/>
        <v>96.101239933529342</v>
      </c>
      <c r="E207" s="245">
        <v>6670</v>
      </c>
      <c r="F207" s="245">
        <v>6791</v>
      </c>
      <c r="G207" s="239">
        <f t="shared" si="42"/>
        <v>98.218230010307764</v>
      </c>
      <c r="H207" s="245">
        <v>848</v>
      </c>
      <c r="I207" s="245">
        <v>1032</v>
      </c>
      <c r="J207" s="239">
        <f t="shared" si="39"/>
        <v>82.170542635658919</v>
      </c>
      <c r="K207" s="245">
        <v>3283</v>
      </c>
      <c r="L207" s="245">
        <v>4266</v>
      </c>
      <c r="M207" s="239">
        <f t="shared" si="40"/>
        <v>76.95733708391937</v>
      </c>
      <c r="N207" s="245">
        <f t="shared" si="43"/>
        <v>10801</v>
      </c>
      <c r="O207" s="245">
        <f t="shared" si="43"/>
        <v>12089</v>
      </c>
      <c r="P207" s="239">
        <f t="shared" si="41"/>
        <v>89.345686160972789</v>
      </c>
      <c r="Q207" s="153"/>
      <c r="R207" s="379"/>
      <c r="S207" s="379"/>
      <c r="T207" s="379"/>
      <c r="U207" s="379"/>
      <c r="V207" s="379"/>
      <c r="W207" s="379"/>
      <c r="X207" s="205"/>
    </row>
    <row r="208" spans="1:24" x14ac:dyDescent="0.2">
      <c r="A208" s="271" t="s">
        <v>79</v>
      </c>
      <c r="B208" s="245">
        <f>H208</f>
        <v>1577</v>
      </c>
      <c r="C208" s="198">
        <f>I208</f>
        <v>1286</v>
      </c>
      <c r="D208" s="239">
        <f t="shared" si="38"/>
        <v>122.62830482115086</v>
      </c>
      <c r="E208" s="245" t="s">
        <v>136</v>
      </c>
      <c r="F208" s="245" t="s">
        <v>136</v>
      </c>
      <c r="G208" s="239" t="s">
        <v>136</v>
      </c>
      <c r="H208" s="245">
        <v>1577</v>
      </c>
      <c r="I208" s="245">
        <v>1286</v>
      </c>
      <c r="J208" s="239">
        <f t="shared" si="39"/>
        <v>122.62830482115086</v>
      </c>
      <c r="K208" s="245">
        <v>3272</v>
      </c>
      <c r="L208" s="245">
        <v>2931</v>
      </c>
      <c r="M208" s="239">
        <f t="shared" si="40"/>
        <v>111.63425452064142</v>
      </c>
      <c r="N208" s="245">
        <f t="shared" si="43"/>
        <v>4849</v>
      </c>
      <c r="O208" s="245">
        <f t="shared" si="43"/>
        <v>4217</v>
      </c>
      <c r="P208" s="239">
        <f t="shared" si="41"/>
        <v>114.98695755276262</v>
      </c>
      <c r="Q208" s="153"/>
      <c r="R208" s="379"/>
      <c r="S208" s="361"/>
      <c r="T208" s="379"/>
      <c r="U208" s="379"/>
      <c r="V208" s="379"/>
      <c r="W208" s="379"/>
      <c r="X208" s="205"/>
    </row>
    <row r="209" spans="1:24" s="150" customFormat="1" x14ac:dyDescent="0.2">
      <c r="A209" s="271" t="s">
        <v>80</v>
      </c>
      <c r="B209" s="245">
        <f t="shared" si="44"/>
        <v>8868</v>
      </c>
      <c r="C209" s="198">
        <f>F209+I209</f>
        <v>9388</v>
      </c>
      <c r="D209" s="239">
        <f t="shared" si="38"/>
        <v>94.461014060502762</v>
      </c>
      <c r="E209" s="245">
        <v>7680</v>
      </c>
      <c r="F209" s="245">
        <v>8025</v>
      </c>
      <c r="G209" s="239">
        <f t="shared" si="42"/>
        <v>95.700934579439249</v>
      </c>
      <c r="H209" s="245">
        <v>1188</v>
      </c>
      <c r="I209" s="245">
        <v>1363</v>
      </c>
      <c r="J209" s="239">
        <f t="shared" si="39"/>
        <v>87.160674981658104</v>
      </c>
      <c r="K209" s="245">
        <v>3231</v>
      </c>
      <c r="L209" s="245">
        <v>2742</v>
      </c>
      <c r="M209" s="239">
        <f t="shared" si="40"/>
        <v>117.83369803063457</v>
      </c>
      <c r="N209" s="245">
        <f t="shared" si="43"/>
        <v>12099</v>
      </c>
      <c r="O209" s="245">
        <f t="shared" si="43"/>
        <v>12130</v>
      </c>
      <c r="P209" s="239">
        <f t="shared" si="41"/>
        <v>99.744435284418799</v>
      </c>
      <c r="Q209" s="153"/>
      <c r="R209" s="379"/>
      <c r="S209" s="379"/>
      <c r="T209" s="379"/>
      <c r="U209" s="379"/>
      <c r="V209" s="379"/>
      <c r="W209" s="379"/>
      <c r="X209" s="205"/>
    </row>
    <row r="210" spans="1:24" x14ac:dyDescent="0.2">
      <c r="A210" s="271" t="s">
        <v>81</v>
      </c>
      <c r="B210" s="245">
        <f t="shared" si="44"/>
        <v>62658</v>
      </c>
      <c r="C210" s="198">
        <f t="shared" ref="C210:C217" si="46">F210+I210</f>
        <v>61335</v>
      </c>
      <c r="D210" s="239">
        <f t="shared" si="38"/>
        <v>102.15700660308144</v>
      </c>
      <c r="E210" s="245">
        <v>52722</v>
      </c>
      <c r="F210" s="245">
        <v>53361</v>
      </c>
      <c r="G210" s="239">
        <f t="shared" si="42"/>
        <v>98.802496205093604</v>
      </c>
      <c r="H210" s="245">
        <v>9936</v>
      </c>
      <c r="I210" s="245">
        <v>7974</v>
      </c>
      <c r="J210" s="239">
        <f t="shared" si="39"/>
        <v>124.60496613995487</v>
      </c>
      <c r="K210" s="245">
        <v>6697</v>
      </c>
      <c r="L210" s="245">
        <v>7041</v>
      </c>
      <c r="M210" s="239">
        <f t="shared" si="40"/>
        <v>95.114330350802447</v>
      </c>
      <c r="N210" s="245">
        <f t="shared" si="43"/>
        <v>69355</v>
      </c>
      <c r="O210" s="245">
        <f t="shared" si="43"/>
        <v>68376</v>
      </c>
      <c r="P210" s="239">
        <f t="shared" si="41"/>
        <v>101.43178893178893</v>
      </c>
      <c r="Q210" s="153"/>
      <c r="R210" s="379"/>
      <c r="S210" s="379"/>
      <c r="T210" s="379"/>
      <c r="U210" s="379"/>
      <c r="V210" s="379"/>
      <c r="W210" s="379"/>
      <c r="X210" s="205"/>
    </row>
    <row r="211" spans="1:24" x14ac:dyDescent="0.2">
      <c r="A211" s="271" t="s">
        <v>82</v>
      </c>
      <c r="B211" s="245">
        <f t="shared" si="44"/>
        <v>23417</v>
      </c>
      <c r="C211" s="198">
        <f t="shared" si="46"/>
        <v>19785</v>
      </c>
      <c r="D211" s="239">
        <f t="shared" si="38"/>
        <v>118.35734142026789</v>
      </c>
      <c r="E211" s="245">
        <v>11877</v>
      </c>
      <c r="F211" s="245">
        <v>12312</v>
      </c>
      <c r="G211" s="239">
        <f t="shared" si="42"/>
        <v>96.466861598440545</v>
      </c>
      <c r="H211" s="245">
        <v>11540</v>
      </c>
      <c r="I211" s="245">
        <v>7473</v>
      </c>
      <c r="J211" s="239">
        <f t="shared" si="39"/>
        <v>154.42258798340691</v>
      </c>
      <c r="K211" s="245">
        <v>43427</v>
      </c>
      <c r="L211" s="245">
        <v>39926</v>
      </c>
      <c r="M211" s="239">
        <f t="shared" si="40"/>
        <v>108.76872213595151</v>
      </c>
      <c r="N211" s="245">
        <f t="shared" si="43"/>
        <v>66844</v>
      </c>
      <c r="O211" s="245">
        <f t="shared" si="43"/>
        <v>59711</v>
      </c>
      <c r="P211" s="239">
        <f t="shared" si="41"/>
        <v>111.94587261978529</v>
      </c>
      <c r="Q211" s="153"/>
      <c r="R211" s="379"/>
      <c r="S211" s="379"/>
      <c r="T211" s="379"/>
      <c r="U211" s="379"/>
      <c r="V211" s="379"/>
      <c r="W211" s="379"/>
      <c r="X211" s="205"/>
    </row>
    <row r="212" spans="1:24" x14ac:dyDescent="0.2">
      <c r="A212" s="271" t="s">
        <v>83</v>
      </c>
      <c r="B212" s="245">
        <f>H212</f>
        <v>40</v>
      </c>
      <c r="C212" s="198">
        <f>I212</f>
        <v>50</v>
      </c>
      <c r="D212" s="239">
        <f t="shared" si="38"/>
        <v>80</v>
      </c>
      <c r="E212" s="245" t="s">
        <v>136</v>
      </c>
      <c r="F212" s="245" t="s">
        <v>136</v>
      </c>
      <c r="G212" s="239" t="s">
        <v>136</v>
      </c>
      <c r="H212" s="245">
        <v>40</v>
      </c>
      <c r="I212" s="245">
        <v>50</v>
      </c>
      <c r="J212" s="239">
        <f t="shared" si="39"/>
        <v>80</v>
      </c>
      <c r="K212" s="245">
        <v>410</v>
      </c>
      <c r="L212" s="245">
        <v>613</v>
      </c>
      <c r="M212" s="239">
        <f t="shared" si="40"/>
        <v>66.884176182707989</v>
      </c>
      <c r="N212" s="245">
        <f t="shared" si="43"/>
        <v>450</v>
      </c>
      <c r="O212" s="245">
        <f t="shared" si="43"/>
        <v>663</v>
      </c>
      <c r="P212" s="239">
        <f t="shared" si="41"/>
        <v>67.873303167420815</v>
      </c>
      <c r="Q212" s="153"/>
      <c r="R212" s="379"/>
      <c r="S212" s="361"/>
      <c r="T212" s="379"/>
      <c r="U212" s="379"/>
      <c r="V212" s="379"/>
      <c r="W212" s="379"/>
      <c r="X212" s="205"/>
    </row>
    <row r="213" spans="1:24" x14ac:dyDescent="0.2">
      <c r="A213" s="271" t="s">
        <v>85</v>
      </c>
      <c r="B213" s="245">
        <f t="shared" si="44"/>
        <v>70838</v>
      </c>
      <c r="C213" s="198">
        <f t="shared" si="46"/>
        <v>89298</v>
      </c>
      <c r="D213" s="239">
        <f t="shared" si="38"/>
        <v>79.327644516114589</v>
      </c>
      <c r="E213" s="245">
        <v>70518</v>
      </c>
      <c r="F213" s="245">
        <v>88330</v>
      </c>
      <c r="G213" s="239">
        <f t="shared" si="42"/>
        <v>79.834710743801651</v>
      </c>
      <c r="H213" s="245">
        <v>320</v>
      </c>
      <c r="I213" s="245">
        <v>968</v>
      </c>
      <c r="J213" s="239">
        <f t="shared" si="39"/>
        <v>33.057851239669425</v>
      </c>
      <c r="K213" s="245">
        <v>8660</v>
      </c>
      <c r="L213" s="245">
        <v>8114</v>
      </c>
      <c r="M213" s="239">
        <f t="shared" si="40"/>
        <v>106.72911017993592</v>
      </c>
      <c r="N213" s="245">
        <f t="shared" si="43"/>
        <v>79498</v>
      </c>
      <c r="O213" s="245">
        <f t="shared" si="43"/>
        <v>97412</v>
      </c>
      <c r="P213" s="239">
        <f t="shared" si="41"/>
        <v>81.610068574713594</v>
      </c>
      <c r="Q213" s="153"/>
      <c r="R213" s="379"/>
      <c r="S213" s="379"/>
      <c r="T213" s="379"/>
      <c r="U213" s="379"/>
      <c r="V213" s="379"/>
      <c r="W213" s="379"/>
      <c r="X213" s="205"/>
    </row>
    <row r="214" spans="1:24" x14ac:dyDescent="0.2">
      <c r="A214" s="271" t="s">
        <v>86</v>
      </c>
      <c r="B214" s="245">
        <f t="shared" si="44"/>
        <v>88426</v>
      </c>
      <c r="C214" s="198">
        <f t="shared" si="46"/>
        <v>70234</v>
      </c>
      <c r="D214" s="239">
        <f t="shared" si="38"/>
        <v>125.90198479368966</v>
      </c>
      <c r="E214" s="245">
        <v>86215</v>
      </c>
      <c r="F214" s="245">
        <v>67476</v>
      </c>
      <c r="G214" s="239">
        <f t="shared" si="42"/>
        <v>127.77135574130061</v>
      </c>
      <c r="H214" s="245">
        <v>2211</v>
      </c>
      <c r="I214" s="245">
        <v>2758</v>
      </c>
      <c r="J214" s="239">
        <f t="shared" si="39"/>
        <v>80.16678752719362</v>
      </c>
      <c r="K214" s="245">
        <v>37282</v>
      </c>
      <c r="L214" s="245">
        <v>41779</v>
      </c>
      <c r="M214" s="239">
        <f t="shared" si="40"/>
        <v>89.236219153163063</v>
      </c>
      <c r="N214" s="245">
        <f t="shared" si="43"/>
        <v>125708</v>
      </c>
      <c r="O214" s="245">
        <f t="shared" si="43"/>
        <v>112013</v>
      </c>
      <c r="P214" s="239">
        <f t="shared" si="41"/>
        <v>112.22625945202788</v>
      </c>
      <c r="Q214" s="153"/>
      <c r="R214" s="379"/>
      <c r="S214" s="379"/>
      <c r="T214" s="379"/>
      <c r="U214" s="379"/>
      <c r="V214" s="379"/>
      <c r="W214" s="379"/>
      <c r="X214" s="205"/>
    </row>
    <row r="215" spans="1:24" x14ac:dyDescent="0.2">
      <c r="A215" s="271" t="s">
        <v>87</v>
      </c>
      <c r="B215" s="245" t="s">
        <v>136</v>
      </c>
      <c r="C215" s="198" t="s">
        <v>136</v>
      </c>
      <c r="D215" s="239" t="s">
        <v>136</v>
      </c>
      <c r="E215" s="245" t="s">
        <v>136</v>
      </c>
      <c r="F215" s="245" t="s">
        <v>136</v>
      </c>
      <c r="G215" s="239" t="s">
        <v>136</v>
      </c>
      <c r="H215" s="245" t="s">
        <v>136</v>
      </c>
      <c r="I215" s="245" t="s">
        <v>136</v>
      </c>
      <c r="J215" s="239" t="s">
        <v>136</v>
      </c>
      <c r="K215" s="245">
        <v>390</v>
      </c>
      <c r="L215" s="245">
        <v>321</v>
      </c>
      <c r="M215" s="239">
        <f t="shared" si="40"/>
        <v>121.49532710280374</v>
      </c>
      <c r="N215" s="245">
        <f>K215</f>
        <v>390</v>
      </c>
      <c r="O215" s="245">
        <f>L215</f>
        <v>321</v>
      </c>
      <c r="P215" s="239">
        <f t="shared" si="41"/>
        <v>121.49532710280374</v>
      </c>
      <c r="Q215" s="153"/>
      <c r="R215" s="361"/>
      <c r="S215" s="361"/>
      <c r="T215" s="361"/>
      <c r="U215" s="379"/>
      <c r="V215" s="379"/>
      <c r="W215" s="379"/>
      <c r="X215" s="205"/>
    </row>
    <row r="216" spans="1:24" s="151" customFormat="1" ht="15" x14ac:dyDescent="0.25">
      <c r="A216" s="263" t="s">
        <v>88</v>
      </c>
      <c r="B216" s="245">
        <f>H216</f>
        <v>29</v>
      </c>
      <c r="C216" s="198">
        <f>I216</f>
        <v>35</v>
      </c>
      <c r="D216" s="239">
        <f t="shared" si="38"/>
        <v>82.857142857142861</v>
      </c>
      <c r="E216" s="245" t="s">
        <v>136</v>
      </c>
      <c r="F216" s="245" t="s">
        <v>136</v>
      </c>
      <c r="G216" s="239" t="s">
        <v>136</v>
      </c>
      <c r="H216" s="245">
        <v>29</v>
      </c>
      <c r="I216" s="245">
        <v>35</v>
      </c>
      <c r="J216" s="239">
        <f t="shared" si="39"/>
        <v>82.857142857142861</v>
      </c>
      <c r="K216" s="245">
        <v>283</v>
      </c>
      <c r="L216" s="245">
        <v>200</v>
      </c>
      <c r="M216" s="239">
        <f t="shared" si="40"/>
        <v>141.5</v>
      </c>
      <c r="N216" s="245">
        <f t="shared" si="43"/>
        <v>312</v>
      </c>
      <c r="O216" s="245">
        <f t="shared" si="43"/>
        <v>235</v>
      </c>
      <c r="P216" s="239">
        <f t="shared" si="41"/>
        <v>132.7659574468085</v>
      </c>
      <c r="Q216" s="153"/>
      <c r="R216" s="379"/>
      <c r="S216" s="361"/>
      <c r="T216" s="379"/>
      <c r="U216" s="379"/>
      <c r="V216" s="379"/>
      <c r="W216" s="379"/>
      <c r="X216" s="205"/>
    </row>
    <row r="217" spans="1:24" s="150" customFormat="1" x14ac:dyDescent="0.2">
      <c r="A217" s="271" t="s">
        <v>89</v>
      </c>
      <c r="B217" s="245">
        <f t="shared" si="44"/>
        <v>9958</v>
      </c>
      <c r="C217" s="198">
        <f t="shared" si="46"/>
        <v>12428</v>
      </c>
      <c r="D217" s="239">
        <f t="shared" si="38"/>
        <v>80.125523012552307</v>
      </c>
      <c r="E217" s="245">
        <v>8733</v>
      </c>
      <c r="F217" s="245">
        <v>10320</v>
      </c>
      <c r="G217" s="239">
        <f t="shared" si="42"/>
        <v>84.622093023255815</v>
      </c>
      <c r="H217" s="245">
        <v>1225</v>
      </c>
      <c r="I217" s="245">
        <v>2108</v>
      </c>
      <c r="J217" s="239">
        <f t="shared" si="39"/>
        <v>58.111954459203041</v>
      </c>
      <c r="K217" s="245">
        <v>15325</v>
      </c>
      <c r="L217" s="245">
        <v>20879</v>
      </c>
      <c r="M217" s="239">
        <f t="shared" si="40"/>
        <v>73.399109152737196</v>
      </c>
      <c r="N217" s="245">
        <f t="shared" si="43"/>
        <v>25283</v>
      </c>
      <c r="O217" s="245">
        <f t="shared" si="43"/>
        <v>33307</v>
      </c>
      <c r="P217" s="239">
        <f t="shared" si="41"/>
        <v>75.908968084786977</v>
      </c>
      <c r="Q217" s="153"/>
      <c r="R217" s="379"/>
      <c r="S217" s="379"/>
      <c r="T217" s="379"/>
      <c r="U217" s="379"/>
      <c r="V217" s="379"/>
      <c r="W217" s="379"/>
      <c r="X217" s="205"/>
    </row>
    <row r="218" spans="1:24" x14ac:dyDescent="0.2">
      <c r="A218" s="271" t="s">
        <v>90</v>
      </c>
      <c r="B218" s="245" t="str">
        <f>E218</f>
        <v>-</v>
      </c>
      <c r="C218" s="198" t="str">
        <f>F218</f>
        <v>-</v>
      </c>
      <c r="D218" s="239" t="s">
        <v>136</v>
      </c>
      <c r="E218" s="245" t="s">
        <v>136</v>
      </c>
      <c r="F218" s="245" t="s">
        <v>136</v>
      </c>
      <c r="G218" s="239" t="s">
        <v>136</v>
      </c>
      <c r="H218" s="245" t="s">
        <v>136</v>
      </c>
      <c r="I218" s="246" t="s">
        <v>136</v>
      </c>
      <c r="J218" s="239" t="s">
        <v>136</v>
      </c>
      <c r="K218" s="245">
        <v>5</v>
      </c>
      <c r="L218" s="245">
        <v>5</v>
      </c>
      <c r="M218" s="239">
        <f t="shared" si="40"/>
        <v>100</v>
      </c>
      <c r="N218" s="245">
        <f>K218</f>
        <v>5</v>
      </c>
      <c r="O218" s="245">
        <f>L218</f>
        <v>5</v>
      </c>
      <c r="P218" s="239">
        <f t="shared" si="41"/>
        <v>100</v>
      </c>
      <c r="Q218" s="153"/>
      <c r="R218" s="361"/>
      <c r="S218" s="361"/>
      <c r="T218" s="361"/>
      <c r="U218" s="379"/>
      <c r="V218" s="379"/>
      <c r="W218" s="379"/>
      <c r="X218" s="205"/>
    </row>
    <row r="219" spans="1:24" x14ac:dyDescent="0.2">
      <c r="A219" s="271" t="s">
        <v>91</v>
      </c>
      <c r="B219" s="245">
        <f>E219</f>
        <v>88</v>
      </c>
      <c r="C219" s="198">
        <f>F219</f>
        <v>84</v>
      </c>
      <c r="D219" s="239">
        <f t="shared" si="38"/>
        <v>104.76190476190477</v>
      </c>
      <c r="E219" s="246">
        <v>88</v>
      </c>
      <c r="F219" s="246">
        <v>84</v>
      </c>
      <c r="G219" s="239">
        <f t="shared" si="42"/>
        <v>104.76190476190476</v>
      </c>
      <c r="H219" s="246" t="s">
        <v>136</v>
      </c>
      <c r="I219" s="246" t="s">
        <v>136</v>
      </c>
      <c r="J219" s="239" t="s">
        <v>136</v>
      </c>
      <c r="K219" s="245">
        <v>114</v>
      </c>
      <c r="L219" s="245">
        <v>109</v>
      </c>
      <c r="M219" s="239">
        <f t="shared" si="40"/>
        <v>104.58715596330275</v>
      </c>
      <c r="N219" s="245">
        <f>B219+K219</f>
        <v>202</v>
      </c>
      <c r="O219" s="245">
        <f>C219+L219</f>
        <v>193</v>
      </c>
      <c r="P219" s="239">
        <f t="shared" si="41"/>
        <v>104.66321243523316</v>
      </c>
      <c r="Q219" s="153"/>
      <c r="R219" s="379"/>
      <c r="S219" s="379"/>
      <c r="T219" s="361"/>
      <c r="U219" s="379"/>
      <c r="V219" s="379"/>
      <c r="W219" s="379"/>
      <c r="X219" s="205"/>
    </row>
    <row r="220" spans="1:24" x14ac:dyDescent="0.2">
      <c r="A220" s="272" t="s">
        <v>92</v>
      </c>
      <c r="B220" s="199">
        <f>H220</f>
        <v>801</v>
      </c>
      <c r="C220" s="199">
        <f>I220</f>
        <v>801</v>
      </c>
      <c r="D220" s="242">
        <f t="shared" ref="D220" si="47">B220/C220*100</f>
        <v>100</v>
      </c>
      <c r="E220" s="199" t="s">
        <v>136</v>
      </c>
      <c r="F220" s="199" t="s">
        <v>136</v>
      </c>
      <c r="G220" s="242" t="s">
        <v>136</v>
      </c>
      <c r="H220" s="199">
        <v>801</v>
      </c>
      <c r="I220" s="244">
        <v>801</v>
      </c>
      <c r="J220" s="242">
        <f t="shared" ref="J220" si="48">H220/I220%</f>
        <v>100</v>
      </c>
      <c r="K220" s="199">
        <v>1516</v>
      </c>
      <c r="L220" s="199">
        <v>1006</v>
      </c>
      <c r="M220" s="242">
        <f t="shared" si="40"/>
        <v>150.6958250497018</v>
      </c>
      <c r="N220" s="199">
        <f>B220+K220</f>
        <v>2317</v>
      </c>
      <c r="O220" s="199">
        <f>L220+C220</f>
        <v>1807</v>
      </c>
      <c r="P220" s="242">
        <f t="shared" si="41"/>
        <v>128.22357498616492</v>
      </c>
      <c r="Q220" s="153"/>
      <c r="R220" s="379"/>
      <c r="S220" s="361"/>
      <c r="T220" s="379"/>
      <c r="U220" s="379"/>
      <c r="V220" s="379"/>
      <c r="W220" s="379"/>
      <c r="X220" s="205"/>
    </row>
    <row r="221" spans="1:24" s="264" customFormat="1" x14ac:dyDescent="0.2">
      <c r="A221" s="271"/>
      <c r="B221" s="198"/>
      <c r="C221" s="198"/>
      <c r="D221" s="239"/>
      <c r="E221" s="198"/>
      <c r="F221" s="198"/>
      <c r="G221" s="239"/>
      <c r="H221" s="198"/>
      <c r="I221" s="198"/>
      <c r="J221" s="239"/>
      <c r="K221" s="198"/>
      <c r="L221" s="198"/>
      <c r="M221" s="239"/>
      <c r="N221" s="198"/>
      <c r="O221" s="198"/>
      <c r="P221" s="239"/>
      <c r="Q221" s="153"/>
    </row>
    <row r="222" spans="1:24" x14ac:dyDescent="0.2">
      <c r="A222" s="524" t="s">
        <v>217</v>
      </c>
      <c r="B222" s="524"/>
      <c r="C222" s="524"/>
      <c r="D222" s="524"/>
      <c r="E222" s="524"/>
      <c r="F222" s="524"/>
      <c r="G222" s="524"/>
      <c r="H222" s="524"/>
      <c r="I222" s="524"/>
      <c r="J222" s="524"/>
      <c r="K222" s="524"/>
      <c r="L222" s="524"/>
      <c r="M222" s="524"/>
      <c r="N222" s="524"/>
      <c r="O222" s="524"/>
      <c r="P222" s="524"/>
    </row>
    <row r="223" spans="1:24" x14ac:dyDescent="0.2">
      <c r="A223" s="159"/>
      <c r="B223" s="159"/>
      <c r="C223" s="159"/>
      <c r="D223" s="159"/>
      <c r="E223" s="159"/>
      <c r="F223" s="159"/>
      <c r="G223" s="159"/>
      <c r="H223" s="159"/>
      <c r="I223" s="159"/>
      <c r="J223" s="159"/>
      <c r="K223" s="159"/>
      <c r="L223" s="159"/>
      <c r="P223" s="160" t="s">
        <v>120</v>
      </c>
    </row>
    <row r="224" spans="1:24" ht="12.75" customHeight="1" x14ac:dyDescent="0.2">
      <c r="A224" s="466"/>
      <c r="B224" s="455" t="s">
        <v>132</v>
      </c>
      <c r="C224" s="455"/>
      <c r="D224" s="455"/>
      <c r="E224" s="456" t="s">
        <v>67</v>
      </c>
      <c r="F224" s="457"/>
      <c r="G224" s="457"/>
      <c r="H224" s="457"/>
      <c r="I224" s="457"/>
      <c r="J224" s="457"/>
      <c r="K224" s="460" t="s">
        <v>149</v>
      </c>
      <c r="L224" s="461"/>
      <c r="M224" s="462"/>
      <c r="N224" s="455" t="s">
        <v>68</v>
      </c>
      <c r="O224" s="455"/>
      <c r="P224" s="456"/>
    </row>
    <row r="225" spans="1:23" ht="36" customHeight="1" x14ac:dyDescent="0.2">
      <c r="A225" s="466"/>
      <c r="B225" s="455"/>
      <c r="C225" s="455"/>
      <c r="D225" s="455"/>
      <c r="E225" s="455" t="s">
        <v>66</v>
      </c>
      <c r="F225" s="455"/>
      <c r="G225" s="455"/>
      <c r="H225" s="455" t="s">
        <v>65</v>
      </c>
      <c r="I225" s="455"/>
      <c r="J225" s="455"/>
      <c r="K225" s="463"/>
      <c r="L225" s="464"/>
      <c r="M225" s="465"/>
      <c r="N225" s="455"/>
      <c r="O225" s="455"/>
      <c r="P225" s="456"/>
      <c r="Q225" s="153"/>
    </row>
    <row r="226" spans="1:23" ht="36.75" customHeight="1" x14ac:dyDescent="0.2">
      <c r="A226" s="466"/>
      <c r="B226" s="363" t="s">
        <v>195</v>
      </c>
      <c r="C226" s="363" t="s">
        <v>130</v>
      </c>
      <c r="D226" s="364" t="s">
        <v>198</v>
      </c>
      <c r="E226" s="363" t="s">
        <v>195</v>
      </c>
      <c r="F226" s="363" t="s">
        <v>130</v>
      </c>
      <c r="G226" s="364" t="s">
        <v>198</v>
      </c>
      <c r="H226" s="363" t="s">
        <v>195</v>
      </c>
      <c r="I226" s="363" t="s">
        <v>130</v>
      </c>
      <c r="J226" s="364" t="s">
        <v>198</v>
      </c>
      <c r="K226" s="363" t="s">
        <v>195</v>
      </c>
      <c r="L226" s="363" t="s">
        <v>130</v>
      </c>
      <c r="M226" s="364" t="s">
        <v>198</v>
      </c>
      <c r="N226" s="363" t="s">
        <v>195</v>
      </c>
      <c r="O226" s="363" t="s">
        <v>130</v>
      </c>
      <c r="P226" s="365" t="s">
        <v>198</v>
      </c>
      <c r="Q226" s="153"/>
      <c r="R226" s="280"/>
      <c r="S226" s="280"/>
    </row>
    <row r="227" spans="1:23" x14ac:dyDescent="0.2">
      <c r="A227" s="65" t="s">
        <v>72</v>
      </c>
      <c r="B227" s="245">
        <f>SUM(B228:B247)</f>
        <v>2600866</v>
      </c>
      <c r="C227" s="245">
        <f>SUM(C228:C247)</f>
        <v>2317098</v>
      </c>
      <c r="D227" s="239">
        <f>B227/C227%</f>
        <v>112.24669824064412</v>
      </c>
      <c r="E227" s="245">
        <f>SUM(E228:E247)</f>
        <v>383697</v>
      </c>
      <c r="F227" s="245">
        <f>SUM(F228:F247)</f>
        <v>342782</v>
      </c>
      <c r="G227" s="239">
        <f>E227/F227%</f>
        <v>111.93615767455699</v>
      </c>
      <c r="H227" s="245">
        <f>SUM(H228:H247)</f>
        <v>2217169</v>
      </c>
      <c r="I227" s="245">
        <f>SUM(I228:I247)</f>
        <v>1974316</v>
      </c>
      <c r="J227" s="239">
        <f>H227/I227%</f>
        <v>112.30061449129724</v>
      </c>
      <c r="K227" s="245">
        <f>SUM(K228:K247)</f>
        <v>1616505</v>
      </c>
      <c r="L227" s="245">
        <f>SUM(L228:L247)</f>
        <v>1534087</v>
      </c>
      <c r="M227" s="239">
        <f>K227/L227%</f>
        <v>105.37244628238163</v>
      </c>
      <c r="N227" s="245">
        <f>SUM(N228:N247)</f>
        <v>4217371</v>
      </c>
      <c r="O227" s="245">
        <f>SUM(O228:O247)</f>
        <v>3851185</v>
      </c>
      <c r="P227" s="239">
        <f>N227/O227%</f>
        <v>109.50839806449184</v>
      </c>
      <c r="Q227" s="153"/>
      <c r="R227" s="403"/>
      <c r="S227" s="403"/>
      <c r="T227" s="379"/>
      <c r="W227" s="205"/>
    </row>
    <row r="228" spans="1:23" x14ac:dyDescent="0.2">
      <c r="A228" s="80" t="s">
        <v>73</v>
      </c>
      <c r="B228" s="245">
        <f>E228+H228</f>
        <v>260373</v>
      </c>
      <c r="C228" s="198">
        <f>F228+I228</f>
        <v>272309</v>
      </c>
      <c r="D228" s="239">
        <f t="shared" ref="D228:D247" si="49">B228/C228*100</f>
        <v>95.616744213375256</v>
      </c>
      <c r="E228" s="245">
        <v>19095</v>
      </c>
      <c r="F228" s="245">
        <v>15597</v>
      </c>
      <c r="G228" s="239">
        <f t="shared" ref="G228:G247" si="50">E228/F228%</f>
        <v>122.42738988266974</v>
      </c>
      <c r="H228" s="245">
        <v>241278</v>
      </c>
      <c r="I228" s="245">
        <v>256712</v>
      </c>
      <c r="J228" s="239">
        <f t="shared" ref="J228:J244" si="51">H228/I228%</f>
        <v>93.98781513914426</v>
      </c>
      <c r="K228" s="245">
        <v>89037</v>
      </c>
      <c r="L228" s="245">
        <v>95581</v>
      </c>
      <c r="M228" s="239">
        <f t="shared" ref="M228:M247" si="52">K228/L228%</f>
        <v>93.15345099967567</v>
      </c>
      <c r="N228" s="245">
        <v>349410</v>
      </c>
      <c r="O228" s="245">
        <f>F228+I228+L228</f>
        <v>367890</v>
      </c>
      <c r="P228" s="239">
        <f t="shared" ref="P228:P247" si="53">N228/O228%</f>
        <v>94.976759357416611</v>
      </c>
      <c r="Q228" s="153"/>
      <c r="R228" s="403"/>
      <c r="S228" s="403"/>
      <c r="T228" s="379"/>
      <c r="W228" s="205"/>
    </row>
    <row r="229" spans="1:23" s="150" customFormat="1" x14ac:dyDescent="0.2">
      <c r="A229" s="71" t="s">
        <v>74</v>
      </c>
      <c r="B229" s="245">
        <f t="shared" ref="B229:B244" si="54">E229+H229</f>
        <v>144453</v>
      </c>
      <c r="C229" s="198">
        <f>F229+I229</f>
        <v>143460</v>
      </c>
      <c r="D229" s="239">
        <f t="shared" si="49"/>
        <v>100.69217900460059</v>
      </c>
      <c r="E229" s="245">
        <v>74370</v>
      </c>
      <c r="F229" s="245">
        <v>73323</v>
      </c>
      <c r="G229" s="239">
        <f t="shared" si="50"/>
        <v>101.42792848083138</v>
      </c>
      <c r="H229" s="245">
        <v>70083</v>
      </c>
      <c r="I229" s="245">
        <v>70137</v>
      </c>
      <c r="J229" s="239">
        <f t="shared" si="51"/>
        <v>99.923007827537532</v>
      </c>
      <c r="K229" s="245">
        <v>97407</v>
      </c>
      <c r="L229" s="245">
        <v>100382</v>
      </c>
      <c r="M229" s="239">
        <f t="shared" si="52"/>
        <v>97.036321252814247</v>
      </c>
      <c r="N229" s="245">
        <v>241860</v>
      </c>
      <c r="O229" s="245">
        <f t="shared" ref="O229:O232" si="55">F229+I229+L229</f>
        <v>243842</v>
      </c>
      <c r="P229" s="239">
        <f t="shared" si="53"/>
        <v>99.187178582852823</v>
      </c>
      <c r="Q229" s="153"/>
      <c r="R229" s="403"/>
      <c r="S229" s="403"/>
      <c r="T229" s="379"/>
      <c r="W229" s="205"/>
    </row>
    <row r="230" spans="1:23" x14ac:dyDescent="0.2">
      <c r="A230" s="71" t="s">
        <v>75</v>
      </c>
      <c r="B230" s="245">
        <f t="shared" si="54"/>
        <v>291742</v>
      </c>
      <c r="C230" s="198">
        <f t="shared" ref="C230:C232" si="56">F230+I230</f>
        <v>227399</v>
      </c>
      <c r="D230" s="239">
        <f t="shared" si="49"/>
        <v>128.29519918733152</v>
      </c>
      <c r="E230" s="245">
        <v>30991</v>
      </c>
      <c r="F230" s="245">
        <v>27244</v>
      </c>
      <c r="G230" s="239">
        <f t="shared" si="50"/>
        <v>113.75348700631332</v>
      </c>
      <c r="H230" s="245">
        <v>260751</v>
      </c>
      <c r="I230" s="245">
        <v>200155</v>
      </c>
      <c r="J230" s="239">
        <f t="shared" si="51"/>
        <v>130.27453723364394</v>
      </c>
      <c r="K230" s="245">
        <v>70156</v>
      </c>
      <c r="L230" s="245">
        <v>55791</v>
      </c>
      <c r="M230" s="239">
        <f t="shared" si="52"/>
        <v>125.74788048251511</v>
      </c>
      <c r="N230" s="245">
        <v>361898</v>
      </c>
      <c r="O230" s="245">
        <f t="shared" si="55"/>
        <v>283190</v>
      </c>
      <c r="P230" s="239">
        <f t="shared" si="53"/>
        <v>127.79335428510893</v>
      </c>
      <c r="Q230" s="153"/>
      <c r="R230" s="403"/>
      <c r="S230" s="403"/>
      <c r="T230" s="379"/>
      <c r="W230" s="205"/>
    </row>
    <row r="231" spans="1:23" x14ac:dyDescent="0.2">
      <c r="A231" s="71" t="s">
        <v>76</v>
      </c>
      <c r="B231" s="245">
        <f t="shared" si="54"/>
        <v>138508</v>
      </c>
      <c r="C231" s="198">
        <f t="shared" si="56"/>
        <v>96346</v>
      </c>
      <c r="D231" s="239">
        <f t="shared" si="49"/>
        <v>143.76102796172131</v>
      </c>
      <c r="E231" s="245">
        <v>21462</v>
      </c>
      <c r="F231" s="245">
        <v>17909</v>
      </c>
      <c r="G231" s="239">
        <f t="shared" si="50"/>
        <v>119.83918700094924</v>
      </c>
      <c r="H231" s="245">
        <v>117046</v>
      </c>
      <c r="I231" s="245">
        <v>78437</v>
      </c>
      <c r="J231" s="239">
        <f t="shared" si="51"/>
        <v>149.22294325382154</v>
      </c>
      <c r="K231" s="245">
        <v>91918</v>
      </c>
      <c r="L231" s="245">
        <v>72649</v>
      </c>
      <c r="M231" s="239">
        <f t="shared" si="52"/>
        <v>126.52342083167008</v>
      </c>
      <c r="N231" s="245">
        <v>230426</v>
      </c>
      <c r="O231" s="245">
        <f t="shared" si="55"/>
        <v>168995</v>
      </c>
      <c r="P231" s="239">
        <f t="shared" si="53"/>
        <v>136.35077960886417</v>
      </c>
      <c r="Q231" s="153"/>
      <c r="R231" s="403"/>
      <c r="S231" s="403"/>
      <c r="T231" s="379"/>
      <c r="W231" s="205"/>
    </row>
    <row r="232" spans="1:23" s="150" customFormat="1" x14ac:dyDescent="0.2">
      <c r="A232" s="71" t="s">
        <v>77</v>
      </c>
      <c r="B232" s="245">
        <f t="shared" si="54"/>
        <v>88096</v>
      </c>
      <c r="C232" s="198">
        <f t="shared" si="56"/>
        <v>66155</v>
      </c>
      <c r="D232" s="239">
        <f t="shared" si="49"/>
        <v>133.16604942937042</v>
      </c>
      <c r="E232" s="245">
        <v>2176</v>
      </c>
      <c r="F232" s="245">
        <v>2217</v>
      </c>
      <c r="G232" s="239">
        <f t="shared" si="50"/>
        <v>98.150654036986907</v>
      </c>
      <c r="H232" s="245">
        <v>85920</v>
      </c>
      <c r="I232" s="245">
        <v>63938</v>
      </c>
      <c r="J232" s="239">
        <f t="shared" si="51"/>
        <v>134.38018080015016</v>
      </c>
      <c r="K232" s="245">
        <v>55409</v>
      </c>
      <c r="L232" s="245">
        <v>40034</v>
      </c>
      <c r="M232" s="239">
        <f t="shared" si="52"/>
        <v>138.40485587250836</v>
      </c>
      <c r="N232" s="245">
        <v>143505</v>
      </c>
      <c r="O232" s="245">
        <f t="shared" si="55"/>
        <v>106189</v>
      </c>
      <c r="P232" s="239">
        <f t="shared" si="53"/>
        <v>135.14111631148234</v>
      </c>
      <c r="Q232" s="153"/>
      <c r="R232" s="403"/>
      <c r="S232" s="403"/>
      <c r="T232" s="379"/>
      <c r="W232" s="205"/>
    </row>
    <row r="233" spans="1:23" x14ac:dyDescent="0.2">
      <c r="A233" s="71" t="s">
        <v>78</v>
      </c>
      <c r="B233" s="245">
        <f t="shared" si="54"/>
        <v>242374</v>
      </c>
      <c r="C233" s="198">
        <f>F233+I233</f>
        <v>206590</v>
      </c>
      <c r="D233" s="239">
        <f t="shared" si="49"/>
        <v>117.3212643399971</v>
      </c>
      <c r="E233" s="245">
        <v>18799</v>
      </c>
      <c r="F233" s="245">
        <v>16861</v>
      </c>
      <c r="G233" s="239">
        <f t="shared" si="50"/>
        <v>111.49398019097325</v>
      </c>
      <c r="H233" s="245">
        <v>223575</v>
      </c>
      <c r="I233" s="245">
        <v>189729</v>
      </c>
      <c r="J233" s="239">
        <f t="shared" si="51"/>
        <v>117.8391284410923</v>
      </c>
      <c r="K233" s="245">
        <v>67317</v>
      </c>
      <c r="L233" s="245">
        <v>58799</v>
      </c>
      <c r="M233" s="239">
        <f t="shared" si="52"/>
        <v>114.48664092926751</v>
      </c>
      <c r="N233" s="245">
        <v>309691</v>
      </c>
      <c r="O233" s="245">
        <f>F233+I233+L233</f>
        <v>265389</v>
      </c>
      <c r="P233" s="239">
        <f t="shared" si="53"/>
        <v>116.69323144516163</v>
      </c>
      <c r="Q233" s="153"/>
      <c r="R233" s="403"/>
      <c r="S233" s="403"/>
      <c r="T233" s="379"/>
      <c r="W233" s="205"/>
    </row>
    <row r="234" spans="1:23" x14ac:dyDescent="0.2">
      <c r="A234" s="71" t="s">
        <v>79</v>
      </c>
      <c r="B234" s="245">
        <f t="shared" si="54"/>
        <v>87645</v>
      </c>
      <c r="C234" s="198">
        <f>F234+I234</f>
        <v>68728</v>
      </c>
      <c r="D234" s="239">
        <f t="shared" si="49"/>
        <v>127.52444418577582</v>
      </c>
      <c r="E234" s="245">
        <v>3140</v>
      </c>
      <c r="F234" s="245">
        <v>2575</v>
      </c>
      <c r="G234" s="239">
        <f t="shared" si="50"/>
        <v>121.94174757281553</v>
      </c>
      <c r="H234" s="245">
        <v>84505</v>
      </c>
      <c r="I234" s="245">
        <v>66153</v>
      </c>
      <c r="J234" s="239">
        <f t="shared" si="51"/>
        <v>127.7417501851768</v>
      </c>
      <c r="K234" s="245">
        <v>86332</v>
      </c>
      <c r="L234" s="245">
        <v>99803</v>
      </c>
      <c r="M234" s="239">
        <f t="shared" si="52"/>
        <v>86.502409747201995</v>
      </c>
      <c r="N234" s="245">
        <v>173977</v>
      </c>
      <c r="O234" s="245">
        <f t="shared" ref="O234:O244" si="57">F234+I234+L234</f>
        <v>168531</v>
      </c>
      <c r="P234" s="239">
        <f t="shared" si="53"/>
        <v>103.23145296710992</v>
      </c>
      <c r="Q234" s="153"/>
      <c r="R234" s="403"/>
      <c r="S234" s="403"/>
      <c r="T234" s="379"/>
      <c r="W234" s="205"/>
    </row>
    <row r="235" spans="1:23" x14ac:dyDescent="0.2">
      <c r="A235" s="71" t="s">
        <v>80</v>
      </c>
      <c r="B235" s="245">
        <f t="shared" si="54"/>
        <v>127793</v>
      </c>
      <c r="C235" s="198">
        <f>F235+I235</f>
        <v>113490</v>
      </c>
      <c r="D235" s="239">
        <f t="shared" si="49"/>
        <v>112.60287249977972</v>
      </c>
      <c r="E235" s="245">
        <v>19726</v>
      </c>
      <c r="F235" s="245">
        <v>18279</v>
      </c>
      <c r="G235" s="239">
        <f t="shared" si="50"/>
        <v>107.91618797527218</v>
      </c>
      <c r="H235" s="245">
        <v>108067</v>
      </c>
      <c r="I235" s="245">
        <v>95211</v>
      </c>
      <c r="J235" s="239">
        <f t="shared" si="51"/>
        <v>113.50264150150717</v>
      </c>
      <c r="K235" s="245">
        <v>78716</v>
      </c>
      <c r="L235" s="245">
        <v>75608</v>
      </c>
      <c r="M235" s="239">
        <f t="shared" si="52"/>
        <v>104.11067611892921</v>
      </c>
      <c r="N235" s="245">
        <v>206509</v>
      </c>
      <c r="O235" s="245">
        <f t="shared" si="57"/>
        <v>189098</v>
      </c>
      <c r="P235" s="239">
        <f t="shared" si="53"/>
        <v>109.20739510729886</v>
      </c>
      <c r="Q235" s="153"/>
      <c r="R235" s="403"/>
      <c r="S235" s="403"/>
      <c r="T235" s="379"/>
      <c r="W235" s="205"/>
    </row>
    <row r="236" spans="1:23" s="150" customFormat="1" x14ac:dyDescent="0.2">
      <c r="A236" s="71" t="s">
        <v>81</v>
      </c>
      <c r="B236" s="245">
        <f t="shared" si="54"/>
        <v>258864</v>
      </c>
      <c r="C236" s="198">
        <f t="shared" ref="C236:C244" si="58">F236+I236</f>
        <v>228640</v>
      </c>
      <c r="D236" s="239">
        <f t="shared" si="49"/>
        <v>113.21903428971309</v>
      </c>
      <c r="E236" s="245">
        <v>36147</v>
      </c>
      <c r="F236" s="245">
        <v>31497</v>
      </c>
      <c r="G236" s="239">
        <f t="shared" si="50"/>
        <v>114.76331079150394</v>
      </c>
      <c r="H236" s="245">
        <v>222717</v>
      </c>
      <c r="I236" s="245">
        <v>197143</v>
      </c>
      <c r="J236" s="239">
        <f t="shared" si="51"/>
        <v>112.97230944035547</v>
      </c>
      <c r="K236" s="245">
        <v>111095</v>
      </c>
      <c r="L236" s="245">
        <v>98794</v>
      </c>
      <c r="M236" s="239">
        <f t="shared" si="52"/>
        <v>112.45116100168026</v>
      </c>
      <c r="N236" s="245">
        <v>369959</v>
      </c>
      <c r="O236" s="245">
        <f t="shared" si="57"/>
        <v>327434</v>
      </c>
      <c r="P236" s="239">
        <f t="shared" si="53"/>
        <v>112.98735012246742</v>
      </c>
      <c r="Q236" s="153"/>
      <c r="R236" s="403"/>
      <c r="S236" s="403"/>
      <c r="T236" s="379"/>
      <c r="W236" s="205"/>
    </row>
    <row r="237" spans="1:23" x14ac:dyDescent="0.2">
      <c r="A237" s="71" t="s">
        <v>82</v>
      </c>
      <c r="B237" s="245">
        <f t="shared" si="54"/>
        <v>104712</v>
      </c>
      <c r="C237" s="198">
        <f t="shared" si="58"/>
        <v>95247</v>
      </c>
      <c r="D237" s="239">
        <f t="shared" si="49"/>
        <v>109.93732086049954</v>
      </c>
      <c r="E237" s="245">
        <v>33727</v>
      </c>
      <c r="F237" s="245">
        <v>31565</v>
      </c>
      <c r="G237" s="239">
        <f t="shared" si="50"/>
        <v>106.84935846665611</v>
      </c>
      <c r="H237" s="245">
        <v>70985</v>
      </c>
      <c r="I237" s="245">
        <v>63682</v>
      </c>
      <c r="J237" s="239">
        <f t="shared" si="51"/>
        <v>111.46791872114568</v>
      </c>
      <c r="K237" s="245">
        <v>65302</v>
      </c>
      <c r="L237" s="245">
        <v>68262</v>
      </c>
      <c r="M237" s="239">
        <f t="shared" si="52"/>
        <v>95.66376607775922</v>
      </c>
      <c r="N237" s="245">
        <v>170014</v>
      </c>
      <c r="O237" s="245">
        <f t="shared" si="57"/>
        <v>163509</v>
      </c>
      <c r="P237" s="239">
        <f t="shared" si="53"/>
        <v>103.97837427909168</v>
      </c>
      <c r="Q237" s="153"/>
      <c r="R237" s="403"/>
      <c r="S237" s="403"/>
      <c r="T237" s="379"/>
      <c r="W237" s="205"/>
    </row>
    <row r="238" spans="1:23" x14ac:dyDescent="0.2">
      <c r="A238" s="71" t="s">
        <v>83</v>
      </c>
      <c r="B238" s="245">
        <f t="shared" si="54"/>
        <v>128239</v>
      </c>
      <c r="C238" s="198">
        <f t="shared" si="58"/>
        <v>120830</v>
      </c>
      <c r="D238" s="239">
        <f t="shared" si="49"/>
        <v>106.13175535876852</v>
      </c>
      <c r="E238" s="245">
        <v>6381</v>
      </c>
      <c r="F238" s="245">
        <v>6012</v>
      </c>
      <c r="G238" s="239">
        <f t="shared" si="50"/>
        <v>106.13772455089821</v>
      </c>
      <c r="H238" s="245">
        <v>121858</v>
      </c>
      <c r="I238" s="245">
        <v>114818</v>
      </c>
      <c r="J238" s="239">
        <f t="shared" si="51"/>
        <v>106.13144280513508</v>
      </c>
      <c r="K238" s="245">
        <v>129632</v>
      </c>
      <c r="L238" s="245">
        <v>120726</v>
      </c>
      <c r="M238" s="239">
        <f t="shared" si="52"/>
        <v>107.37703560127893</v>
      </c>
      <c r="N238" s="245">
        <v>257871</v>
      </c>
      <c r="O238" s="245">
        <f t="shared" si="57"/>
        <v>241556</v>
      </c>
      <c r="P238" s="239">
        <f t="shared" si="53"/>
        <v>106.75412740730928</v>
      </c>
      <c r="Q238" s="153"/>
      <c r="R238" s="403"/>
      <c r="S238" s="403"/>
      <c r="T238" s="379"/>
      <c r="W238" s="205"/>
    </row>
    <row r="239" spans="1:23" x14ac:dyDescent="0.2">
      <c r="A239" s="71" t="s">
        <v>84</v>
      </c>
      <c r="B239" s="245">
        <f t="shared" si="54"/>
        <v>71816</v>
      </c>
      <c r="C239" s="198">
        <f t="shared" si="58"/>
        <v>67306</v>
      </c>
      <c r="D239" s="239">
        <f t="shared" si="49"/>
        <v>106.70073990431759</v>
      </c>
      <c r="E239" s="245">
        <v>2099</v>
      </c>
      <c r="F239" s="245">
        <v>1489</v>
      </c>
      <c r="G239" s="239">
        <f t="shared" si="50"/>
        <v>140.9670920080591</v>
      </c>
      <c r="H239" s="245">
        <v>69717</v>
      </c>
      <c r="I239" s="245">
        <v>65817</v>
      </c>
      <c r="J239" s="239">
        <f t="shared" si="51"/>
        <v>105.92552076211314</v>
      </c>
      <c r="K239" s="245">
        <v>56207</v>
      </c>
      <c r="L239" s="245">
        <v>63963</v>
      </c>
      <c r="M239" s="239">
        <f t="shared" si="52"/>
        <v>87.874239794881419</v>
      </c>
      <c r="N239" s="245">
        <v>128023</v>
      </c>
      <c r="O239" s="245">
        <f t="shared" si="57"/>
        <v>131269</v>
      </c>
      <c r="P239" s="239">
        <f t="shared" si="53"/>
        <v>97.527215107908191</v>
      </c>
      <c r="Q239" s="153"/>
      <c r="R239" s="403"/>
      <c r="S239" s="403"/>
      <c r="T239" s="379"/>
      <c r="W239" s="205"/>
    </row>
    <row r="240" spans="1:23" x14ac:dyDescent="0.2">
      <c r="A240" s="71" t="s">
        <v>85</v>
      </c>
      <c r="B240" s="245">
        <f t="shared" si="54"/>
        <v>175810</v>
      </c>
      <c r="C240" s="198">
        <f t="shared" si="58"/>
        <v>155861</v>
      </c>
      <c r="D240" s="239">
        <f t="shared" si="49"/>
        <v>112.79922495043661</v>
      </c>
      <c r="E240" s="245">
        <v>35683</v>
      </c>
      <c r="F240" s="245">
        <v>26850</v>
      </c>
      <c r="G240" s="239">
        <f t="shared" si="50"/>
        <v>132.89757914338921</v>
      </c>
      <c r="H240" s="245">
        <v>140127</v>
      </c>
      <c r="I240" s="245">
        <v>129011</v>
      </c>
      <c r="J240" s="239">
        <f t="shared" si="51"/>
        <v>108.61631953864401</v>
      </c>
      <c r="K240" s="245">
        <v>87764</v>
      </c>
      <c r="L240" s="245">
        <v>72596</v>
      </c>
      <c r="M240" s="239">
        <f t="shared" si="52"/>
        <v>120.89371315223978</v>
      </c>
      <c r="N240" s="245">
        <v>263574</v>
      </c>
      <c r="O240" s="245">
        <f t="shared" si="57"/>
        <v>228457</v>
      </c>
      <c r="P240" s="239">
        <f t="shared" si="53"/>
        <v>115.37138279851349</v>
      </c>
      <c r="Q240" s="153"/>
      <c r="R240" s="403"/>
      <c r="S240" s="403"/>
      <c r="T240" s="379"/>
      <c r="W240" s="205"/>
    </row>
    <row r="241" spans="1:23" x14ac:dyDescent="0.2">
      <c r="A241" s="71" t="s">
        <v>86</v>
      </c>
      <c r="B241" s="245">
        <f t="shared" si="54"/>
        <v>70818</v>
      </c>
      <c r="C241" s="198">
        <f t="shared" si="58"/>
        <v>63820</v>
      </c>
      <c r="D241" s="239">
        <f t="shared" si="49"/>
        <v>110.96521466624883</v>
      </c>
      <c r="E241" s="245">
        <v>27322</v>
      </c>
      <c r="F241" s="245">
        <v>22726</v>
      </c>
      <c r="G241" s="239">
        <f t="shared" si="50"/>
        <v>120.223532517821</v>
      </c>
      <c r="H241" s="245">
        <v>43496</v>
      </c>
      <c r="I241" s="245">
        <v>41094</v>
      </c>
      <c r="J241" s="239">
        <f t="shared" si="51"/>
        <v>105.84513554290164</v>
      </c>
      <c r="K241" s="245">
        <v>75613</v>
      </c>
      <c r="L241" s="245">
        <v>72706</v>
      </c>
      <c r="M241" s="239">
        <f t="shared" si="52"/>
        <v>103.99829450114159</v>
      </c>
      <c r="N241" s="245">
        <v>146431</v>
      </c>
      <c r="O241" s="245">
        <f t="shared" si="57"/>
        <v>136526</v>
      </c>
      <c r="P241" s="239">
        <f t="shared" si="53"/>
        <v>107.25502834624906</v>
      </c>
      <c r="Q241" s="153"/>
      <c r="R241" s="403"/>
      <c r="S241" s="403"/>
      <c r="T241" s="379"/>
      <c r="W241" s="205"/>
    </row>
    <row r="242" spans="1:23" x14ac:dyDescent="0.2">
      <c r="A242" s="71" t="s">
        <v>87</v>
      </c>
      <c r="B242" s="245">
        <f t="shared" si="54"/>
        <v>136481</v>
      </c>
      <c r="C242" s="198">
        <f t="shared" si="58"/>
        <v>129405</v>
      </c>
      <c r="D242" s="239">
        <f t="shared" si="49"/>
        <v>105.46810401452804</v>
      </c>
      <c r="E242" s="245">
        <v>32915</v>
      </c>
      <c r="F242" s="245">
        <v>31647</v>
      </c>
      <c r="G242" s="239">
        <f t="shared" si="50"/>
        <v>104.00669889720983</v>
      </c>
      <c r="H242" s="245">
        <v>103566</v>
      </c>
      <c r="I242" s="245">
        <v>97758</v>
      </c>
      <c r="J242" s="239">
        <f t="shared" si="51"/>
        <v>105.94120174307984</v>
      </c>
      <c r="K242" s="245">
        <v>294242</v>
      </c>
      <c r="L242" s="245">
        <v>281811</v>
      </c>
      <c r="M242" s="239">
        <f t="shared" si="52"/>
        <v>104.41111241221954</v>
      </c>
      <c r="N242" s="245">
        <v>430723</v>
      </c>
      <c r="O242" s="245">
        <f t="shared" si="57"/>
        <v>411216</v>
      </c>
      <c r="P242" s="239">
        <f t="shared" si="53"/>
        <v>104.74373565230925</v>
      </c>
      <c r="Q242" s="153"/>
      <c r="R242" s="403"/>
      <c r="S242" s="403"/>
      <c r="T242" s="379"/>
      <c r="W242" s="205"/>
    </row>
    <row r="243" spans="1:23" x14ac:dyDescent="0.2">
      <c r="A243" s="80" t="s">
        <v>88</v>
      </c>
      <c r="B243" s="245">
        <f t="shared" si="54"/>
        <v>139016</v>
      </c>
      <c r="C243" s="198">
        <f t="shared" si="58"/>
        <v>135051</v>
      </c>
      <c r="D243" s="239">
        <f t="shared" si="49"/>
        <v>102.93592790871597</v>
      </c>
      <c r="E243" s="245">
        <v>5368</v>
      </c>
      <c r="F243" s="245">
        <v>4244</v>
      </c>
      <c r="G243" s="239">
        <f t="shared" si="50"/>
        <v>126.48444863336476</v>
      </c>
      <c r="H243" s="245">
        <v>133648</v>
      </c>
      <c r="I243" s="245">
        <v>130807</v>
      </c>
      <c r="J243" s="239">
        <f t="shared" si="51"/>
        <v>102.17190211533023</v>
      </c>
      <c r="K243" s="245">
        <v>47193</v>
      </c>
      <c r="L243" s="245">
        <v>48898</v>
      </c>
      <c r="M243" s="239">
        <f t="shared" si="52"/>
        <v>96.513149822078603</v>
      </c>
      <c r="N243" s="245">
        <v>186209</v>
      </c>
      <c r="O243" s="245">
        <f t="shared" si="57"/>
        <v>183949</v>
      </c>
      <c r="P243" s="239">
        <f t="shared" si="53"/>
        <v>101.22860140582443</v>
      </c>
      <c r="Q243" s="153"/>
      <c r="R243" s="403"/>
      <c r="S243" s="403"/>
      <c r="T243" s="379"/>
      <c r="W243" s="205"/>
    </row>
    <row r="244" spans="1:23" s="151" customFormat="1" ht="15" x14ac:dyDescent="0.25">
      <c r="A244" s="71" t="s">
        <v>89</v>
      </c>
      <c r="B244" s="245">
        <f t="shared" si="54"/>
        <v>132353</v>
      </c>
      <c r="C244" s="198">
        <f t="shared" si="58"/>
        <v>124902</v>
      </c>
      <c r="D244" s="239">
        <f t="shared" si="49"/>
        <v>105.96547693391618</v>
      </c>
      <c r="E244" s="245">
        <v>13782</v>
      </c>
      <c r="F244" s="245">
        <v>12172</v>
      </c>
      <c r="G244" s="239">
        <f t="shared" si="50"/>
        <v>113.22707854091357</v>
      </c>
      <c r="H244" s="245">
        <v>118571</v>
      </c>
      <c r="I244" s="245">
        <v>112730</v>
      </c>
      <c r="J244" s="239">
        <f t="shared" si="51"/>
        <v>105.18140690144594</v>
      </c>
      <c r="K244" s="245">
        <v>92386</v>
      </c>
      <c r="L244" s="245">
        <v>90063</v>
      </c>
      <c r="M244" s="239">
        <f t="shared" si="52"/>
        <v>102.57930559719307</v>
      </c>
      <c r="N244" s="245">
        <v>224739</v>
      </c>
      <c r="O244" s="245">
        <f t="shared" si="57"/>
        <v>214965</v>
      </c>
      <c r="P244" s="239">
        <f t="shared" si="53"/>
        <v>104.54678668620473</v>
      </c>
      <c r="Q244" s="153"/>
      <c r="R244" s="403"/>
      <c r="S244" s="403"/>
      <c r="T244" s="379"/>
      <c r="W244" s="205"/>
    </row>
    <row r="245" spans="1:23" s="150" customFormat="1" x14ac:dyDescent="0.2">
      <c r="A245" s="71" t="s">
        <v>90</v>
      </c>
      <c r="B245" s="245">
        <f>E245</f>
        <v>12</v>
      </c>
      <c r="C245" s="198">
        <f>F245+I245</f>
        <v>19</v>
      </c>
      <c r="D245" s="239">
        <f t="shared" si="49"/>
        <v>63.157894736842103</v>
      </c>
      <c r="E245" s="245">
        <v>12</v>
      </c>
      <c r="F245" s="245">
        <v>16</v>
      </c>
      <c r="G245" s="239">
        <f t="shared" si="50"/>
        <v>75</v>
      </c>
      <c r="H245" s="245" t="s">
        <v>136</v>
      </c>
      <c r="I245" s="246">
        <v>3</v>
      </c>
      <c r="J245" s="239" t="s">
        <v>136</v>
      </c>
      <c r="K245" s="245">
        <v>362</v>
      </c>
      <c r="L245" s="245">
        <v>266</v>
      </c>
      <c r="M245" s="239">
        <f t="shared" si="52"/>
        <v>136.09022556390977</v>
      </c>
      <c r="N245" s="245">
        <v>374</v>
      </c>
      <c r="O245" s="245">
        <f>F245+L245+I245</f>
        <v>285</v>
      </c>
      <c r="P245" s="239">
        <f t="shared" si="53"/>
        <v>131.2280701754386</v>
      </c>
      <c r="Q245" s="153"/>
      <c r="R245" s="403"/>
      <c r="S245" s="404"/>
      <c r="T245" s="379"/>
      <c r="W245" s="205"/>
    </row>
    <row r="246" spans="1:23" x14ac:dyDescent="0.2">
      <c r="A246" s="71" t="s">
        <v>91</v>
      </c>
      <c r="B246" s="245" t="s">
        <v>136</v>
      </c>
      <c r="C246" s="198" t="str">
        <f>F246</f>
        <v>-</v>
      </c>
      <c r="D246" s="239" t="s">
        <v>136</v>
      </c>
      <c r="E246" s="246" t="s">
        <v>136</v>
      </c>
      <c r="F246" s="246" t="s">
        <v>136</v>
      </c>
      <c r="G246" s="239" t="s">
        <v>136</v>
      </c>
      <c r="H246" s="246" t="s">
        <v>136</v>
      </c>
      <c r="I246" s="246" t="s">
        <v>136</v>
      </c>
      <c r="J246" s="239" t="s">
        <v>136</v>
      </c>
      <c r="K246" s="245">
        <v>1128</v>
      </c>
      <c r="L246" s="245">
        <v>1358</v>
      </c>
      <c r="M246" s="239">
        <f t="shared" si="52"/>
        <v>83.06332842415317</v>
      </c>
      <c r="N246" s="245">
        <v>1128</v>
      </c>
      <c r="O246" s="245">
        <f>L246</f>
        <v>1358</v>
      </c>
      <c r="P246" s="239">
        <f t="shared" si="53"/>
        <v>83.06332842415317</v>
      </c>
      <c r="Q246" s="153"/>
      <c r="R246" s="280"/>
      <c r="S246" s="404"/>
      <c r="T246" s="379"/>
      <c r="W246" s="205"/>
    </row>
    <row r="247" spans="1:23" x14ac:dyDescent="0.2">
      <c r="A247" s="73" t="s">
        <v>92</v>
      </c>
      <c r="B247" s="199">
        <f>H247+E247</f>
        <v>1761</v>
      </c>
      <c r="C247" s="199">
        <f>F247+I247</f>
        <v>1540</v>
      </c>
      <c r="D247" s="242">
        <f t="shared" si="49"/>
        <v>114.35064935064936</v>
      </c>
      <c r="E247" s="199">
        <v>502</v>
      </c>
      <c r="F247" s="199">
        <v>559</v>
      </c>
      <c r="G247" s="242">
        <f t="shared" si="50"/>
        <v>89.803220035778182</v>
      </c>
      <c r="H247" s="199">
        <v>1259</v>
      </c>
      <c r="I247" s="244">
        <v>981</v>
      </c>
      <c r="J247" s="242">
        <f t="shared" ref="J247" si="59">H247/I247%</f>
        <v>128.33843017329255</v>
      </c>
      <c r="K247" s="199">
        <v>19289</v>
      </c>
      <c r="L247" s="199">
        <v>15997</v>
      </c>
      <c r="M247" s="242">
        <f t="shared" si="52"/>
        <v>120.5788585359755</v>
      </c>
      <c r="N247" s="199">
        <v>21050</v>
      </c>
      <c r="O247" s="199">
        <f>F247+L247+I247</f>
        <v>17537</v>
      </c>
      <c r="P247" s="242">
        <f t="shared" si="53"/>
        <v>120.03193248560187</v>
      </c>
      <c r="Q247" s="153"/>
      <c r="R247" s="404"/>
      <c r="S247" s="403"/>
      <c r="T247" s="379"/>
      <c r="W247" s="205"/>
    </row>
    <row r="248" spans="1:23" x14ac:dyDescent="0.2">
      <c r="A248" s="152"/>
      <c r="B248" s="164"/>
      <c r="C248" s="164"/>
      <c r="D248" s="165"/>
      <c r="E248" s="153"/>
      <c r="F248" s="163"/>
      <c r="G248" s="165"/>
      <c r="H248" s="153"/>
      <c r="I248" s="163"/>
      <c r="J248" s="165"/>
      <c r="K248" s="153"/>
      <c r="L248" s="153"/>
      <c r="M248" s="165"/>
      <c r="O248" s="153"/>
      <c r="P248" s="154"/>
      <c r="R248" s="280"/>
      <c r="S248" s="280"/>
    </row>
    <row r="249" spans="1:23" x14ac:dyDescent="0.2">
      <c r="R249" s="280"/>
      <c r="S249" s="280"/>
    </row>
    <row r="250" spans="1:23" ht="17.25" customHeight="1" x14ac:dyDescent="0.2">
      <c r="A250" s="525" t="s">
        <v>218</v>
      </c>
      <c r="B250" s="525"/>
      <c r="C250" s="525"/>
      <c r="D250" s="525"/>
      <c r="E250" s="525"/>
      <c r="F250" s="525"/>
      <c r="G250" s="525"/>
      <c r="H250" s="525"/>
      <c r="I250" s="525"/>
      <c r="J250" s="525"/>
      <c r="K250" s="525"/>
      <c r="L250" s="525"/>
      <c r="M250" s="525"/>
      <c r="N250" s="525"/>
      <c r="O250" s="525"/>
      <c r="P250" s="525"/>
    </row>
    <row r="251" spans="1:23" ht="17.25" customHeight="1" x14ac:dyDescent="0.2">
      <c r="A251" s="159"/>
      <c r="B251" s="159"/>
      <c r="C251" s="159"/>
      <c r="D251" s="159"/>
      <c r="E251" s="159"/>
      <c r="F251" s="159"/>
      <c r="G251" s="159"/>
      <c r="H251" s="159"/>
      <c r="I251" s="159"/>
      <c r="J251" s="159"/>
      <c r="K251" s="159"/>
      <c r="L251" s="159"/>
      <c r="P251" s="160" t="s">
        <v>120</v>
      </c>
    </row>
    <row r="252" spans="1:23" ht="12.75" customHeight="1" x14ac:dyDescent="0.2">
      <c r="A252" s="466"/>
      <c r="B252" s="455" t="s">
        <v>132</v>
      </c>
      <c r="C252" s="455"/>
      <c r="D252" s="455"/>
      <c r="E252" s="456" t="s">
        <v>67</v>
      </c>
      <c r="F252" s="457"/>
      <c r="G252" s="457"/>
      <c r="H252" s="457"/>
      <c r="I252" s="457"/>
      <c r="J252" s="457"/>
      <c r="K252" s="460" t="s">
        <v>149</v>
      </c>
      <c r="L252" s="461"/>
      <c r="M252" s="462"/>
      <c r="N252" s="455" t="s">
        <v>68</v>
      </c>
      <c r="O252" s="455"/>
      <c r="P252" s="456"/>
    </row>
    <row r="253" spans="1:23" ht="34.5" customHeight="1" x14ac:dyDescent="0.2">
      <c r="A253" s="466"/>
      <c r="B253" s="455"/>
      <c r="C253" s="455"/>
      <c r="D253" s="455"/>
      <c r="E253" s="455" t="s">
        <v>66</v>
      </c>
      <c r="F253" s="455"/>
      <c r="G253" s="455"/>
      <c r="H253" s="455" t="s">
        <v>65</v>
      </c>
      <c r="I253" s="455"/>
      <c r="J253" s="455"/>
      <c r="K253" s="463"/>
      <c r="L253" s="464"/>
      <c r="M253" s="465"/>
      <c r="N253" s="455"/>
      <c r="O253" s="455"/>
      <c r="P253" s="456"/>
      <c r="Q253" s="153"/>
    </row>
    <row r="254" spans="1:23" ht="36" customHeight="1" x14ac:dyDescent="0.2">
      <c r="A254" s="466"/>
      <c r="B254" s="363" t="s">
        <v>195</v>
      </c>
      <c r="C254" s="363" t="s">
        <v>130</v>
      </c>
      <c r="D254" s="364" t="s">
        <v>198</v>
      </c>
      <c r="E254" s="363" t="s">
        <v>195</v>
      </c>
      <c r="F254" s="363" t="s">
        <v>130</v>
      </c>
      <c r="G254" s="364" t="s">
        <v>198</v>
      </c>
      <c r="H254" s="363" t="s">
        <v>195</v>
      </c>
      <c r="I254" s="363" t="s">
        <v>130</v>
      </c>
      <c r="J254" s="364" t="s">
        <v>198</v>
      </c>
      <c r="K254" s="363" t="s">
        <v>195</v>
      </c>
      <c r="L254" s="363" t="s">
        <v>130</v>
      </c>
      <c r="M254" s="364" t="s">
        <v>198</v>
      </c>
      <c r="N254" s="363" t="s">
        <v>195</v>
      </c>
      <c r="O254" s="363" t="s">
        <v>130</v>
      </c>
      <c r="P254" s="365" t="s">
        <v>198</v>
      </c>
      <c r="Q254" s="153"/>
    </row>
    <row r="255" spans="1:23" x14ac:dyDescent="0.2">
      <c r="A255" s="65" t="s">
        <v>72</v>
      </c>
      <c r="B255" s="245">
        <f>SUM(B256:B272)</f>
        <v>160323</v>
      </c>
      <c r="C255" s="245">
        <f>SUM(C256:C272)</f>
        <v>145820</v>
      </c>
      <c r="D255" s="239">
        <f>B255/C255%</f>
        <v>109.94582361815937</v>
      </c>
      <c r="E255" s="245">
        <f>SUM(E256:E272)</f>
        <v>17261</v>
      </c>
      <c r="F255" s="245">
        <f>SUM(F256:F272)</f>
        <v>18880</v>
      </c>
      <c r="G255" s="239">
        <f>E255/F255%</f>
        <v>91.424788135593218</v>
      </c>
      <c r="H255" s="245">
        <f>SUM(H256:H272)</f>
        <v>143062</v>
      </c>
      <c r="I255" s="245">
        <f>SUM(I256:I272)</f>
        <v>126940</v>
      </c>
      <c r="J255" s="239">
        <f>H255/I255%</f>
        <v>112.70048841972584</v>
      </c>
      <c r="K255" s="245">
        <f>SUM(K256:K272)</f>
        <v>121253</v>
      </c>
      <c r="L255" s="245">
        <f>SUM(L256:L272)</f>
        <v>119116</v>
      </c>
      <c r="M255" s="239">
        <f>K255/L255%</f>
        <v>101.79404949796836</v>
      </c>
      <c r="N255" s="245">
        <f>SUM(N256:N272)</f>
        <v>281576</v>
      </c>
      <c r="O255" s="245">
        <f>SUM(O256:O272)</f>
        <v>264936</v>
      </c>
      <c r="P255" s="239">
        <f>N255/O255%</f>
        <v>106.28076214632968</v>
      </c>
      <c r="Q255" s="153"/>
      <c r="R255" s="379"/>
      <c r="S255" s="379"/>
      <c r="T255" s="379"/>
    </row>
    <row r="256" spans="1:23" x14ac:dyDescent="0.2">
      <c r="A256" s="80" t="s">
        <v>73</v>
      </c>
      <c r="B256" s="245">
        <f t="shared" ref="B256:C258" si="60">E256+H256</f>
        <v>428</v>
      </c>
      <c r="C256" s="198">
        <f t="shared" si="60"/>
        <v>450</v>
      </c>
      <c r="D256" s="247">
        <f t="shared" ref="D256:D271" si="61">B256/C256*100</f>
        <v>95.111111111111114</v>
      </c>
      <c r="E256" s="245">
        <v>182</v>
      </c>
      <c r="F256" s="245">
        <v>170</v>
      </c>
      <c r="G256" s="239">
        <f t="shared" ref="G256:G272" si="62">E256/F256%</f>
        <v>107.05882352941177</v>
      </c>
      <c r="H256" s="245">
        <v>246</v>
      </c>
      <c r="I256" s="245">
        <v>280</v>
      </c>
      <c r="J256" s="239">
        <f t="shared" ref="J256:J272" si="63">H256/I256%</f>
        <v>87.857142857142861</v>
      </c>
      <c r="K256" s="245">
        <v>44</v>
      </c>
      <c r="L256" s="245">
        <v>33</v>
      </c>
      <c r="M256" s="239">
        <f t="shared" ref="M256:M272" si="64">K256/L256%</f>
        <v>133.33333333333331</v>
      </c>
      <c r="N256" s="198">
        <f>B256+K256</f>
        <v>472</v>
      </c>
      <c r="O256" s="198">
        <f>C256+L256</f>
        <v>483</v>
      </c>
      <c r="P256" s="239">
        <f t="shared" ref="P256:P272" si="65">N256/O256%</f>
        <v>97.722567287784685</v>
      </c>
      <c r="Q256" s="153"/>
      <c r="R256" s="379"/>
      <c r="S256" s="379"/>
      <c r="T256" s="379"/>
    </row>
    <row r="257" spans="1:20" s="150" customFormat="1" x14ac:dyDescent="0.2">
      <c r="A257" s="71" t="s">
        <v>74</v>
      </c>
      <c r="B257" s="245">
        <f t="shared" si="60"/>
        <v>112</v>
      </c>
      <c r="C257" s="198">
        <f t="shared" si="60"/>
        <v>77</v>
      </c>
      <c r="D257" s="247">
        <f t="shared" si="61"/>
        <v>145.45454545454547</v>
      </c>
      <c r="E257" s="245">
        <v>106</v>
      </c>
      <c r="F257" s="245">
        <v>71</v>
      </c>
      <c r="G257" s="239">
        <f t="shared" si="62"/>
        <v>149.29577464788733</v>
      </c>
      <c r="H257" s="245">
        <v>6</v>
      </c>
      <c r="I257" s="246">
        <v>6</v>
      </c>
      <c r="J257" s="239">
        <f t="shared" si="63"/>
        <v>100</v>
      </c>
      <c r="K257" s="245">
        <v>100</v>
      </c>
      <c r="L257" s="245">
        <v>78</v>
      </c>
      <c r="M257" s="239">
        <f t="shared" si="64"/>
        <v>128.2051282051282</v>
      </c>
      <c r="N257" s="198">
        <f t="shared" ref="N257:N272" si="66">B257+K257</f>
        <v>212</v>
      </c>
      <c r="O257" s="198">
        <f>C257+L257</f>
        <v>155</v>
      </c>
      <c r="P257" s="239">
        <f>N257/O257%</f>
        <v>136.7741935483871</v>
      </c>
      <c r="Q257" s="153"/>
      <c r="R257" s="379"/>
      <c r="S257" s="379"/>
      <c r="T257" s="379"/>
    </row>
    <row r="258" spans="1:20" x14ac:dyDescent="0.2">
      <c r="A258" s="71" t="s">
        <v>75</v>
      </c>
      <c r="B258" s="245">
        <f t="shared" si="60"/>
        <v>16354</v>
      </c>
      <c r="C258" s="198">
        <f t="shared" si="60"/>
        <v>12537</v>
      </c>
      <c r="D258" s="247">
        <f t="shared" si="61"/>
        <v>130.4458801946239</v>
      </c>
      <c r="E258" s="245">
        <v>464</v>
      </c>
      <c r="F258" s="245">
        <v>409</v>
      </c>
      <c r="G258" s="239">
        <f t="shared" si="62"/>
        <v>113.44743276283619</v>
      </c>
      <c r="H258" s="245">
        <v>15890</v>
      </c>
      <c r="I258" s="245">
        <v>12128</v>
      </c>
      <c r="J258" s="239">
        <f t="shared" si="63"/>
        <v>131.01912928759896</v>
      </c>
      <c r="K258" s="245">
        <v>8014</v>
      </c>
      <c r="L258" s="245">
        <v>7894</v>
      </c>
      <c r="M258" s="239">
        <f t="shared" si="64"/>
        <v>101.52014187990879</v>
      </c>
      <c r="N258" s="198">
        <f t="shared" si="66"/>
        <v>24368</v>
      </c>
      <c r="O258" s="198">
        <f t="shared" ref="O258:O272" si="67">C258+L258</f>
        <v>20431</v>
      </c>
      <c r="P258" s="239">
        <f>N258/O258%</f>
        <v>119.26973716411335</v>
      </c>
      <c r="Q258" s="153"/>
      <c r="R258" s="379"/>
      <c r="S258" s="379"/>
      <c r="T258" s="379"/>
    </row>
    <row r="259" spans="1:20" x14ac:dyDescent="0.2">
      <c r="A259" s="71" t="s">
        <v>76</v>
      </c>
      <c r="B259" s="245">
        <f t="shared" ref="B259:B272" si="68">E259+H259</f>
        <v>6887</v>
      </c>
      <c r="C259" s="198">
        <f>F259+I259</f>
        <v>6154</v>
      </c>
      <c r="D259" s="247">
        <f t="shared" si="61"/>
        <v>111.91095222619434</v>
      </c>
      <c r="E259" s="245">
        <v>5085</v>
      </c>
      <c r="F259" s="245">
        <v>4980</v>
      </c>
      <c r="G259" s="239">
        <f t="shared" si="62"/>
        <v>102.10843373493977</v>
      </c>
      <c r="H259" s="245">
        <v>1802</v>
      </c>
      <c r="I259" s="245">
        <v>1174</v>
      </c>
      <c r="J259" s="239">
        <f t="shared" si="63"/>
        <v>153.4923339011925</v>
      </c>
      <c r="K259" s="245">
        <v>404</v>
      </c>
      <c r="L259" s="245">
        <v>323</v>
      </c>
      <c r="M259" s="239">
        <f t="shared" si="64"/>
        <v>125.07739938080495</v>
      </c>
      <c r="N259" s="198">
        <f t="shared" si="66"/>
        <v>7291</v>
      </c>
      <c r="O259" s="198">
        <f t="shared" si="67"/>
        <v>6477</v>
      </c>
      <c r="P259" s="239">
        <f t="shared" si="65"/>
        <v>112.56754670372086</v>
      </c>
      <c r="Q259" s="153"/>
      <c r="R259" s="379"/>
      <c r="S259" s="379"/>
      <c r="T259" s="379"/>
    </row>
    <row r="260" spans="1:20" s="150" customFormat="1" x14ac:dyDescent="0.2">
      <c r="A260" s="71" t="s">
        <v>77</v>
      </c>
      <c r="B260" s="245">
        <f t="shared" si="68"/>
        <v>22275</v>
      </c>
      <c r="C260" s="198">
        <f>F260+I260</f>
        <v>21113</v>
      </c>
      <c r="D260" s="247">
        <f t="shared" si="61"/>
        <v>105.50371808838158</v>
      </c>
      <c r="E260" s="245">
        <v>1411</v>
      </c>
      <c r="F260" s="245">
        <v>1578</v>
      </c>
      <c r="G260" s="239">
        <f t="shared" si="62"/>
        <v>89.416983523447399</v>
      </c>
      <c r="H260" s="245">
        <v>20864</v>
      </c>
      <c r="I260" s="245">
        <v>19535</v>
      </c>
      <c r="J260" s="239">
        <f t="shared" si="63"/>
        <v>106.8031737906322</v>
      </c>
      <c r="K260" s="245">
        <v>19464</v>
      </c>
      <c r="L260" s="245">
        <v>14302</v>
      </c>
      <c r="M260" s="239">
        <f t="shared" si="64"/>
        <v>136.09285414627323</v>
      </c>
      <c r="N260" s="198">
        <f t="shared" si="66"/>
        <v>41739</v>
      </c>
      <c r="O260" s="198">
        <f t="shared" si="67"/>
        <v>35415</v>
      </c>
      <c r="P260" s="239">
        <f t="shared" si="65"/>
        <v>117.85684032189751</v>
      </c>
      <c r="Q260" s="153"/>
      <c r="R260" s="379"/>
      <c r="S260" s="379"/>
      <c r="T260" s="379"/>
    </row>
    <row r="261" spans="1:20" x14ac:dyDescent="0.2">
      <c r="A261" s="71" t="s">
        <v>78</v>
      </c>
      <c r="B261" s="245">
        <f t="shared" si="68"/>
        <v>2131</v>
      </c>
      <c r="C261" s="198">
        <f>F261+I261</f>
        <v>2067</v>
      </c>
      <c r="D261" s="247">
        <f t="shared" si="61"/>
        <v>103.09627479438801</v>
      </c>
      <c r="E261" s="245">
        <v>26</v>
      </c>
      <c r="F261" s="245">
        <v>28</v>
      </c>
      <c r="G261" s="239">
        <f t="shared" si="62"/>
        <v>92.857142857142847</v>
      </c>
      <c r="H261" s="245">
        <v>2105</v>
      </c>
      <c r="I261" s="245">
        <v>2039</v>
      </c>
      <c r="J261" s="239">
        <f t="shared" si="63"/>
        <v>103.23688082393329</v>
      </c>
      <c r="K261" s="245">
        <v>505</v>
      </c>
      <c r="L261" s="245">
        <v>528</v>
      </c>
      <c r="M261" s="239">
        <f t="shared" si="64"/>
        <v>95.643939393939391</v>
      </c>
      <c r="N261" s="198">
        <f t="shared" si="66"/>
        <v>2636</v>
      </c>
      <c r="O261" s="198">
        <f t="shared" si="67"/>
        <v>2595</v>
      </c>
      <c r="P261" s="239">
        <f t="shared" si="65"/>
        <v>101.57996146435453</v>
      </c>
      <c r="Q261" s="153"/>
      <c r="R261" s="379"/>
      <c r="S261" s="379"/>
      <c r="T261" s="379"/>
    </row>
    <row r="262" spans="1:20" x14ac:dyDescent="0.2">
      <c r="A262" s="71" t="s">
        <v>79</v>
      </c>
      <c r="B262" s="245">
        <f t="shared" si="68"/>
        <v>4956</v>
      </c>
      <c r="C262" s="198">
        <f t="shared" ref="C262:C263" si="69">F262+I262</f>
        <v>3028</v>
      </c>
      <c r="D262" s="247">
        <f t="shared" si="61"/>
        <v>163.67239101717306</v>
      </c>
      <c r="E262" s="245">
        <v>180</v>
      </c>
      <c r="F262" s="245">
        <v>88</v>
      </c>
      <c r="G262" s="239">
        <f t="shared" si="62"/>
        <v>204.54545454545453</v>
      </c>
      <c r="H262" s="245">
        <v>4776</v>
      </c>
      <c r="I262" s="245">
        <v>2940</v>
      </c>
      <c r="J262" s="239">
        <f t="shared" si="63"/>
        <v>162.44897959183675</v>
      </c>
      <c r="K262" s="245">
        <v>2893</v>
      </c>
      <c r="L262" s="245">
        <v>4255</v>
      </c>
      <c r="M262" s="239">
        <f t="shared" si="64"/>
        <v>67.990599294947131</v>
      </c>
      <c r="N262" s="198">
        <f t="shared" si="66"/>
        <v>7849</v>
      </c>
      <c r="O262" s="198">
        <f t="shared" si="67"/>
        <v>7283</v>
      </c>
      <c r="P262" s="239">
        <f t="shared" si="65"/>
        <v>107.77152272415213</v>
      </c>
      <c r="Q262" s="153"/>
      <c r="R262" s="379"/>
      <c r="S262" s="379"/>
      <c r="T262" s="379"/>
    </row>
    <row r="263" spans="1:20" x14ac:dyDescent="0.2">
      <c r="A263" s="71" t="s">
        <v>80</v>
      </c>
      <c r="B263" s="245">
        <f t="shared" si="68"/>
        <v>1971</v>
      </c>
      <c r="C263" s="198">
        <f t="shared" si="69"/>
        <v>1556</v>
      </c>
      <c r="D263" s="247">
        <f t="shared" si="61"/>
        <v>126.67095115681235</v>
      </c>
      <c r="E263" s="245">
        <v>695</v>
      </c>
      <c r="F263" s="245">
        <v>646</v>
      </c>
      <c r="G263" s="239">
        <f t="shared" si="62"/>
        <v>107.58513931888545</v>
      </c>
      <c r="H263" s="245">
        <v>1276</v>
      </c>
      <c r="I263" s="245">
        <v>910</v>
      </c>
      <c r="J263" s="239">
        <f t="shared" si="63"/>
        <v>140.21978021978023</v>
      </c>
      <c r="K263" s="245">
        <v>272</v>
      </c>
      <c r="L263" s="245">
        <v>236</v>
      </c>
      <c r="M263" s="239">
        <f t="shared" si="64"/>
        <v>115.2542372881356</v>
      </c>
      <c r="N263" s="198">
        <f t="shared" si="66"/>
        <v>2243</v>
      </c>
      <c r="O263" s="198">
        <f t="shared" si="67"/>
        <v>1792</v>
      </c>
      <c r="P263" s="239">
        <f t="shared" si="65"/>
        <v>125.16741071428571</v>
      </c>
      <c r="Q263" s="153"/>
      <c r="R263" s="379"/>
      <c r="S263" s="379"/>
      <c r="T263" s="379"/>
    </row>
    <row r="264" spans="1:20" s="150" customFormat="1" x14ac:dyDescent="0.2">
      <c r="A264" s="71" t="s">
        <v>81</v>
      </c>
      <c r="B264" s="245">
        <f t="shared" si="68"/>
        <v>423</v>
      </c>
      <c r="C264" s="198">
        <f>F264+I264</f>
        <v>435</v>
      </c>
      <c r="D264" s="247">
        <f>B264/C264*100</f>
        <v>97.241379310344826</v>
      </c>
      <c r="E264" s="245">
        <v>11</v>
      </c>
      <c r="F264" s="246">
        <v>11</v>
      </c>
      <c r="G264" s="239">
        <f t="shared" si="62"/>
        <v>100</v>
      </c>
      <c r="H264" s="245">
        <v>412</v>
      </c>
      <c r="I264" s="245">
        <v>424</v>
      </c>
      <c r="J264" s="239">
        <f t="shared" si="63"/>
        <v>97.169811320754718</v>
      </c>
      <c r="K264" s="245">
        <v>759</v>
      </c>
      <c r="L264" s="245">
        <v>725</v>
      </c>
      <c r="M264" s="239">
        <f t="shared" si="64"/>
        <v>104.68965517241379</v>
      </c>
      <c r="N264" s="198">
        <f t="shared" si="66"/>
        <v>1182</v>
      </c>
      <c r="O264" s="198">
        <f t="shared" si="67"/>
        <v>1160</v>
      </c>
      <c r="P264" s="239">
        <f t="shared" si="65"/>
        <v>101.89655172413794</v>
      </c>
      <c r="Q264" s="153"/>
      <c r="R264" s="382"/>
      <c r="S264" s="379"/>
      <c r="T264" s="379"/>
    </row>
    <row r="265" spans="1:20" x14ac:dyDescent="0.2">
      <c r="A265" s="71" t="s">
        <v>82</v>
      </c>
      <c r="B265" s="245">
        <f t="shared" si="68"/>
        <v>180</v>
      </c>
      <c r="C265" s="198">
        <f>F265+I265</f>
        <v>202</v>
      </c>
      <c r="D265" s="247">
        <f t="shared" si="61"/>
        <v>89.10891089108911</v>
      </c>
      <c r="E265" s="245">
        <v>9</v>
      </c>
      <c r="F265" s="245">
        <v>10</v>
      </c>
      <c r="G265" s="239">
        <f t="shared" si="62"/>
        <v>90</v>
      </c>
      <c r="H265" s="245">
        <v>171</v>
      </c>
      <c r="I265" s="245">
        <v>192</v>
      </c>
      <c r="J265" s="239">
        <f>H265/I265%</f>
        <v>89.0625</v>
      </c>
      <c r="K265" s="245">
        <v>52</v>
      </c>
      <c r="L265" s="245">
        <v>63</v>
      </c>
      <c r="M265" s="239">
        <f>K265/L265%</f>
        <v>82.539682539682545</v>
      </c>
      <c r="N265" s="198">
        <f t="shared" si="66"/>
        <v>232</v>
      </c>
      <c r="O265" s="198">
        <f t="shared" si="67"/>
        <v>265</v>
      </c>
      <c r="P265" s="239">
        <f>N265/O265%</f>
        <v>87.547169811320757</v>
      </c>
      <c r="Q265" s="153"/>
      <c r="R265" s="379"/>
      <c r="S265" s="379"/>
      <c r="T265" s="379"/>
    </row>
    <row r="266" spans="1:20" x14ac:dyDescent="0.2">
      <c r="A266" s="71" t="s">
        <v>83</v>
      </c>
      <c r="B266" s="245">
        <f t="shared" si="68"/>
        <v>27202</v>
      </c>
      <c r="C266" s="198">
        <f>F266+I266</f>
        <v>26401</v>
      </c>
      <c r="D266" s="247">
        <f t="shared" si="61"/>
        <v>103.03397598575812</v>
      </c>
      <c r="E266" s="245">
        <v>1599</v>
      </c>
      <c r="F266" s="245">
        <v>1605</v>
      </c>
      <c r="G266" s="239">
        <f t="shared" si="62"/>
        <v>99.626168224299064</v>
      </c>
      <c r="H266" s="245">
        <v>25603</v>
      </c>
      <c r="I266" s="245">
        <v>24796</v>
      </c>
      <c r="J266" s="239">
        <f t="shared" si="63"/>
        <v>103.254557186643</v>
      </c>
      <c r="K266" s="245">
        <v>33496</v>
      </c>
      <c r="L266" s="245">
        <v>33831</v>
      </c>
      <c r="M266" s="239">
        <f>K266/L266%</f>
        <v>99.009783925985047</v>
      </c>
      <c r="N266" s="198">
        <f t="shared" si="66"/>
        <v>60698</v>
      </c>
      <c r="O266" s="198">
        <f t="shared" si="67"/>
        <v>60232</v>
      </c>
      <c r="P266" s="239">
        <f>N266/O266%</f>
        <v>100.77367512285828</v>
      </c>
      <c r="Q266" s="153"/>
      <c r="R266" s="379"/>
      <c r="S266" s="379"/>
      <c r="T266" s="379"/>
    </row>
    <row r="267" spans="1:20" x14ac:dyDescent="0.2">
      <c r="A267" s="71" t="s">
        <v>84</v>
      </c>
      <c r="B267" s="245">
        <f t="shared" si="68"/>
        <v>44915</v>
      </c>
      <c r="C267" s="198">
        <f>F267+I267</f>
        <v>41786</v>
      </c>
      <c r="D267" s="247">
        <f t="shared" si="61"/>
        <v>107.48815392715262</v>
      </c>
      <c r="E267" s="245">
        <v>817</v>
      </c>
      <c r="F267" s="245">
        <v>1544</v>
      </c>
      <c r="G267" s="239">
        <f t="shared" si="62"/>
        <v>52.914507772020727</v>
      </c>
      <c r="H267" s="245">
        <v>44098</v>
      </c>
      <c r="I267" s="245">
        <v>40242</v>
      </c>
      <c r="J267" s="239">
        <f>H267/I267%</f>
        <v>109.58202872620645</v>
      </c>
      <c r="K267" s="245">
        <v>45727</v>
      </c>
      <c r="L267" s="245">
        <v>47690</v>
      </c>
      <c r="M267" s="239">
        <f t="shared" si="64"/>
        <v>95.883833088697841</v>
      </c>
      <c r="N267" s="198">
        <f t="shared" si="66"/>
        <v>90642</v>
      </c>
      <c r="O267" s="198">
        <f t="shared" si="67"/>
        <v>89476</v>
      </c>
      <c r="P267" s="239">
        <f t="shared" si="65"/>
        <v>101.30314274218784</v>
      </c>
      <c r="Q267" s="153"/>
      <c r="R267" s="379"/>
      <c r="S267" s="379"/>
      <c r="T267" s="379"/>
    </row>
    <row r="268" spans="1:20" x14ac:dyDescent="0.2">
      <c r="A268" s="71" t="s">
        <v>85</v>
      </c>
      <c r="B268" s="245">
        <f>E268+H268</f>
        <v>143</v>
      </c>
      <c r="C268" s="198">
        <f>F268+I268</f>
        <v>105</v>
      </c>
      <c r="D268" s="247">
        <f>B268/C268*100</f>
        <v>136.1904761904762</v>
      </c>
      <c r="E268" s="245">
        <v>127</v>
      </c>
      <c r="F268" s="245">
        <v>104</v>
      </c>
      <c r="G268" s="239">
        <f t="shared" si="62"/>
        <v>122.11538461538461</v>
      </c>
      <c r="H268" s="246">
        <v>16</v>
      </c>
      <c r="I268" s="245">
        <v>1</v>
      </c>
      <c r="J268" s="239">
        <f t="shared" ref="J268" si="70">H268/I268%</f>
        <v>1600</v>
      </c>
      <c r="K268" s="245">
        <v>6</v>
      </c>
      <c r="L268" s="245">
        <v>8</v>
      </c>
      <c r="M268" s="239">
        <f t="shared" si="64"/>
        <v>75</v>
      </c>
      <c r="N268" s="198">
        <f t="shared" si="66"/>
        <v>149</v>
      </c>
      <c r="O268" s="198">
        <f t="shared" si="67"/>
        <v>113</v>
      </c>
      <c r="P268" s="239">
        <f>N268/O268%</f>
        <v>131.85840707964604</v>
      </c>
      <c r="Q268" s="153"/>
      <c r="R268" s="379"/>
      <c r="S268" s="379"/>
      <c r="T268" s="379"/>
    </row>
    <row r="269" spans="1:20" x14ac:dyDescent="0.2">
      <c r="A269" s="71" t="s">
        <v>86</v>
      </c>
      <c r="B269" s="245">
        <f>H269</f>
        <v>11</v>
      </c>
      <c r="C269" s="198">
        <f>I269</f>
        <v>11</v>
      </c>
      <c r="D269" s="247">
        <f t="shared" si="61"/>
        <v>100</v>
      </c>
      <c r="E269" s="246" t="s">
        <v>136</v>
      </c>
      <c r="F269" s="246" t="s">
        <v>136</v>
      </c>
      <c r="G269" s="239" t="s">
        <v>136</v>
      </c>
      <c r="H269" s="245">
        <v>11</v>
      </c>
      <c r="I269" s="245">
        <v>11</v>
      </c>
      <c r="J269" s="239">
        <f t="shared" ref="J269" si="71">H269/I269%</f>
        <v>100</v>
      </c>
      <c r="K269" s="246" t="s">
        <v>136</v>
      </c>
      <c r="L269" s="246" t="s">
        <v>136</v>
      </c>
      <c r="M269" s="239" t="s">
        <v>136</v>
      </c>
      <c r="N269" s="198">
        <f>B269</f>
        <v>11</v>
      </c>
      <c r="O269" s="198">
        <f>C269</f>
        <v>11</v>
      </c>
      <c r="P269" s="239">
        <f>N269/O269%</f>
        <v>100</v>
      </c>
      <c r="Q269" s="153"/>
      <c r="R269" s="361"/>
      <c r="S269" s="379"/>
      <c r="T269" s="361"/>
    </row>
    <row r="270" spans="1:20" x14ac:dyDescent="0.2">
      <c r="A270" s="71" t="s">
        <v>87</v>
      </c>
      <c r="B270" s="245">
        <f>E270+H270</f>
        <v>31541</v>
      </c>
      <c r="C270" s="198">
        <f>F270+I270</f>
        <v>29023</v>
      </c>
      <c r="D270" s="247">
        <f t="shared" si="61"/>
        <v>108.67587775212762</v>
      </c>
      <c r="E270" s="245">
        <v>6435</v>
      </c>
      <c r="F270" s="245">
        <v>7546</v>
      </c>
      <c r="G270" s="239">
        <f t="shared" si="62"/>
        <v>85.276967930029159</v>
      </c>
      <c r="H270" s="245">
        <v>25106</v>
      </c>
      <c r="I270" s="245">
        <v>21477</v>
      </c>
      <c r="J270" s="239">
        <f t="shared" si="63"/>
        <v>116.8971457838618</v>
      </c>
      <c r="K270" s="245">
        <v>9416</v>
      </c>
      <c r="L270" s="245">
        <v>9061</v>
      </c>
      <c r="M270" s="239">
        <f t="shared" si="64"/>
        <v>103.91788985763161</v>
      </c>
      <c r="N270" s="198">
        <f t="shared" si="66"/>
        <v>40957</v>
      </c>
      <c r="O270" s="198">
        <f t="shared" si="67"/>
        <v>38084</v>
      </c>
      <c r="P270" s="239">
        <f t="shared" si="65"/>
        <v>107.5438504358786</v>
      </c>
      <c r="Q270" s="153"/>
      <c r="R270" s="379"/>
      <c r="S270" s="379"/>
      <c r="T270" s="379"/>
    </row>
    <row r="271" spans="1:20" x14ac:dyDescent="0.2">
      <c r="A271" s="265" t="s">
        <v>88</v>
      </c>
      <c r="B271" s="198">
        <f>E271+H271</f>
        <v>562</v>
      </c>
      <c r="C271" s="198">
        <f>I271</f>
        <v>654</v>
      </c>
      <c r="D271" s="247">
        <f t="shared" si="61"/>
        <v>85.932721712538225</v>
      </c>
      <c r="E271" s="240">
        <v>14</v>
      </c>
      <c r="F271" s="372" t="s">
        <v>136</v>
      </c>
      <c r="G271" s="239" t="s">
        <v>136</v>
      </c>
      <c r="H271" s="198">
        <v>548</v>
      </c>
      <c r="I271" s="198">
        <v>654</v>
      </c>
      <c r="J271" s="239">
        <f t="shared" si="63"/>
        <v>83.792048929663608</v>
      </c>
      <c r="K271" s="198">
        <v>48</v>
      </c>
      <c r="L271" s="198">
        <v>43</v>
      </c>
      <c r="M271" s="239">
        <f t="shared" si="64"/>
        <v>111.62790697674419</v>
      </c>
      <c r="N271" s="198">
        <f t="shared" si="66"/>
        <v>610</v>
      </c>
      <c r="O271" s="198">
        <f>C271+L271</f>
        <v>697</v>
      </c>
      <c r="P271" s="239">
        <f t="shared" si="65"/>
        <v>87.517934002869438</v>
      </c>
      <c r="Q271" s="153"/>
      <c r="R271" s="379"/>
      <c r="S271" s="379"/>
      <c r="T271" s="379"/>
    </row>
    <row r="272" spans="1:20" s="151" customFormat="1" ht="15" customHeight="1" x14ac:dyDescent="0.25">
      <c r="A272" s="272" t="s">
        <v>89</v>
      </c>
      <c r="B272" s="199">
        <f t="shared" si="68"/>
        <v>232</v>
      </c>
      <c r="C272" s="199">
        <f>F272+I272</f>
        <v>221</v>
      </c>
      <c r="D272" s="335">
        <f>B272/C272*100</f>
        <v>104.97737556561087</v>
      </c>
      <c r="E272" s="199">
        <v>100</v>
      </c>
      <c r="F272" s="199">
        <v>90</v>
      </c>
      <c r="G272" s="242">
        <f t="shared" si="62"/>
        <v>111.11111111111111</v>
      </c>
      <c r="H272" s="199">
        <v>132</v>
      </c>
      <c r="I272" s="199">
        <v>131</v>
      </c>
      <c r="J272" s="242">
        <f t="shared" si="63"/>
        <v>100.76335877862596</v>
      </c>
      <c r="K272" s="199">
        <v>53</v>
      </c>
      <c r="L272" s="199">
        <v>46</v>
      </c>
      <c r="M272" s="242">
        <f t="shared" si="64"/>
        <v>115.21739130434783</v>
      </c>
      <c r="N272" s="199">
        <f t="shared" si="66"/>
        <v>285</v>
      </c>
      <c r="O272" s="199">
        <f t="shared" si="67"/>
        <v>267</v>
      </c>
      <c r="P272" s="242">
        <f t="shared" si="65"/>
        <v>106.74157303370787</v>
      </c>
      <c r="Q272" s="153"/>
      <c r="R272" s="379"/>
      <c r="S272" s="379"/>
      <c r="T272" s="379"/>
    </row>
    <row r="273" spans="1:24" s="151" customFormat="1" ht="15" customHeight="1" x14ac:dyDescent="0.25">
      <c r="A273" s="271"/>
      <c r="B273" s="198"/>
      <c r="C273" s="198"/>
      <c r="D273" s="235"/>
      <c r="E273" s="198"/>
      <c r="F273" s="198"/>
      <c r="G273" s="239"/>
      <c r="H273" s="198"/>
      <c r="I273" s="198"/>
      <c r="J273" s="239"/>
      <c r="K273" s="198"/>
      <c r="L273" s="198"/>
      <c r="M273" s="239"/>
      <c r="N273" s="198"/>
      <c r="O273" s="198"/>
      <c r="P273" s="239"/>
      <c r="Q273" s="153"/>
    </row>
    <row r="274" spans="1:24" s="264" customFormat="1" x14ac:dyDescent="0.2">
      <c r="A274" s="271"/>
      <c r="B274" s="66"/>
      <c r="C274" s="164"/>
      <c r="D274" s="66"/>
      <c r="E274" s="61"/>
      <c r="F274" s="153"/>
      <c r="G274" s="66"/>
      <c r="H274" s="61"/>
      <c r="I274" s="154"/>
      <c r="J274" s="66"/>
      <c r="K274" s="61"/>
      <c r="L274" s="153"/>
      <c r="M274" s="66"/>
      <c r="N274" s="66"/>
      <c r="O274" s="163"/>
      <c r="P274" s="66"/>
      <c r="Q274" s="153"/>
    </row>
    <row r="275" spans="1:24" s="264" customFormat="1" x14ac:dyDescent="0.2">
      <c r="A275" s="515" t="s">
        <v>219</v>
      </c>
      <c r="B275" s="515"/>
      <c r="C275" s="515"/>
      <c r="D275" s="515"/>
      <c r="E275" s="515"/>
      <c r="F275" s="515"/>
      <c r="G275" s="515"/>
      <c r="H275" s="515"/>
      <c r="I275" s="515"/>
      <c r="J275" s="515"/>
      <c r="K275" s="515"/>
      <c r="L275" s="515"/>
      <c r="M275" s="515"/>
      <c r="N275" s="515"/>
      <c r="O275" s="515"/>
      <c r="P275" s="515"/>
      <c r="Q275" s="153"/>
    </row>
    <row r="276" spans="1:24" s="264" customFormat="1" ht="17.25" customHeight="1" x14ac:dyDescent="0.2">
      <c r="A276" s="166"/>
      <c r="B276" s="166"/>
      <c r="C276" s="166"/>
      <c r="D276" s="166"/>
      <c r="E276" s="166"/>
      <c r="F276" s="166"/>
      <c r="G276" s="166"/>
      <c r="H276" s="166"/>
      <c r="I276" s="166"/>
      <c r="J276" s="166"/>
      <c r="K276" s="166"/>
      <c r="L276" s="166"/>
      <c r="P276" s="167" t="s">
        <v>120</v>
      </c>
    </row>
    <row r="277" spans="1:24" s="264" customFormat="1" ht="12.75" customHeight="1" x14ac:dyDescent="0.2">
      <c r="A277" s="466"/>
      <c r="B277" s="455" t="s">
        <v>132</v>
      </c>
      <c r="C277" s="455"/>
      <c r="D277" s="455"/>
      <c r="E277" s="456" t="s">
        <v>67</v>
      </c>
      <c r="F277" s="457"/>
      <c r="G277" s="457"/>
      <c r="H277" s="457"/>
      <c r="I277" s="457"/>
      <c r="J277" s="457"/>
      <c r="K277" s="460" t="s">
        <v>149</v>
      </c>
      <c r="L277" s="461"/>
      <c r="M277" s="462"/>
      <c r="N277" s="455" t="s">
        <v>68</v>
      </c>
      <c r="O277" s="455"/>
      <c r="P277" s="456"/>
    </row>
    <row r="278" spans="1:24" s="264" customFormat="1" ht="45.75" customHeight="1" x14ac:dyDescent="0.2">
      <c r="A278" s="466"/>
      <c r="B278" s="455"/>
      <c r="C278" s="455"/>
      <c r="D278" s="455"/>
      <c r="E278" s="455" t="s">
        <v>66</v>
      </c>
      <c r="F278" s="455"/>
      <c r="G278" s="455"/>
      <c r="H278" s="455" t="s">
        <v>65</v>
      </c>
      <c r="I278" s="455"/>
      <c r="J278" s="455"/>
      <c r="K278" s="463"/>
      <c r="L278" s="464"/>
      <c r="M278" s="465"/>
      <c r="N278" s="455"/>
      <c r="O278" s="455"/>
      <c r="P278" s="456"/>
      <c r="Q278" s="153"/>
    </row>
    <row r="279" spans="1:24" s="264" customFormat="1" ht="36" customHeight="1" x14ac:dyDescent="0.2">
      <c r="A279" s="466"/>
      <c r="B279" s="386" t="s">
        <v>195</v>
      </c>
      <c r="C279" s="386" t="s">
        <v>130</v>
      </c>
      <c r="D279" s="388" t="s">
        <v>198</v>
      </c>
      <c r="E279" s="386" t="s">
        <v>195</v>
      </c>
      <c r="F279" s="386" t="s">
        <v>130</v>
      </c>
      <c r="G279" s="388" t="s">
        <v>198</v>
      </c>
      <c r="H279" s="386" t="s">
        <v>195</v>
      </c>
      <c r="I279" s="386" t="s">
        <v>130</v>
      </c>
      <c r="J279" s="388" t="s">
        <v>198</v>
      </c>
      <c r="K279" s="386" t="s">
        <v>195</v>
      </c>
      <c r="L279" s="386" t="s">
        <v>130</v>
      </c>
      <c r="M279" s="388" t="s">
        <v>198</v>
      </c>
      <c r="N279" s="386" t="s">
        <v>195</v>
      </c>
      <c r="O279" s="386" t="s">
        <v>130</v>
      </c>
      <c r="P279" s="389" t="s">
        <v>198</v>
      </c>
      <c r="Q279" s="153"/>
    </row>
    <row r="280" spans="1:24" s="264" customFormat="1" x14ac:dyDescent="0.2">
      <c r="A280" s="65" t="s">
        <v>72</v>
      </c>
      <c r="B280" s="245">
        <f>SUM(B281:B300)</f>
        <v>38209108</v>
      </c>
      <c r="C280" s="245">
        <f>SUM(C281:C300)</f>
        <v>36677930</v>
      </c>
      <c r="D280" s="239">
        <f>B280/C280%</f>
        <v>104.17465762108168</v>
      </c>
      <c r="E280" s="245">
        <f>SUM(E281:E300)</f>
        <v>37748202</v>
      </c>
      <c r="F280" s="245">
        <f>SUM(F281:F300)</f>
        <v>36008742</v>
      </c>
      <c r="G280" s="239">
        <f>E280/F280%</f>
        <v>104.83066028799341</v>
      </c>
      <c r="H280" s="245">
        <f>SUM(H281:H300)</f>
        <v>460906</v>
      </c>
      <c r="I280" s="245">
        <f>SUM(I281:I300)</f>
        <v>669188</v>
      </c>
      <c r="J280" s="239">
        <f>H280/I280%</f>
        <v>68.875413187325535</v>
      </c>
      <c r="K280" s="245">
        <f>SUM(K281:K300)</f>
        <v>6966385</v>
      </c>
      <c r="L280" s="245">
        <f>SUM(L281:L300)</f>
        <v>7374101</v>
      </c>
      <c r="M280" s="239">
        <f>K280/L280%</f>
        <v>94.4709734786654</v>
      </c>
      <c r="N280" s="248">
        <f>E280+H280+K280</f>
        <v>45175493</v>
      </c>
      <c r="O280" s="248">
        <f>F280+I280+L280</f>
        <v>44052031</v>
      </c>
      <c r="P280" s="239">
        <f>N280/O280%</f>
        <v>102.55030693136487</v>
      </c>
      <c r="Q280" s="153"/>
      <c r="R280" s="390"/>
      <c r="S280" s="390"/>
      <c r="T280" s="390"/>
      <c r="U280" s="390"/>
      <c r="X280" s="205"/>
    </row>
    <row r="281" spans="1:24" s="264" customFormat="1" x14ac:dyDescent="0.2">
      <c r="A281" s="263" t="s">
        <v>73</v>
      </c>
      <c r="B281" s="198">
        <f>E281+H281</f>
        <v>1249444</v>
      </c>
      <c r="C281" s="198">
        <f>F281+I281</f>
        <v>709576</v>
      </c>
      <c r="D281" s="239">
        <f t="shared" ref="D281:D297" si="72">B281/C281*100</f>
        <v>176.08318206929206</v>
      </c>
      <c r="E281" s="245">
        <v>1235390</v>
      </c>
      <c r="F281" s="245">
        <v>693378</v>
      </c>
      <c r="G281" s="239">
        <f t="shared" ref="G281:G297" si="73">E281/F281%</f>
        <v>178.16977175508887</v>
      </c>
      <c r="H281" s="245">
        <v>14054</v>
      </c>
      <c r="I281" s="245">
        <v>16198</v>
      </c>
      <c r="J281" s="239">
        <f t="shared" ref="J281:J297" si="74">H281/I281%</f>
        <v>86.763797999753066</v>
      </c>
      <c r="K281" s="245">
        <v>337169</v>
      </c>
      <c r="L281" s="245">
        <v>378114</v>
      </c>
      <c r="M281" s="239">
        <f t="shared" ref="M281:M300" si="75">K281/L281%</f>
        <v>89.171255229904219</v>
      </c>
      <c r="N281" s="198">
        <f>B281+K281</f>
        <v>1586613</v>
      </c>
      <c r="O281" s="198">
        <f>C281+L281</f>
        <v>1087690</v>
      </c>
      <c r="P281" s="239">
        <f t="shared" ref="P281:P298" si="76">N281/O281%</f>
        <v>145.86996294900203</v>
      </c>
      <c r="Q281" s="153"/>
      <c r="R281" s="390"/>
      <c r="S281" s="390"/>
      <c r="T281" s="390"/>
      <c r="U281" s="390"/>
      <c r="X281" s="205"/>
    </row>
    <row r="282" spans="1:24" s="150" customFormat="1" x14ac:dyDescent="0.2">
      <c r="A282" s="271" t="s">
        <v>74</v>
      </c>
      <c r="B282" s="198">
        <f t="shared" ref="B282:B297" si="77">E282+H282</f>
        <v>8361943</v>
      </c>
      <c r="C282" s="198">
        <f>F282+I282</f>
        <v>7629367</v>
      </c>
      <c r="D282" s="239">
        <f t="shared" si="72"/>
        <v>109.60205479694449</v>
      </c>
      <c r="E282" s="245">
        <v>8358145</v>
      </c>
      <c r="F282" s="245">
        <v>7620554</v>
      </c>
      <c r="G282" s="239">
        <f t="shared" si="73"/>
        <v>109.67896822199542</v>
      </c>
      <c r="H282" s="245">
        <v>3798</v>
      </c>
      <c r="I282" s="245">
        <v>8813</v>
      </c>
      <c r="J282" s="239">
        <f t="shared" si="74"/>
        <v>43.095427209803702</v>
      </c>
      <c r="K282" s="245">
        <v>689868</v>
      </c>
      <c r="L282" s="245">
        <v>747380</v>
      </c>
      <c r="M282" s="239">
        <f t="shared" si="75"/>
        <v>92.304851614974979</v>
      </c>
      <c r="N282" s="198">
        <f t="shared" ref="N282:N297" si="78">B282+K282</f>
        <v>9051811</v>
      </c>
      <c r="O282" s="198">
        <f t="shared" ref="O282:O297" si="79">C282+L282</f>
        <v>8376747</v>
      </c>
      <c r="P282" s="239">
        <f t="shared" si="76"/>
        <v>108.05878463322337</v>
      </c>
      <c r="Q282" s="153"/>
      <c r="R282" s="390"/>
      <c r="S282" s="390"/>
      <c r="T282" s="390"/>
      <c r="U282" s="390"/>
      <c r="X282" s="205"/>
    </row>
    <row r="283" spans="1:24" s="264" customFormat="1" x14ac:dyDescent="0.2">
      <c r="A283" s="271" t="s">
        <v>75</v>
      </c>
      <c r="B283" s="198">
        <f t="shared" si="77"/>
        <v>741660</v>
      </c>
      <c r="C283" s="198">
        <f t="shared" ref="C283:C297" si="80">F283+I283</f>
        <v>784816</v>
      </c>
      <c r="D283" s="239">
        <f t="shared" si="72"/>
        <v>94.501131475403156</v>
      </c>
      <c r="E283" s="245">
        <v>722911</v>
      </c>
      <c r="F283" s="245">
        <v>765975</v>
      </c>
      <c r="G283" s="239">
        <f t="shared" si="73"/>
        <v>94.377884395704825</v>
      </c>
      <c r="H283" s="245">
        <v>18749</v>
      </c>
      <c r="I283" s="245">
        <v>18841</v>
      </c>
      <c r="J283" s="239">
        <f t="shared" si="74"/>
        <v>99.511703200467068</v>
      </c>
      <c r="K283" s="245">
        <v>402815</v>
      </c>
      <c r="L283" s="245">
        <v>396200</v>
      </c>
      <c r="M283" s="239">
        <f t="shared" si="75"/>
        <v>101.6696113074205</v>
      </c>
      <c r="N283" s="198">
        <f t="shared" si="78"/>
        <v>1144475</v>
      </c>
      <c r="O283" s="198">
        <f t="shared" si="79"/>
        <v>1181016</v>
      </c>
      <c r="P283" s="239">
        <f t="shared" si="76"/>
        <v>96.905969097793772</v>
      </c>
      <c r="Q283" s="153"/>
      <c r="R283" s="390"/>
      <c r="S283" s="390"/>
      <c r="T283" s="390"/>
      <c r="U283" s="390"/>
      <c r="X283" s="205"/>
    </row>
    <row r="284" spans="1:24" s="264" customFormat="1" x14ac:dyDescent="0.2">
      <c r="A284" s="271" t="s">
        <v>76</v>
      </c>
      <c r="B284" s="198">
        <f t="shared" si="77"/>
        <v>9243135</v>
      </c>
      <c r="C284" s="198">
        <f t="shared" si="80"/>
        <v>9272324</v>
      </c>
      <c r="D284" s="239">
        <f t="shared" si="72"/>
        <v>99.68520297608238</v>
      </c>
      <c r="E284" s="245">
        <v>9220418</v>
      </c>
      <c r="F284" s="245">
        <v>9039915</v>
      </c>
      <c r="G284" s="239">
        <f t="shared" si="73"/>
        <v>101.99673337636472</v>
      </c>
      <c r="H284" s="245">
        <v>22717</v>
      </c>
      <c r="I284" s="245">
        <v>232409</v>
      </c>
      <c r="J284" s="239">
        <f t="shared" si="74"/>
        <v>9.7745784371517441</v>
      </c>
      <c r="K284" s="245">
        <v>339486</v>
      </c>
      <c r="L284" s="245">
        <v>127987</v>
      </c>
      <c r="M284" s="239">
        <f t="shared" si="75"/>
        <v>265.25037699141319</v>
      </c>
      <c r="N284" s="198">
        <f t="shared" si="78"/>
        <v>9582621</v>
      </c>
      <c r="O284" s="198">
        <f t="shared" si="79"/>
        <v>9400311</v>
      </c>
      <c r="P284" s="239">
        <f t="shared" si="76"/>
        <v>101.93940391972139</v>
      </c>
      <c r="Q284" s="153"/>
      <c r="R284" s="390"/>
      <c r="S284" s="390"/>
      <c r="T284" s="390"/>
      <c r="U284" s="390"/>
      <c r="X284" s="205"/>
    </row>
    <row r="285" spans="1:24" s="150" customFormat="1" x14ac:dyDescent="0.2">
      <c r="A285" s="271" t="s">
        <v>77</v>
      </c>
      <c r="B285" s="198">
        <f>E285+H285</f>
        <v>168536</v>
      </c>
      <c r="C285" s="198">
        <f>I285+F285</f>
        <v>58074</v>
      </c>
      <c r="D285" s="203">
        <f t="shared" si="72"/>
        <v>290.20904363398421</v>
      </c>
      <c r="E285" s="245">
        <v>165218</v>
      </c>
      <c r="F285" s="245">
        <v>55224</v>
      </c>
      <c r="G285" s="239">
        <v>299.60000000000002</v>
      </c>
      <c r="H285" s="245">
        <v>3318</v>
      </c>
      <c r="I285" s="245">
        <v>2850</v>
      </c>
      <c r="J285" s="239">
        <f t="shared" si="74"/>
        <v>116.42105263157895</v>
      </c>
      <c r="K285" s="245">
        <v>24331</v>
      </c>
      <c r="L285" s="245">
        <v>21056</v>
      </c>
      <c r="M285" s="239">
        <f t="shared" si="75"/>
        <v>115.55376139817629</v>
      </c>
      <c r="N285" s="198">
        <f>B285+K285</f>
        <v>192867</v>
      </c>
      <c r="O285" s="198">
        <f t="shared" si="79"/>
        <v>79130</v>
      </c>
      <c r="P285" s="239">
        <f t="shared" si="76"/>
        <v>243.73436117780869</v>
      </c>
      <c r="Q285" s="153"/>
      <c r="R285" s="390"/>
      <c r="S285" s="391"/>
      <c r="T285" s="390"/>
      <c r="U285" s="390"/>
      <c r="X285" s="205"/>
    </row>
    <row r="286" spans="1:24" s="264" customFormat="1" x14ac:dyDescent="0.2">
      <c r="A286" s="271" t="s">
        <v>78</v>
      </c>
      <c r="B286" s="198">
        <f t="shared" si="77"/>
        <v>849888</v>
      </c>
      <c r="C286" s="198">
        <f t="shared" si="80"/>
        <v>930950</v>
      </c>
      <c r="D286" s="239">
        <f t="shared" si="72"/>
        <v>91.292550620334069</v>
      </c>
      <c r="E286" s="245">
        <v>823106</v>
      </c>
      <c r="F286" s="245">
        <v>908572</v>
      </c>
      <c r="G286" s="239">
        <f t="shared" si="73"/>
        <v>90.593370695993286</v>
      </c>
      <c r="H286" s="245">
        <v>26782</v>
      </c>
      <c r="I286" s="245">
        <v>22378</v>
      </c>
      <c r="J286" s="239">
        <f t="shared" si="74"/>
        <v>119.68004289927607</v>
      </c>
      <c r="K286" s="245">
        <v>289317</v>
      </c>
      <c r="L286" s="245">
        <v>265150</v>
      </c>
      <c r="M286" s="239">
        <f t="shared" si="75"/>
        <v>109.11446351122007</v>
      </c>
      <c r="N286" s="198">
        <f t="shared" si="78"/>
        <v>1139205</v>
      </c>
      <c r="O286" s="198">
        <f t="shared" si="79"/>
        <v>1196100</v>
      </c>
      <c r="P286" s="239">
        <f t="shared" si="76"/>
        <v>95.24329069475796</v>
      </c>
      <c r="Q286" s="153"/>
      <c r="R286" s="390"/>
      <c r="S286" s="390"/>
      <c r="T286" s="390"/>
      <c r="U286" s="390"/>
      <c r="X286" s="205"/>
    </row>
    <row r="287" spans="1:24" s="264" customFormat="1" x14ac:dyDescent="0.2">
      <c r="A287" s="271" t="s">
        <v>79</v>
      </c>
      <c r="B287" s="198">
        <f t="shared" si="77"/>
        <v>1197960</v>
      </c>
      <c r="C287" s="198">
        <f t="shared" si="80"/>
        <v>1233247</v>
      </c>
      <c r="D287" s="239">
        <f t="shared" si="72"/>
        <v>97.138691600303915</v>
      </c>
      <c r="E287" s="245">
        <v>1139417</v>
      </c>
      <c r="F287" s="245">
        <v>1163495</v>
      </c>
      <c r="G287" s="239">
        <f t="shared" si="73"/>
        <v>97.930545468609651</v>
      </c>
      <c r="H287" s="245">
        <v>58543</v>
      </c>
      <c r="I287" s="245">
        <v>69752</v>
      </c>
      <c r="J287" s="239">
        <f t="shared" si="74"/>
        <v>83.930209886454875</v>
      </c>
      <c r="K287" s="245">
        <v>783340</v>
      </c>
      <c r="L287" s="245">
        <v>865125</v>
      </c>
      <c r="M287" s="239">
        <f t="shared" si="75"/>
        <v>90.546452824736306</v>
      </c>
      <c r="N287" s="198">
        <f t="shared" si="78"/>
        <v>1981300</v>
      </c>
      <c r="O287" s="198">
        <f t="shared" si="79"/>
        <v>2098372</v>
      </c>
      <c r="P287" s="239">
        <f t="shared" si="76"/>
        <v>94.42081766245451</v>
      </c>
      <c r="Q287" s="153"/>
      <c r="R287" s="390"/>
      <c r="S287" s="390"/>
      <c r="T287" s="390"/>
      <c r="U287" s="390"/>
      <c r="X287" s="205"/>
    </row>
    <row r="288" spans="1:24" s="264" customFormat="1" x14ac:dyDescent="0.2">
      <c r="A288" s="271" t="s">
        <v>80</v>
      </c>
      <c r="B288" s="198">
        <f t="shared" si="77"/>
        <v>1480446</v>
      </c>
      <c r="C288" s="198">
        <f t="shared" si="80"/>
        <v>1483300</v>
      </c>
      <c r="D288" s="239">
        <f t="shared" si="72"/>
        <v>99.807591181824307</v>
      </c>
      <c r="E288" s="245">
        <v>1449789</v>
      </c>
      <c r="F288" s="245">
        <v>1450334</v>
      </c>
      <c r="G288" s="239">
        <f t="shared" si="73"/>
        <v>99.962422448897982</v>
      </c>
      <c r="H288" s="245">
        <v>30657</v>
      </c>
      <c r="I288" s="245">
        <v>32966</v>
      </c>
      <c r="J288" s="239">
        <f t="shared" si="74"/>
        <v>92.995813868834546</v>
      </c>
      <c r="K288" s="245">
        <v>405558</v>
      </c>
      <c r="L288" s="245">
        <v>519117</v>
      </c>
      <c r="M288" s="239">
        <f t="shared" si="75"/>
        <v>78.124584631210311</v>
      </c>
      <c r="N288" s="198">
        <f t="shared" si="78"/>
        <v>1886004</v>
      </c>
      <c r="O288" s="198">
        <f t="shared" si="79"/>
        <v>2002417</v>
      </c>
      <c r="P288" s="239">
        <f t="shared" si="76"/>
        <v>94.18637576488814</v>
      </c>
      <c r="Q288" s="153"/>
      <c r="R288" s="390"/>
      <c r="S288" s="390"/>
      <c r="T288" s="390"/>
      <c r="U288" s="390"/>
      <c r="X288" s="205"/>
    </row>
    <row r="289" spans="1:24" s="264" customFormat="1" x14ac:dyDescent="0.2">
      <c r="A289" s="271" t="s">
        <v>81</v>
      </c>
      <c r="B289" s="393">
        <f t="shared" si="77"/>
        <v>3195061</v>
      </c>
      <c r="C289" s="393">
        <f>F289+I289</f>
        <v>3076540</v>
      </c>
      <c r="D289" s="394">
        <f t="shared" si="72"/>
        <v>103.8524121253096</v>
      </c>
      <c r="E289" s="395">
        <v>3161029</v>
      </c>
      <c r="F289" s="395">
        <v>3041031</v>
      </c>
      <c r="G289" s="394">
        <f t="shared" si="73"/>
        <v>103.9459643785282</v>
      </c>
      <c r="H289" s="395">
        <v>34032</v>
      </c>
      <c r="I289" s="395">
        <v>35509</v>
      </c>
      <c r="J289" s="394">
        <f t="shared" si="74"/>
        <v>95.840491143090489</v>
      </c>
      <c r="K289" s="395">
        <v>245299</v>
      </c>
      <c r="L289" s="395">
        <v>205653</v>
      </c>
      <c r="M289" s="394">
        <f t="shared" si="75"/>
        <v>119.27810437970756</v>
      </c>
      <c r="N289" s="393">
        <f t="shared" si="78"/>
        <v>3440360</v>
      </c>
      <c r="O289" s="393">
        <f>C289+L289</f>
        <v>3282193</v>
      </c>
      <c r="P289" s="394">
        <f>N289/O289%</f>
        <v>104.8189427008101</v>
      </c>
      <c r="Q289" s="396"/>
      <c r="R289" s="395"/>
      <c r="S289" s="395"/>
      <c r="T289" s="395"/>
      <c r="U289" s="395"/>
      <c r="X289" s="205"/>
    </row>
    <row r="290" spans="1:24" s="264" customFormat="1" x14ac:dyDescent="0.2">
      <c r="A290" s="271" t="s">
        <v>82</v>
      </c>
      <c r="B290" s="198">
        <f t="shared" si="77"/>
        <v>2251522</v>
      </c>
      <c r="C290" s="198">
        <f t="shared" si="80"/>
        <v>2076077</v>
      </c>
      <c r="D290" s="239">
        <f t="shared" si="72"/>
        <v>108.45079445511897</v>
      </c>
      <c r="E290" s="245">
        <v>2238624</v>
      </c>
      <c r="F290" s="245">
        <v>2060413</v>
      </c>
      <c r="G290" s="239">
        <f t="shared" si="73"/>
        <v>108.64928536172117</v>
      </c>
      <c r="H290" s="245">
        <v>12898</v>
      </c>
      <c r="I290" s="245">
        <v>15664</v>
      </c>
      <c r="J290" s="239">
        <f t="shared" si="74"/>
        <v>82.341675178753832</v>
      </c>
      <c r="K290" s="245">
        <v>722428</v>
      </c>
      <c r="L290" s="245">
        <v>849215</v>
      </c>
      <c r="M290" s="239">
        <f t="shared" si="75"/>
        <v>85.070094145769914</v>
      </c>
      <c r="N290" s="198">
        <f t="shared" si="78"/>
        <v>2973950</v>
      </c>
      <c r="O290" s="198">
        <f t="shared" si="79"/>
        <v>2925292</v>
      </c>
      <c r="P290" s="239">
        <f t="shared" si="76"/>
        <v>101.66335531632399</v>
      </c>
      <c r="Q290" s="153"/>
      <c r="R290" s="390"/>
      <c r="S290" s="390"/>
      <c r="T290" s="390"/>
      <c r="U290" s="390"/>
      <c r="X290" s="205"/>
    </row>
    <row r="291" spans="1:24" s="264" customFormat="1" x14ac:dyDescent="0.2">
      <c r="A291" s="271" t="s">
        <v>83</v>
      </c>
      <c r="B291" s="198">
        <f t="shared" si="77"/>
        <v>16218</v>
      </c>
      <c r="C291" s="198">
        <f>I291</f>
        <v>16175</v>
      </c>
      <c r="D291" s="239">
        <f t="shared" si="72"/>
        <v>100.26584234930449</v>
      </c>
      <c r="E291" s="562">
        <v>5337</v>
      </c>
      <c r="F291" s="246" t="s">
        <v>136</v>
      </c>
      <c r="G291" s="239" t="s">
        <v>136</v>
      </c>
      <c r="H291" s="245">
        <v>10881</v>
      </c>
      <c r="I291" s="245">
        <v>16175</v>
      </c>
      <c r="J291" s="239">
        <f t="shared" si="74"/>
        <v>67.270479134466768</v>
      </c>
      <c r="K291" s="245">
        <v>108040</v>
      </c>
      <c r="L291" s="245">
        <v>111018</v>
      </c>
      <c r="M291" s="239">
        <f t="shared" si="75"/>
        <v>97.317552108667059</v>
      </c>
      <c r="N291" s="198">
        <f t="shared" si="78"/>
        <v>124258</v>
      </c>
      <c r="O291" s="198">
        <f t="shared" si="79"/>
        <v>127193</v>
      </c>
      <c r="P291" s="239">
        <f t="shared" si="76"/>
        <v>97.692483076898881</v>
      </c>
      <c r="Q291" s="153"/>
      <c r="R291" s="390"/>
      <c r="S291" s="390"/>
      <c r="T291" s="390"/>
      <c r="U291" s="390"/>
      <c r="X291" s="205"/>
    </row>
    <row r="292" spans="1:24" s="264" customFormat="1" x14ac:dyDescent="0.2">
      <c r="A292" s="271" t="s">
        <v>84</v>
      </c>
      <c r="B292" s="198">
        <f t="shared" si="77"/>
        <v>899042</v>
      </c>
      <c r="C292" s="198">
        <f t="shared" si="80"/>
        <v>1042790</v>
      </c>
      <c r="D292" s="239">
        <f t="shared" si="72"/>
        <v>86.215057681795955</v>
      </c>
      <c r="E292" s="245">
        <v>897160</v>
      </c>
      <c r="F292" s="245">
        <v>1040681</v>
      </c>
      <c r="G292" s="239">
        <f t="shared" si="73"/>
        <v>86.20893434203181</v>
      </c>
      <c r="H292" s="245">
        <v>1882</v>
      </c>
      <c r="I292" s="245">
        <v>2109</v>
      </c>
      <c r="J292" s="239">
        <f t="shared" si="74"/>
        <v>89.236605026078706</v>
      </c>
      <c r="K292" s="245">
        <v>16053</v>
      </c>
      <c r="L292" s="245">
        <v>16034</v>
      </c>
      <c r="M292" s="239">
        <f t="shared" si="75"/>
        <v>100.11849819134339</v>
      </c>
      <c r="N292" s="198">
        <f t="shared" si="78"/>
        <v>915095</v>
      </c>
      <c r="O292" s="198">
        <f t="shared" si="79"/>
        <v>1058824</v>
      </c>
      <c r="P292" s="239">
        <f t="shared" si="76"/>
        <v>86.425600477510898</v>
      </c>
      <c r="Q292" s="153"/>
      <c r="R292" s="390"/>
      <c r="S292" s="390"/>
      <c r="T292" s="390"/>
      <c r="U292" s="390"/>
      <c r="X292" s="205"/>
    </row>
    <row r="293" spans="1:24" s="264" customFormat="1" x14ac:dyDescent="0.2">
      <c r="A293" s="271" t="s">
        <v>85</v>
      </c>
      <c r="B293" s="198">
        <f t="shared" si="77"/>
        <v>822513</v>
      </c>
      <c r="C293" s="198">
        <f t="shared" si="80"/>
        <v>807403</v>
      </c>
      <c r="D293" s="239">
        <f t="shared" si="72"/>
        <v>101.87143223396495</v>
      </c>
      <c r="E293" s="245">
        <v>798062</v>
      </c>
      <c r="F293" s="245">
        <v>768648</v>
      </c>
      <c r="G293" s="239">
        <f t="shared" si="73"/>
        <v>103.82671912240714</v>
      </c>
      <c r="H293" s="245">
        <v>24451</v>
      </c>
      <c r="I293" s="245">
        <v>38755</v>
      </c>
      <c r="J293" s="239">
        <f t="shared" si="74"/>
        <v>63.091214036898464</v>
      </c>
      <c r="K293" s="245">
        <v>200788</v>
      </c>
      <c r="L293" s="245">
        <v>242402</v>
      </c>
      <c r="M293" s="239">
        <f t="shared" si="75"/>
        <v>82.832649895627924</v>
      </c>
      <c r="N293" s="198">
        <f t="shared" si="78"/>
        <v>1023301</v>
      </c>
      <c r="O293" s="198">
        <f t="shared" si="79"/>
        <v>1049805</v>
      </c>
      <c r="P293" s="239">
        <f t="shared" si="76"/>
        <v>97.475340658503256</v>
      </c>
      <c r="Q293" s="153"/>
      <c r="R293" s="390"/>
      <c r="S293" s="390"/>
      <c r="T293" s="390"/>
      <c r="U293" s="390"/>
      <c r="X293" s="205"/>
    </row>
    <row r="294" spans="1:24" s="264" customFormat="1" x14ac:dyDescent="0.2">
      <c r="A294" s="271" t="s">
        <v>86</v>
      </c>
      <c r="B294" s="198">
        <f>E294+H294</f>
        <v>2583544</v>
      </c>
      <c r="C294" s="198">
        <f t="shared" si="80"/>
        <v>2712960</v>
      </c>
      <c r="D294" s="239">
        <f t="shared" si="72"/>
        <v>95.229712196272715</v>
      </c>
      <c r="E294" s="245">
        <v>2560739</v>
      </c>
      <c r="F294" s="245">
        <v>2704342</v>
      </c>
      <c r="G294" s="239">
        <f t="shared" si="73"/>
        <v>94.689909782120765</v>
      </c>
      <c r="H294" s="245">
        <v>22805</v>
      </c>
      <c r="I294" s="245">
        <v>8618</v>
      </c>
      <c r="J294" s="239">
        <f t="shared" si="74"/>
        <v>264.62056161522395</v>
      </c>
      <c r="K294" s="245">
        <v>733708</v>
      </c>
      <c r="L294" s="245">
        <v>799877</v>
      </c>
      <c r="M294" s="239">
        <f t="shared" si="75"/>
        <v>91.727603118979545</v>
      </c>
      <c r="N294" s="198">
        <f t="shared" si="78"/>
        <v>3317252</v>
      </c>
      <c r="O294" s="198">
        <f>C294+L294</f>
        <v>3512837</v>
      </c>
      <c r="P294" s="239">
        <f t="shared" si="76"/>
        <v>94.432277956534833</v>
      </c>
      <c r="Q294" s="153"/>
      <c r="R294" s="390"/>
      <c r="S294" s="390"/>
      <c r="T294" s="390"/>
      <c r="U294" s="390"/>
      <c r="X294" s="205"/>
    </row>
    <row r="295" spans="1:24" s="264" customFormat="1" x14ac:dyDescent="0.2">
      <c r="A295" s="271" t="s">
        <v>87</v>
      </c>
      <c r="B295" s="198">
        <f t="shared" si="77"/>
        <v>991646</v>
      </c>
      <c r="C295" s="198">
        <f t="shared" si="80"/>
        <v>815513</v>
      </c>
      <c r="D295" s="239">
        <f t="shared" si="72"/>
        <v>121.59781634382286</v>
      </c>
      <c r="E295" s="245">
        <v>878612</v>
      </c>
      <c r="F295" s="245">
        <v>681765</v>
      </c>
      <c r="G295" s="239">
        <f t="shared" si="73"/>
        <v>128.87314543867757</v>
      </c>
      <c r="H295" s="245">
        <v>113034</v>
      </c>
      <c r="I295" s="245">
        <v>133748</v>
      </c>
      <c r="J295" s="239">
        <f t="shared" si="74"/>
        <v>84.512665609953046</v>
      </c>
      <c r="K295" s="245">
        <v>1120467</v>
      </c>
      <c r="L295" s="245">
        <v>1169041</v>
      </c>
      <c r="M295" s="239">
        <f t="shared" si="75"/>
        <v>95.844970364597998</v>
      </c>
      <c r="N295" s="198">
        <f t="shared" si="78"/>
        <v>2112113</v>
      </c>
      <c r="O295" s="198">
        <f t="shared" si="79"/>
        <v>1984554</v>
      </c>
      <c r="P295" s="239">
        <f t="shared" si="76"/>
        <v>106.42759027973035</v>
      </c>
      <c r="Q295" s="153"/>
      <c r="R295" s="390"/>
      <c r="S295" s="390"/>
      <c r="T295" s="390"/>
      <c r="U295" s="390"/>
      <c r="X295" s="205"/>
    </row>
    <row r="296" spans="1:24" s="264" customFormat="1" x14ac:dyDescent="0.2">
      <c r="A296" s="263" t="s">
        <v>88</v>
      </c>
      <c r="B296" s="198">
        <f t="shared" si="77"/>
        <v>125351</v>
      </c>
      <c r="C296" s="198">
        <f t="shared" si="80"/>
        <v>58185</v>
      </c>
      <c r="D296" s="239">
        <f t="shared" si="72"/>
        <v>215.43524963478561</v>
      </c>
      <c r="E296" s="245">
        <v>71567</v>
      </c>
      <c r="F296" s="245">
        <v>53664</v>
      </c>
      <c r="G296" s="239">
        <f t="shared" si="73"/>
        <v>133.36128503279667</v>
      </c>
      <c r="H296" s="245">
        <v>53784</v>
      </c>
      <c r="I296" s="245">
        <v>4521</v>
      </c>
      <c r="J296" s="239">
        <f t="shared" si="74"/>
        <v>1189.6483078964829</v>
      </c>
      <c r="K296" s="245">
        <v>28835</v>
      </c>
      <c r="L296" s="245">
        <v>37779</v>
      </c>
      <c r="M296" s="239">
        <f t="shared" si="75"/>
        <v>76.325471822970428</v>
      </c>
      <c r="N296" s="198">
        <f t="shared" si="78"/>
        <v>154186</v>
      </c>
      <c r="O296" s="198">
        <f t="shared" si="79"/>
        <v>95964</v>
      </c>
      <c r="P296" s="239">
        <f t="shared" si="76"/>
        <v>160.67066816722939</v>
      </c>
      <c r="Q296" s="154"/>
      <c r="R296" s="390"/>
      <c r="S296" s="390"/>
      <c r="T296" s="390"/>
      <c r="U296" s="390"/>
      <c r="X296" s="205"/>
    </row>
    <row r="297" spans="1:24" s="151" customFormat="1" ht="15" x14ac:dyDescent="0.25">
      <c r="A297" s="271" t="s">
        <v>89</v>
      </c>
      <c r="B297" s="198">
        <f t="shared" si="77"/>
        <v>3173286</v>
      </c>
      <c r="C297" s="198">
        <f t="shared" si="80"/>
        <v>3341227</v>
      </c>
      <c r="D297" s="239">
        <f t="shared" si="72"/>
        <v>94.97367284533496</v>
      </c>
      <c r="E297" s="245">
        <v>3164914</v>
      </c>
      <c r="F297" s="245">
        <v>3337994</v>
      </c>
      <c r="G297" s="239">
        <f t="shared" si="73"/>
        <v>94.814849876902102</v>
      </c>
      <c r="H297" s="245">
        <v>8372</v>
      </c>
      <c r="I297" s="245">
        <v>3233</v>
      </c>
      <c r="J297" s="239">
        <f t="shared" si="74"/>
        <v>258.9545313949892</v>
      </c>
      <c r="K297" s="245">
        <v>309689</v>
      </c>
      <c r="L297" s="245">
        <v>380324</v>
      </c>
      <c r="M297" s="239">
        <f t="shared" si="75"/>
        <v>81.427677453960314</v>
      </c>
      <c r="N297" s="198">
        <f t="shared" si="78"/>
        <v>3482975</v>
      </c>
      <c r="O297" s="198">
        <f t="shared" si="79"/>
        <v>3721551</v>
      </c>
      <c r="P297" s="239">
        <f t="shared" si="76"/>
        <v>93.589339498504785</v>
      </c>
      <c r="Q297" s="154"/>
      <c r="R297" s="390"/>
      <c r="S297" s="390"/>
      <c r="T297" s="390"/>
      <c r="U297" s="390"/>
      <c r="X297" s="205"/>
    </row>
    <row r="298" spans="1:24" s="150" customFormat="1" x14ac:dyDescent="0.2">
      <c r="A298" s="271" t="s">
        <v>90</v>
      </c>
      <c r="B298" s="198" t="s">
        <v>136</v>
      </c>
      <c r="C298" s="198" t="s">
        <v>136</v>
      </c>
      <c r="D298" s="239" t="s">
        <v>136</v>
      </c>
      <c r="E298" s="246" t="s">
        <v>136</v>
      </c>
      <c r="F298" s="246" t="s">
        <v>136</v>
      </c>
      <c r="G298" s="239" t="s">
        <v>136</v>
      </c>
      <c r="H298" s="246" t="s">
        <v>136</v>
      </c>
      <c r="I298" s="246" t="s">
        <v>136</v>
      </c>
      <c r="J298" s="239" t="s">
        <v>136</v>
      </c>
      <c r="K298" s="245">
        <v>300</v>
      </c>
      <c r="L298" s="245">
        <v>767</v>
      </c>
      <c r="M298" s="239">
        <f t="shared" si="75"/>
        <v>39.113428943937421</v>
      </c>
      <c r="N298" s="198">
        <f>K298</f>
        <v>300</v>
      </c>
      <c r="O298" s="198">
        <f>L298</f>
        <v>767</v>
      </c>
      <c r="P298" s="239">
        <f t="shared" si="76"/>
        <v>39.113428943937421</v>
      </c>
      <c r="Q298" s="153"/>
      <c r="R298" s="390"/>
      <c r="S298" s="392"/>
      <c r="T298" s="392"/>
      <c r="U298" s="390"/>
      <c r="X298" s="205"/>
    </row>
    <row r="299" spans="1:24" s="264" customFormat="1" x14ac:dyDescent="0.2">
      <c r="A299" s="271" t="s">
        <v>91</v>
      </c>
      <c r="B299" s="198" t="s">
        <v>136</v>
      </c>
      <c r="C299" s="198">
        <f>F299</f>
        <v>31</v>
      </c>
      <c r="D299" s="239" t="s">
        <v>136</v>
      </c>
      <c r="E299" s="245" t="s">
        <v>136</v>
      </c>
      <c r="F299" s="245">
        <v>31</v>
      </c>
      <c r="G299" s="239" t="s">
        <v>136</v>
      </c>
      <c r="H299" s="246" t="s">
        <v>136</v>
      </c>
      <c r="I299" s="246" t="s">
        <v>136</v>
      </c>
      <c r="J299" s="239" t="s">
        <v>136</v>
      </c>
      <c r="K299" s="245">
        <v>7594</v>
      </c>
      <c r="L299" s="245">
        <v>8610</v>
      </c>
      <c r="M299" s="239">
        <f t="shared" si="75"/>
        <v>88.199767711962835</v>
      </c>
      <c r="N299" s="198">
        <f>K299</f>
        <v>7594</v>
      </c>
      <c r="O299" s="198">
        <f>C299+L299</f>
        <v>8641</v>
      </c>
      <c r="P299" s="239">
        <f>N299/O299%</f>
        <v>87.883346834857079</v>
      </c>
      <c r="R299" s="390"/>
      <c r="S299" s="392"/>
      <c r="T299" s="392"/>
      <c r="U299" s="390"/>
      <c r="X299" s="205"/>
    </row>
    <row r="300" spans="1:24" s="264" customFormat="1" x14ac:dyDescent="0.2">
      <c r="A300" s="272" t="s">
        <v>92</v>
      </c>
      <c r="B300" s="198">
        <f>E300+H300</f>
        <v>857913</v>
      </c>
      <c r="C300" s="199">
        <f>F300+I300</f>
        <v>629375</v>
      </c>
      <c r="D300" s="242">
        <f t="shared" ref="D300" si="81">B300/C300*100</f>
        <v>136.31189672293942</v>
      </c>
      <c r="E300" s="245">
        <v>857764</v>
      </c>
      <c r="F300" s="245">
        <v>622726</v>
      </c>
      <c r="G300" s="242">
        <f t="shared" ref="G300" si="82">E300/F300%</f>
        <v>137.74340560696035</v>
      </c>
      <c r="H300" s="245">
        <v>149</v>
      </c>
      <c r="I300" s="245">
        <v>6649</v>
      </c>
      <c r="J300" s="242">
        <f t="shared" ref="J300" si="83">H300/I300%</f>
        <v>2.2409384869905251</v>
      </c>
      <c r="K300" s="245">
        <v>201300</v>
      </c>
      <c r="L300" s="245">
        <v>233252</v>
      </c>
      <c r="M300" s="239">
        <f t="shared" si="75"/>
        <v>86.301510812340297</v>
      </c>
      <c r="N300" s="199">
        <f>B300+K300</f>
        <v>1059213</v>
      </c>
      <c r="O300" s="199">
        <f>L300+C300</f>
        <v>862627</v>
      </c>
      <c r="P300" s="242">
        <f>N300/O300%</f>
        <v>122.78922407946887</v>
      </c>
      <c r="R300" s="390"/>
      <c r="S300" s="390"/>
      <c r="T300" s="390"/>
      <c r="U300" s="390"/>
      <c r="X300" s="205"/>
    </row>
    <row r="301" spans="1:24" s="264" customFormat="1" x14ac:dyDescent="0.2">
      <c r="A301" s="168"/>
      <c r="B301" s="168"/>
      <c r="C301" s="168"/>
      <c r="D301" s="168"/>
      <c r="E301" s="168"/>
      <c r="F301" s="168"/>
      <c r="G301" s="168"/>
      <c r="H301" s="168"/>
      <c r="I301" s="168"/>
      <c r="J301" s="168"/>
      <c r="K301" s="168"/>
      <c r="L301" s="168"/>
      <c r="M301" s="168"/>
    </row>
    <row r="302" spans="1:24" s="264" customFormat="1" x14ac:dyDescent="0.2">
      <c r="A302" s="249"/>
      <c r="C302" s="205"/>
      <c r="D302" s="215"/>
    </row>
    <row r="303" spans="1:24" x14ac:dyDescent="0.2">
      <c r="A303" s="169"/>
      <c r="B303" s="170"/>
      <c r="C303" s="170"/>
      <c r="D303" s="170"/>
      <c r="E303" s="170"/>
      <c r="F303" s="170"/>
      <c r="G303" s="170"/>
      <c r="H303" s="170"/>
      <c r="I303" s="170"/>
      <c r="J303" s="170"/>
      <c r="K303" s="170"/>
      <c r="L303" s="170"/>
    </row>
    <row r="304" spans="1:24" x14ac:dyDescent="0.2">
      <c r="A304" s="169"/>
      <c r="B304" s="170"/>
      <c r="C304" s="170"/>
      <c r="D304" s="170"/>
      <c r="E304" s="170"/>
      <c r="F304" s="169"/>
      <c r="G304" s="170"/>
      <c r="H304" s="170"/>
      <c r="I304" s="170"/>
      <c r="J304" s="170"/>
      <c r="K304" s="170"/>
      <c r="L304" s="171"/>
    </row>
  </sheetData>
  <mergeCells count="107">
    <mergeCell ref="D62:D63"/>
    <mergeCell ref="E62:F62"/>
    <mergeCell ref="G62:G63"/>
    <mergeCell ref="H62:I62"/>
    <mergeCell ref="J62:J63"/>
    <mergeCell ref="K62:L62"/>
    <mergeCell ref="M62:M63"/>
    <mergeCell ref="N62:O62"/>
    <mergeCell ref="A113:A116"/>
    <mergeCell ref="B113:J114"/>
    <mergeCell ref="B115:C115"/>
    <mergeCell ref="D115:D116"/>
    <mergeCell ref="E115:F115"/>
    <mergeCell ref="G115:G116"/>
    <mergeCell ref="H115:I115"/>
    <mergeCell ref="J115:J116"/>
    <mergeCell ref="A86:A89"/>
    <mergeCell ref="B86:J86"/>
    <mergeCell ref="B62:C62"/>
    <mergeCell ref="P88:P89"/>
    <mergeCell ref="S88:S89"/>
    <mergeCell ref="A58:R58"/>
    <mergeCell ref="A224:A226"/>
    <mergeCell ref="B224:D225"/>
    <mergeCell ref="E225:G225"/>
    <mergeCell ref="H225:J225"/>
    <mergeCell ref="A252:A254"/>
    <mergeCell ref="B252:D253"/>
    <mergeCell ref="E253:G253"/>
    <mergeCell ref="H253:J253"/>
    <mergeCell ref="H199:J199"/>
    <mergeCell ref="A222:P222"/>
    <mergeCell ref="A250:P250"/>
    <mergeCell ref="N198:P199"/>
    <mergeCell ref="K224:M225"/>
    <mergeCell ref="A198:A200"/>
    <mergeCell ref="B198:D199"/>
    <mergeCell ref="E199:G199"/>
    <mergeCell ref="K198:M199"/>
    <mergeCell ref="A60:A63"/>
    <mergeCell ref="B60:J61"/>
    <mergeCell ref="Q62:R62"/>
    <mergeCell ref="S62:S63"/>
    <mergeCell ref="A1:P1"/>
    <mergeCell ref="N5:P6"/>
    <mergeCell ref="A3:P3"/>
    <mergeCell ref="E32:J32"/>
    <mergeCell ref="K32:M33"/>
    <mergeCell ref="N32:P33"/>
    <mergeCell ref="A5:A7"/>
    <mergeCell ref="B5:D6"/>
    <mergeCell ref="E6:G6"/>
    <mergeCell ref="H6:J6"/>
    <mergeCell ref="E5:J5"/>
    <mergeCell ref="K5:M6"/>
    <mergeCell ref="A30:P30"/>
    <mergeCell ref="A32:A34"/>
    <mergeCell ref="B32:D33"/>
    <mergeCell ref="E33:G33"/>
    <mergeCell ref="H33:J33"/>
    <mergeCell ref="A2:P2"/>
    <mergeCell ref="A277:A279"/>
    <mergeCell ref="B277:D278"/>
    <mergeCell ref="E278:G278"/>
    <mergeCell ref="H278:J278"/>
    <mergeCell ref="E277:J277"/>
    <mergeCell ref="E224:J224"/>
    <mergeCell ref="A142:A144"/>
    <mergeCell ref="B142:D143"/>
    <mergeCell ref="E143:G143"/>
    <mergeCell ref="H143:J143"/>
    <mergeCell ref="A168:P168"/>
    <mergeCell ref="A196:P196"/>
    <mergeCell ref="A170:A172"/>
    <mergeCell ref="B170:D171"/>
    <mergeCell ref="E170:J170"/>
    <mergeCell ref="K170:M171"/>
    <mergeCell ref="N170:P171"/>
    <mergeCell ref="E171:G171"/>
    <mergeCell ref="H171:J171"/>
    <mergeCell ref="A275:P275"/>
    <mergeCell ref="N277:P278"/>
    <mergeCell ref="N224:P225"/>
    <mergeCell ref="K61:S61"/>
    <mergeCell ref="K60:S60"/>
    <mergeCell ref="Q88:R88"/>
    <mergeCell ref="K86:S87"/>
    <mergeCell ref="A140:P140"/>
    <mergeCell ref="E142:J142"/>
    <mergeCell ref="K142:M143"/>
    <mergeCell ref="N142:P143"/>
    <mergeCell ref="K277:M278"/>
    <mergeCell ref="E198:J198"/>
    <mergeCell ref="E252:J252"/>
    <mergeCell ref="K252:M253"/>
    <mergeCell ref="P62:P63"/>
    <mergeCell ref="N252:P253"/>
    <mergeCell ref="B87:J87"/>
    <mergeCell ref="B88:C88"/>
    <mergeCell ref="D88:D89"/>
    <mergeCell ref="E88:F88"/>
    <mergeCell ref="G88:G89"/>
    <mergeCell ref="H88:I88"/>
    <mergeCell ref="J88:J89"/>
    <mergeCell ref="K88:L88"/>
    <mergeCell ref="M88:M89"/>
    <mergeCell ref="N88:O88"/>
  </mergeCells>
  <pageMargins left="0.59055118110236227" right="0.59055118110236227" top="0.59055118110236227" bottom="0.59055118110236227" header="0" footer="0.39370078740157483"/>
  <pageSetup paperSize="9" scale="70" firstPageNumber="22" orientation="landscape" useFirstPageNumber="1" r:id="rId1"/>
  <headerFooter alignWithMargins="0">
    <oddFooter>&amp;R&amp;P</oddFooter>
  </headerFooter>
  <rowBreaks count="10" manualBreakCount="10">
    <brk id="29" max="18" man="1"/>
    <brk id="57" max="18" man="1"/>
    <brk id="84" max="18" man="1"/>
    <brk id="111" max="18" man="1"/>
    <brk id="138" max="18" man="1"/>
    <brk id="166" max="16383" man="1"/>
    <brk id="194" max="16383" man="1"/>
    <brk id="221" max="18" man="1"/>
    <brk id="249" max="16383" man="1"/>
    <brk id="274" max="18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workbookViewId="0">
      <selection sqref="A1:F1"/>
    </sheetView>
  </sheetViews>
  <sheetFormatPr defaultRowHeight="12.75" x14ac:dyDescent="0.2"/>
  <cols>
    <col min="1" max="1" width="23.140625" style="182" customWidth="1"/>
    <col min="2" max="2" width="23.42578125" style="182" customWidth="1"/>
    <col min="3" max="3" width="22.85546875" style="182" customWidth="1"/>
    <col min="4" max="4" width="28.42578125" style="182" customWidth="1"/>
    <col min="5" max="5" width="23.42578125" style="184" customWidth="1"/>
    <col min="6" max="6" width="22.5703125" style="182" customWidth="1"/>
    <col min="7" max="246" width="9.140625" style="182"/>
    <col min="247" max="247" width="23.140625" style="182" customWidth="1"/>
    <col min="248" max="251" width="28.42578125" style="182" customWidth="1"/>
    <col min="252" max="502" width="9.140625" style="182"/>
    <col min="503" max="503" width="23.140625" style="182" customWidth="1"/>
    <col min="504" max="507" width="28.42578125" style="182" customWidth="1"/>
    <col min="508" max="758" width="9.140625" style="182"/>
    <col min="759" max="759" width="23.140625" style="182" customWidth="1"/>
    <col min="760" max="763" width="28.42578125" style="182" customWidth="1"/>
    <col min="764" max="1014" width="9.140625" style="182"/>
    <col min="1015" max="1015" width="23.140625" style="182" customWidth="1"/>
    <col min="1016" max="1019" width="28.42578125" style="182" customWidth="1"/>
    <col min="1020" max="1270" width="9.140625" style="182"/>
    <col min="1271" max="1271" width="23.140625" style="182" customWidth="1"/>
    <col min="1272" max="1275" width="28.42578125" style="182" customWidth="1"/>
    <col min="1276" max="1526" width="9.140625" style="182"/>
    <col min="1527" max="1527" width="23.140625" style="182" customWidth="1"/>
    <col min="1528" max="1531" width="28.42578125" style="182" customWidth="1"/>
    <col min="1532" max="1782" width="9.140625" style="182"/>
    <col min="1783" max="1783" width="23.140625" style="182" customWidth="1"/>
    <col min="1784" max="1787" width="28.42578125" style="182" customWidth="1"/>
    <col min="1788" max="2038" width="9.140625" style="182"/>
    <col min="2039" max="2039" width="23.140625" style="182" customWidth="1"/>
    <col min="2040" max="2043" width="28.42578125" style="182" customWidth="1"/>
    <col min="2044" max="2294" width="9.140625" style="182"/>
    <col min="2295" max="2295" width="23.140625" style="182" customWidth="1"/>
    <col min="2296" max="2299" width="28.42578125" style="182" customWidth="1"/>
    <col min="2300" max="2550" width="9.140625" style="182"/>
    <col min="2551" max="2551" width="23.140625" style="182" customWidth="1"/>
    <col min="2552" max="2555" width="28.42578125" style="182" customWidth="1"/>
    <col min="2556" max="2806" width="9.140625" style="182"/>
    <col min="2807" max="2807" width="23.140625" style="182" customWidth="1"/>
    <col min="2808" max="2811" width="28.42578125" style="182" customWidth="1"/>
    <col min="2812" max="3062" width="9.140625" style="182"/>
    <col min="3063" max="3063" width="23.140625" style="182" customWidth="1"/>
    <col min="3064" max="3067" width="28.42578125" style="182" customWidth="1"/>
    <col min="3068" max="3318" width="9.140625" style="182"/>
    <col min="3319" max="3319" width="23.140625" style="182" customWidth="1"/>
    <col min="3320" max="3323" width="28.42578125" style="182" customWidth="1"/>
    <col min="3324" max="3574" width="9.140625" style="182"/>
    <col min="3575" max="3575" width="23.140625" style="182" customWidth="1"/>
    <col min="3576" max="3579" width="28.42578125" style="182" customWidth="1"/>
    <col min="3580" max="3830" width="9.140625" style="182"/>
    <col min="3831" max="3831" width="23.140625" style="182" customWidth="1"/>
    <col min="3832" max="3835" width="28.42578125" style="182" customWidth="1"/>
    <col min="3836" max="4086" width="9.140625" style="182"/>
    <col min="4087" max="4087" width="23.140625" style="182" customWidth="1"/>
    <col min="4088" max="4091" width="28.42578125" style="182" customWidth="1"/>
    <col min="4092" max="4342" width="9.140625" style="182"/>
    <col min="4343" max="4343" width="23.140625" style="182" customWidth="1"/>
    <col min="4344" max="4347" width="28.42578125" style="182" customWidth="1"/>
    <col min="4348" max="4598" width="9.140625" style="182"/>
    <col min="4599" max="4599" width="23.140625" style="182" customWidth="1"/>
    <col min="4600" max="4603" width="28.42578125" style="182" customWidth="1"/>
    <col min="4604" max="4854" width="9.140625" style="182"/>
    <col min="4855" max="4855" width="23.140625" style="182" customWidth="1"/>
    <col min="4856" max="4859" width="28.42578125" style="182" customWidth="1"/>
    <col min="4860" max="5110" width="9.140625" style="182"/>
    <col min="5111" max="5111" width="23.140625" style="182" customWidth="1"/>
    <col min="5112" max="5115" width="28.42578125" style="182" customWidth="1"/>
    <col min="5116" max="5366" width="9.140625" style="182"/>
    <col min="5367" max="5367" width="23.140625" style="182" customWidth="1"/>
    <col min="5368" max="5371" width="28.42578125" style="182" customWidth="1"/>
    <col min="5372" max="5622" width="9.140625" style="182"/>
    <col min="5623" max="5623" width="23.140625" style="182" customWidth="1"/>
    <col min="5624" max="5627" width="28.42578125" style="182" customWidth="1"/>
    <col min="5628" max="5878" width="9.140625" style="182"/>
    <col min="5879" max="5879" width="23.140625" style="182" customWidth="1"/>
    <col min="5880" max="5883" width="28.42578125" style="182" customWidth="1"/>
    <col min="5884" max="6134" width="9.140625" style="182"/>
    <col min="6135" max="6135" width="23.140625" style="182" customWidth="1"/>
    <col min="6136" max="6139" width="28.42578125" style="182" customWidth="1"/>
    <col min="6140" max="6390" width="9.140625" style="182"/>
    <col min="6391" max="6391" width="23.140625" style="182" customWidth="1"/>
    <col min="6392" max="6395" width="28.42578125" style="182" customWidth="1"/>
    <col min="6396" max="6646" width="9.140625" style="182"/>
    <col min="6647" max="6647" width="23.140625" style="182" customWidth="1"/>
    <col min="6648" max="6651" width="28.42578125" style="182" customWidth="1"/>
    <col min="6652" max="6902" width="9.140625" style="182"/>
    <col min="6903" max="6903" width="23.140625" style="182" customWidth="1"/>
    <col min="6904" max="6907" width="28.42578125" style="182" customWidth="1"/>
    <col min="6908" max="7158" width="9.140625" style="182"/>
    <col min="7159" max="7159" width="23.140625" style="182" customWidth="1"/>
    <col min="7160" max="7163" width="28.42578125" style="182" customWidth="1"/>
    <col min="7164" max="7414" width="9.140625" style="182"/>
    <col min="7415" max="7415" width="23.140625" style="182" customWidth="1"/>
    <col min="7416" max="7419" width="28.42578125" style="182" customWidth="1"/>
    <col min="7420" max="7670" width="9.140625" style="182"/>
    <col min="7671" max="7671" width="23.140625" style="182" customWidth="1"/>
    <col min="7672" max="7675" width="28.42578125" style="182" customWidth="1"/>
    <col min="7676" max="7926" width="9.140625" style="182"/>
    <col min="7927" max="7927" width="23.140625" style="182" customWidth="1"/>
    <col min="7928" max="7931" width="28.42578125" style="182" customWidth="1"/>
    <col min="7932" max="8182" width="9.140625" style="182"/>
    <col min="8183" max="8183" width="23.140625" style="182" customWidth="1"/>
    <col min="8184" max="8187" width="28.42578125" style="182" customWidth="1"/>
    <col min="8188" max="8438" width="9.140625" style="182"/>
    <col min="8439" max="8439" width="23.140625" style="182" customWidth="1"/>
    <col min="8440" max="8443" width="28.42578125" style="182" customWidth="1"/>
    <col min="8444" max="8694" width="9.140625" style="182"/>
    <col min="8695" max="8695" width="23.140625" style="182" customWidth="1"/>
    <col min="8696" max="8699" width="28.42578125" style="182" customWidth="1"/>
    <col min="8700" max="8950" width="9.140625" style="182"/>
    <col min="8951" max="8951" width="23.140625" style="182" customWidth="1"/>
    <col min="8952" max="8955" width="28.42578125" style="182" customWidth="1"/>
    <col min="8956" max="9206" width="9.140625" style="182"/>
    <col min="9207" max="9207" width="23.140625" style="182" customWidth="1"/>
    <col min="9208" max="9211" width="28.42578125" style="182" customWidth="1"/>
    <col min="9212" max="9462" width="9.140625" style="182"/>
    <col min="9463" max="9463" width="23.140625" style="182" customWidth="1"/>
    <col min="9464" max="9467" width="28.42578125" style="182" customWidth="1"/>
    <col min="9468" max="9718" width="9.140625" style="182"/>
    <col min="9719" max="9719" width="23.140625" style="182" customWidth="1"/>
    <col min="9720" max="9723" width="28.42578125" style="182" customWidth="1"/>
    <col min="9724" max="9974" width="9.140625" style="182"/>
    <col min="9975" max="9975" width="23.140625" style="182" customWidth="1"/>
    <col min="9976" max="9979" width="28.42578125" style="182" customWidth="1"/>
    <col min="9980" max="10230" width="9.140625" style="182"/>
    <col min="10231" max="10231" width="23.140625" style="182" customWidth="1"/>
    <col min="10232" max="10235" width="28.42578125" style="182" customWidth="1"/>
    <col min="10236" max="10486" width="9.140625" style="182"/>
    <col min="10487" max="10487" width="23.140625" style="182" customWidth="1"/>
    <col min="10488" max="10491" width="28.42578125" style="182" customWidth="1"/>
    <col min="10492" max="10742" width="9.140625" style="182"/>
    <col min="10743" max="10743" width="23.140625" style="182" customWidth="1"/>
    <col min="10744" max="10747" width="28.42578125" style="182" customWidth="1"/>
    <col min="10748" max="10998" width="9.140625" style="182"/>
    <col min="10999" max="10999" width="23.140625" style="182" customWidth="1"/>
    <col min="11000" max="11003" width="28.42578125" style="182" customWidth="1"/>
    <col min="11004" max="11254" width="9.140625" style="182"/>
    <col min="11255" max="11255" width="23.140625" style="182" customWidth="1"/>
    <col min="11256" max="11259" width="28.42578125" style="182" customWidth="1"/>
    <col min="11260" max="11510" width="9.140625" style="182"/>
    <col min="11511" max="11511" width="23.140625" style="182" customWidth="1"/>
    <col min="11512" max="11515" width="28.42578125" style="182" customWidth="1"/>
    <col min="11516" max="11766" width="9.140625" style="182"/>
    <col min="11767" max="11767" width="23.140625" style="182" customWidth="1"/>
    <col min="11768" max="11771" width="28.42578125" style="182" customWidth="1"/>
    <col min="11772" max="12022" width="9.140625" style="182"/>
    <col min="12023" max="12023" width="23.140625" style="182" customWidth="1"/>
    <col min="12024" max="12027" width="28.42578125" style="182" customWidth="1"/>
    <col min="12028" max="12278" width="9.140625" style="182"/>
    <col min="12279" max="12279" width="23.140625" style="182" customWidth="1"/>
    <col min="12280" max="12283" width="28.42578125" style="182" customWidth="1"/>
    <col min="12284" max="12534" width="9.140625" style="182"/>
    <col min="12535" max="12535" width="23.140625" style="182" customWidth="1"/>
    <col min="12536" max="12539" width="28.42578125" style="182" customWidth="1"/>
    <col min="12540" max="12790" width="9.140625" style="182"/>
    <col min="12791" max="12791" width="23.140625" style="182" customWidth="1"/>
    <col min="12792" max="12795" width="28.42578125" style="182" customWidth="1"/>
    <col min="12796" max="13046" width="9.140625" style="182"/>
    <col min="13047" max="13047" width="23.140625" style="182" customWidth="1"/>
    <col min="13048" max="13051" width="28.42578125" style="182" customWidth="1"/>
    <col min="13052" max="13302" width="9.140625" style="182"/>
    <col min="13303" max="13303" width="23.140625" style="182" customWidth="1"/>
    <col min="13304" max="13307" width="28.42578125" style="182" customWidth="1"/>
    <col min="13308" max="13558" width="9.140625" style="182"/>
    <col min="13559" max="13559" width="23.140625" style="182" customWidth="1"/>
    <col min="13560" max="13563" width="28.42578125" style="182" customWidth="1"/>
    <col min="13564" max="13814" width="9.140625" style="182"/>
    <col min="13815" max="13815" width="23.140625" style="182" customWidth="1"/>
    <col min="13816" max="13819" width="28.42578125" style="182" customWidth="1"/>
    <col min="13820" max="14070" width="9.140625" style="182"/>
    <col min="14071" max="14071" width="23.140625" style="182" customWidth="1"/>
    <col min="14072" max="14075" width="28.42578125" style="182" customWidth="1"/>
    <col min="14076" max="14326" width="9.140625" style="182"/>
    <col min="14327" max="14327" width="23.140625" style="182" customWidth="1"/>
    <col min="14328" max="14331" width="28.42578125" style="182" customWidth="1"/>
    <col min="14332" max="14582" width="9.140625" style="182"/>
    <col min="14583" max="14583" width="23.140625" style="182" customWidth="1"/>
    <col min="14584" max="14587" width="28.42578125" style="182" customWidth="1"/>
    <col min="14588" max="14838" width="9.140625" style="182"/>
    <col min="14839" max="14839" width="23.140625" style="182" customWidth="1"/>
    <col min="14840" max="14843" width="28.42578125" style="182" customWidth="1"/>
    <col min="14844" max="15094" width="9.140625" style="182"/>
    <col min="15095" max="15095" width="23.140625" style="182" customWidth="1"/>
    <col min="15096" max="15099" width="28.42578125" style="182" customWidth="1"/>
    <col min="15100" max="15350" width="9.140625" style="182"/>
    <col min="15351" max="15351" width="23.140625" style="182" customWidth="1"/>
    <col min="15352" max="15355" width="28.42578125" style="182" customWidth="1"/>
    <col min="15356" max="15606" width="9.140625" style="182"/>
    <col min="15607" max="15607" width="23.140625" style="182" customWidth="1"/>
    <col min="15608" max="15611" width="28.42578125" style="182" customWidth="1"/>
    <col min="15612" max="15862" width="9.140625" style="182"/>
    <col min="15863" max="15863" width="23.140625" style="182" customWidth="1"/>
    <col min="15864" max="15867" width="28.42578125" style="182" customWidth="1"/>
    <col min="15868" max="16118" width="9.140625" style="182"/>
    <col min="16119" max="16119" width="23.140625" style="182" customWidth="1"/>
    <col min="16120" max="16123" width="28.42578125" style="182" customWidth="1"/>
    <col min="16124" max="16384" width="9.140625" style="182"/>
  </cols>
  <sheetData>
    <row r="1" spans="1:6" ht="32.25" customHeight="1" x14ac:dyDescent="0.2">
      <c r="A1" s="532" t="s">
        <v>220</v>
      </c>
      <c r="B1" s="532"/>
      <c r="C1" s="532"/>
      <c r="D1" s="532"/>
      <c r="E1" s="532"/>
      <c r="F1" s="532"/>
    </row>
    <row r="2" spans="1:6" ht="12.75" customHeight="1" x14ac:dyDescent="0.2">
      <c r="A2" s="188"/>
      <c r="B2" s="183"/>
      <c r="C2" s="183"/>
      <c r="D2" s="183"/>
      <c r="F2" s="185" t="s">
        <v>121</v>
      </c>
    </row>
    <row r="3" spans="1:6" ht="18.75" customHeight="1" x14ac:dyDescent="0.2">
      <c r="A3" s="484"/>
      <c r="B3" s="491" t="s">
        <v>132</v>
      </c>
      <c r="C3" s="491" t="s">
        <v>67</v>
      </c>
      <c r="D3" s="491"/>
      <c r="E3" s="491" t="s">
        <v>149</v>
      </c>
      <c r="F3" s="485" t="s">
        <v>168</v>
      </c>
    </row>
    <row r="4" spans="1:6" ht="32.25" customHeight="1" x14ac:dyDescent="0.2">
      <c r="A4" s="484"/>
      <c r="B4" s="491"/>
      <c r="C4" s="127" t="s">
        <v>66</v>
      </c>
      <c r="D4" s="127" t="s">
        <v>65</v>
      </c>
      <c r="E4" s="491"/>
      <c r="F4" s="533"/>
    </row>
    <row r="5" spans="1:6" ht="12.75" customHeight="1" x14ac:dyDescent="0.2">
      <c r="A5" s="341" t="s">
        <v>72</v>
      </c>
      <c r="B5" s="115">
        <v>2796</v>
      </c>
      <c r="C5" s="115">
        <v>5981</v>
      </c>
      <c r="D5" s="115">
        <v>1830</v>
      </c>
      <c r="E5" s="115">
        <v>2226</v>
      </c>
      <c r="F5" s="115">
        <v>2419</v>
      </c>
    </row>
    <row r="6" spans="1:6" x14ac:dyDescent="0.2">
      <c r="A6" s="128" t="s">
        <v>73</v>
      </c>
      <c r="B6" s="115">
        <v>1897</v>
      </c>
      <c r="C6" s="115">
        <v>4060</v>
      </c>
      <c r="D6" s="115">
        <v>1826</v>
      </c>
      <c r="E6" s="115">
        <v>2326</v>
      </c>
      <c r="F6" s="115">
        <v>2147</v>
      </c>
    </row>
    <row r="7" spans="1:6" x14ac:dyDescent="0.2">
      <c r="A7" s="128" t="s">
        <v>74</v>
      </c>
      <c r="B7" s="115">
        <v>5953</v>
      </c>
      <c r="C7" s="115">
        <v>7367</v>
      </c>
      <c r="D7" s="115">
        <v>3082</v>
      </c>
      <c r="E7" s="115">
        <v>2731</v>
      </c>
      <c r="F7" s="115">
        <v>3443</v>
      </c>
    </row>
    <row r="8" spans="1:6" x14ac:dyDescent="0.2">
      <c r="A8" s="128" t="s">
        <v>75</v>
      </c>
      <c r="B8" s="115">
        <v>1358</v>
      </c>
      <c r="C8" s="115">
        <v>7310</v>
      </c>
      <c r="D8" s="115">
        <v>921</v>
      </c>
      <c r="E8" s="115">
        <v>1939</v>
      </c>
      <c r="F8" s="115">
        <v>1719</v>
      </c>
    </row>
    <row r="9" spans="1:6" x14ac:dyDescent="0.2">
      <c r="A9" s="128" t="s">
        <v>76</v>
      </c>
      <c r="B9" s="115">
        <v>3593</v>
      </c>
      <c r="C9" s="115">
        <v>6571</v>
      </c>
      <c r="D9" s="115">
        <v>2514</v>
      </c>
      <c r="E9" s="115">
        <v>2545</v>
      </c>
      <c r="F9" s="115">
        <v>2840</v>
      </c>
    </row>
    <row r="10" spans="1:6" x14ac:dyDescent="0.2">
      <c r="A10" s="128" t="s">
        <v>77</v>
      </c>
      <c r="B10" s="115">
        <v>1601</v>
      </c>
      <c r="C10" s="115">
        <v>6514</v>
      </c>
      <c r="D10" s="115">
        <v>1073</v>
      </c>
      <c r="E10" s="115">
        <v>1650</v>
      </c>
      <c r="F10" s="115">
        <v>1628</v>
      </c>
    </row>
    <row r="11" spans="1:6" x14ac:dyDescent="0.2">
      <c r="A11" s="128" t="s">
        <v>78</v>
      </c>
      <c r="B11" s="115">
        <v>1257</v>
      </c>
      <c r="C11" s="115">
        <v>1146</v>
      </c>
      <c r="D11" s="115">
        <v>1327</v>
      </c>
      <c r="E11" s="115">
        <v>2030</v>
      </c>
      <c r="F11" s="115">
        <v>1697</v>
      </c>
    </row>
    <row r="12" spans="1:6" x14ac:dyDescent="0.2">
      <c r="A12" s="128" t="s">
        <v>79</v>
      </c>
      <c r="B12" s="115">
        <v>2206</v>
      </c>
      <c r="C12" s="115">
        <v>4528</v>
      </c>
      <c r="D12" s="115">
        <v>2113</v>
      </c>
      <c r="E12" s="115">
        <v>2508</v>
      </c>
      <c r="F12" s="115">
        <v>2417</v>
      </c>
    </row>
    <row r="13" spans="1:6" x14ac:dyDescent="0.2">
      <c r="A13" s="128" t="s">
        <v>80</v>
      </c>
      <c r="B13" s="115">
        <v>3038</v>
      </c>
      <c r="C13" s="115">
        <v>6651</v>
      </c>
      <c r="D13" s="115">
        <v>2341</v>
      </c>
      <c r="E13" s="115">
        <v>2727</v>
      </c>
      <c r="F13" s="115">
        <v>2802</v>
      </c>
    </row>
    <row r="14" spans="1:6" x14ac:dyDescent="0.2">
      <c r="A14" s="128" t="s">
        <v>81</v>
      </c>
      <c r="B14" s="115">
        <v>2336</v>
      </c>
      <c r="C14" s="115">
        <v>2208</v>
      </c>
      <c r="D14" s="115">
        <v>2344</v>
      </c>
      <c r="E14" s="115">
        <v>2430</v>
      </c>
      <c r="F14" s="115">
        <v>2328</v>
      </c>
    </row>
    <row r="15" spans="1:6" x14ac:dyDescent="0.2">
      <c r="A15" s="128" t="s">
        <v>82</v>
      </c>
      <c r="B15" s="115">
        <v>5447</v>
      </c>
      <c r="C15" s="115">
        <v>6666</v>
      </c>
      <c r="D15" s="115">
        <v>2389</v>
      </c>
      <c r="E15" s="115">
        <v>2555</v>
      </c>
      <c r="F15" s="115">
        <v>3294</v>
      </c>
    </row>
    <row r="16" spans="1:6" x14ac:dyDescent="0.2">
      <c r="A16" s="128" t="s">
        <v>83</v>
      </c>
      <c r="B16" s="115">
        <v>2398</v>
      </c>
      <c r="C16" s="115">
        <v>9802</v>
      </c>
      <c r="D16" s="115">
        <v>1031</v>
      </c>
      <c r="E16" s="115">
        <v>1004</v>
      </c>
      <c r="F16" s="115">
        <v>1156</v>
      </c>
    </row>
    <row r="17" spans="1:6" x14ac:dyDescent="0.2">
      <c r="A17" s="128" t="s">
        <v>85</v>
      </c>
      <c r="B17" s="115">
        <v>3981</v>
      </c>
      <c r="C17" s="115">
        <v>6530</v>
      </c>
      <c r="D17" s="115">
        <v>2446</v>
      </c>
      <c r="E17" s="115">
        <v>2588</v>
      </c>
      <c r="F17" s="115">
        <v>3347</v>
      </c>
    </row>
    <row r="18" spans="1:6" ht="14.25" customHeight="1" x14ac:dyDescent="0.2">
      <c r="A18" s="128" t="s">
        <v>86</v>
      </c>
      <c r="B18" s="115">
        <v>4749</v>
      </c>
      <c r="C18" s="115">
        <v>6582</v>
      </c>
      <c r="D18" s="115">
        <v>3366</v>
      </c>
      <c r="E18" s="115">
        <v>2729</v>
      </c>
      <c r="F18" s="115">
        <v>3646</v>
      </c>
    </row>
    <row r="19" spans="1:6" x14ac:dyDescent="0.2">
      <c r="A19" s="128" t="s">
        <v>137</v>
      </c>
      <c r="B19" s="115">
        <v>4515</v>
      </c>
      <c r="C19" s="115">
        <v>5644</v>
      </c>
      <c r="D19" s="115">
        <v>1771</v>
      </c>
      <c r="E19" s="115">
        <v>2100</v>
      </c>
      <c r="F19" s="115">
        <v>2466</v>
      </c>
    </row>
    <row r="20" spans="1:6" x14ac:dyDescent="0.2">
      <c r="A20" s="128" t="s">
        <v>88</v>
      </c>
      <c r="B20" s="115">
        <v>3523</v>
      </c>
      <c r="C20" s="119" t="s">
        <v>136</v>
      </c>
      <c r="D20" s="115">
        <v>3523</v>
      </c>
      <c r="E20" s="115">
        <v>2022</v>
      </c>
      <c r="F20" s="115">
        <v>2777</v>
      </c>
    </row>
    <row r="21" spans="1:6" x14ac:dyDescent="0.2">
      <c r="A21" s="128" t="s">
        <v>89</v>
      </c>
      <c r="B21" s="115">
        <v>2002</v>
      </c>
      <c r="C21" s="115">
        <v>6170</v>
      </c>
      <c r="D21" s="115">
        <v>1598</v>
      </c>
      <c r="E21" s="115">
        <v>1959</v>
      </c>
      <c r="F21" s="115">
        <v>1975</v>
      </c>
    </row>
    <row r="22" spans="1:6" x14ac:dyDescent="0.2">
      <c r="A22" s="128" t="s">
        <v>90</v>
      </c>
      <c r="B22" s="115">
        <v>840</v>
      </c>
      <c r="C22" s="119" t="s">
        <v>136</v>
      </c>
      <c r="D22" s="115">
        <v>840</v>
      </c>
      <c r="E22" s="115">
        <v>2455</v>
      </c>
      <c r="F22" s="115">
        <v>2454</v>
      </c>
    </row>
    <row r="23" spans="1:6" x14ac:dyDescent="0.2">
      <c r="A23" s="128" t="s">
        <v>91</v>
      </c>
      <c r="B23" s="119" t="s">
        <v>136</v>
      </c>
      <c r="C23" s="119" t="s">
        <v>136</v>
      </c>
      <c r="D23" s="119" t="s">
        <v>136</v>
      </c>
      <c r="E23" s="115">
        <v>572</v>
      </c>
      <c r="F23" s="115">
        <v>572</v>
      </c>
    </row>
    <row r="24" spans="1:6" x14ac:dyDescent="0.2">
      <c r="A24" s="129" t="s">
        <v>92</v>
      </c>
      <c r="B24" s="121">
        <v>4857</v>
      </c>
      <c r="C24" s="121">
        <v>5866</v>
      </c>
      <c r="D24" s="121">
        <v>1739</v>
      </c>
      <c r="E24" s="121">
        <v>2217</v>
      </c>
      <c r="F24" s="121">
        <v>2846</v>
      </c>
    </row>
    <row r="26" spans="1:6" x14ac:dyDescent="0.2">
      <c r="A26" s="192"/>
    </row>
  </sheetData>
  <mergeCells count="6">
    <mergeCell ref="A1:F1"/>
    <mergeCell ref="E3:E4"/>
    <mergeCell ref="F3:F4"/>
    <mergeCell ref="A3:A4"/>
    <mergeCell ref="B3:B4"/>
    <mergeCell ref="C3:D3"/>
  </mergeCells>
  <pageMargins left="0.59055118110236227" right="0.59055118110236227" top="0.59055118110236227" bottom="0.59055118110236227" header="0" footer="0.39370078740157483"/>
  <pageSetup paperSize="9" scale="93" firstPageNumber="4" orientation="landscape" useFirstPageNumber="1" r:id="rId1"/>
  <headerFooter alignWithMargins="0">
    <oddFooter>&amp;R&amp;"-,полужирный"&amp;8 32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Normal="100" workbookViewId="0">
      <selection sqref="A1:F1"/>
    </sheetView>
  </sheetViews>
  <sheetFormatPr defaultRowHeight="12.75" x14ac:dyDescent="0.2"/>
  <cols>
    <col min="1" max="1" width="23.7109375" style="182" customWidth="1"/>
    <col min="2" max="2" width="19.42578125" style="182" customWidth="1"/>
    <col min="3" max="3" width="18.85546875" style="182" customWidth="1"/>
    <col min="4" max="4" width="26.140625" style="182" customWidth="1"/>
    <col min="5" max="5" width="18.28515625" style="184" customWidth="1"/>
    <col min="6" max="6" width="22.140625" style="182" customWidth="1"/>
    <col min="7" max="7" width="9.140625" style="182"/>
    <col min="8" max="8" width="9.140625" style="182" customWidth="1"/>
    <col min="9" max="256" width="9.140625" style="182"/>
    <col min="257" max="257" width="23.7109375" style="182" customWidth="1"/>
    <col min="258" max="261" width="28.28515625" style="182" customWidth="1"/>
    <col min="262" max="512" width="9.140625" style="182"/>
    <col min="513" max="513" width="23.7109375" style="182" customWidth="1"/>
    <col min="514" max="517" width="28.28515625" style="182" customWidth="1"/>
    <col min="518" max="768" width="9.140625" style="182"/>
    <col min="769" max="769" width="23.7109375" style="182" customWidth="1"/>
    <col min="770" max="773" width="28.28515625" style="182" customWidth="1"/>
    <col min="774" max="1024" width="9.140625" style="182"/>
    <col min="1025" max="1025" width="23.7109375" style="182" customWidth="1"/>
    <col min="1026" max="1029" width="28.28515625" style="182" customWidth="1"/>
    <col min="1030" max="1280" width="9.140625" style="182"/>
    <col min="1281" max="1281" width="23.7109375" style="182" customWidth="1"/>
    <col min="1282" max="1285" width="28.28515625" style="182" customWidth="1"/>
    <col min="1286" max="1536" width="9.140625" style="182"/>
    <col min="1537" max="1537" width="23.7109375" style="182" customWidth="1"/>
    <col min="1538" max="1541" width="28.28515625" style="182" customWidth="1"/>
    <col min="1542" max="1792" width="9.140625" style="182"/>
    <col min="1793" max="1793" width="23.7109375" style="182" customWidth="1"/>
    <col min="1794" max="1797" width="28.28515625" style="182" customWidth="1"/>
    <col min="1798" max="2048" width="9.140625" style="182"/>
    <col min="2049" max="2049" width="23.7109375" style="182" customWidth="1"/>
    <col min="2050" max="2053" width="28.28515625" style="182" customWidth="1"/>
    <col min="2054" max="2304" width="9.140625" style="182"/>
    <col min="2305" max="2305" width="23.7109375" style="182" customWidth="1"/>
    <col min="2306" max="2309" width="28.28515625" style="182" customWidth="1"/>
    <col min="2310" max="2560" width="9.140625" style="182"/>
    <col min="2561" max="2561" width="23.7109375" style="182" customWidth="1"/>
    <col min="2562" max="2565" width="28.28515625" style="182" customWidth="1"/>
    <col min="2566" max="2816" width="9.140625" style="182"/>
    <col min="2817" max="2817" width="23.7109375" style="182" customWidth="1"/>
    <col min="2818" max="2821" width="28.28515625" style="182" customWidth="1"/>
    <col min="2822" max="3072" width="9.140625" style="182"/>
    <col min="3073" max="3073" width="23.7109375" style="182" customWidth="1"/>
    <col min="3074" max="3077" width="28.28515625" style="182" customWidth="1"/>
    <col min="3078" max="3328" width="9.140625" style="182"/>
    <col min="3329" max="3329" width="23.7109375" style="182" customWidth="1"/>
    <col min="3330" max="3333" width="28.28515625" style="182" customWidth="1"/>
    <col min="3334" max="3584" width="9.140625" style="182"/>
    <col min="3585" max="3585" width="23.7109375" style="182" customWidth="1"/>
    <col min="3586" max="3589" width="28.28515625" style="182" customWidth="1"/>
    <col min="3590" max="3840" width="9.140625" style="182"/>
    <col min="3841" max="3841" width="23.7109375" style="182" customWidth="1"/>
    <col min="3842" max="3845" width="28.28515625" style="182" customWidth="1"/>
    <col min="3846" max="4096" width="9.140625" style="182"/>
    <col min="4097" max="4097" width="23.7109375" style="182" customWidth="1"/>
    <col min="4098" max="4101" width="28.28515625" style="182" customWidth="1"/>
    <col min="4102" max="4352" width="9.140625" style="182"/>
    <col min="4353" max="4353" width="23.7109375" style="182" customWidth="1"/>
    <col min="4354" max="4357" width="28.28515625" style="182" customWidth="1"/>
    <col min="4358" max="4608" width="9.140625" style="182"/>
    <col min="4609" max="4609" width="23.7109375" style="182" customWidth="1"/>
    <col min="4610" max="4613" width="28.28515625" style="182" customWidth="1"/>
    <col min="4614" max="4864" width="9.140625" style="182"/>
    <col min="4865" max="4865" width="23.7109375" style="182" customWidth="1"/>
    <col min="4866" max="4869" width="28.28515625" style="182" customWidth="1"/>
    <col min="4870" max="5120" width="9.140625" style="182"/>
    <col min="5121" max="5121" width="23.7109375" style="182" customWidth="1"/>
    <col min="5122" max="5125" width="28.28515625" style="182" customWidth="1"/>
    <col min="5126" max="5376" width="9.140625" style="182"/>
    <col min="5377" max="5377" width="23.7109375" style="182" customWidth="1"/>
    <col min="5378" max="5381" width="28.28515625" style="182" customWidth="1"/>
    <col min="5382" max="5632" width="9.140625" style="182"/>
    <col min="5633" max="5633" width="23.7109375" style="182" customWidth="1"/>
    <col min="5634" max="5637" width="28.28515625" style="182" customWidth="1"/>
    <col min="5638" max="5888" width="9.140625" style="182"/>
    <col min="5889" max="5889" width="23.7109375" style="182" customWidth="1"/>
    <col min="5890" max="5893" width="28.28515625" style="182" customWidth="1"/>
    <col min="5894" max="6144" width="9.140625" style="182"/>
    <col min="6145" max="6145" width="23.7109375" style="182" customWidth="1"/>
    <col min="6146" max="6149" width="28.28515625" style="182" customWidth="1"/>
    <col min="6150" max="6400" width="9.140625" style="182"/>
    <col min="6401" max="6401" width="23.7109375" style="182" customWidth="1"/>
    <col min="6402" max="6405" width="28.28515625" style="182" customWidth="1"/>
    <col min="6406" max="6656" width="9.140625" style="182"/>
    <col min="6657" max="6657" width="23.7109375" style="182" customWidth="1"/>
    <col min="6658" max="6661" width="28.28515625" style="182" customWidth="1"/>
    <col min="6662" max="6912" width="9.140625" style="182"/>
    <col min="6913" max="6913" width="23.7109375" style="182" customWidth="1"/>
    <col min="6914" max="6917" width="28.28515625" style="182" customWidth="1"/>
    <col min="6918" max="7168" width="9.140625" style="182"/>
    <col min="7169" max="7169" width="23.7109375" style="182" customWidth="1"/>
    <col min="7170" max="7173" width="28.28515625" style="182" customWidth="1"/>
    <col min="7174" max="7424" width="9.140625" style="182"/>
    <col min="7425" max="7425" width="23.7109375" style="182" customWidth="1"/>
    <col min="7426" max="7429" width="28.28515625" style="182" customWidth="1"/>
    <col min="7430" max="7680" width="9.140625" style="182"/>
    <col min="7681" max="7681" width="23.7109375" style="182" customWidth="1"/>
    <col min="7682" max="7685" width="28.28515625" style="182" customWidth="1"/>
    <col min="7686" max="7936" width="9.140625" style="182"/>
    <col min="7937" max="7937" width="23.7109375" style="182" customWidth="1"/>
    <col min="7938" max="7941" width="28.28515625" style="182" customWidth="1"/>
    <col min="7942" max="8192" width="9.140625" style="182"/>
    <col min="8193" max="8193" width="23.7109375" style="182" customWidth="1"/>
    <col min="8194" max="8197" width="28.28515625" style="182" customWidth="1"/>
    <col min="8198" max="8448" width="9.140625" style="182"/>
    <col min="8449" max="8449" width="23.7109375" style="182" customWidth="1"/>
    <col min="8450" max="8453" width="28.28515625" style="182" customWidth="1"/>
    <col min="8454" max="8704" width="9.140625" style="182"/>
    <col min="8705" max="8705" width="23.7109375" style="182" customWidth="1"/>
    <col min="8706" max="8709" width="28.28515625" style="182" customWidth="1"/>
    <col min="8710" max="8960" width="9.140625" style="182"/>
    <col min="8961" max="8961" width="23.7109375" style="182" customWidth="1"/>
    <col min="8962" max="8965" width="28.28515625" style="182" customWidth="1"/>
    <col min="8966" max="9216" width="9.140625" style="182"/>
    <col min="9217" max="9217" width="23.7109375" style="182" customWidth="1"/>
    <col min="9218" max="9221" width="28.28515625" style="182" customWidth="1"/>
    <col min="9222" max="9472" width="9.140625" style="182"/>
    <col min="9473" max="9473" width="23.7109375" style="182" customWidth="1"/>
    <col min="9474" max="9477" width="28.28515625" style="182" customWidth="1"/>
    <col min="9478" max="9728" width="9.140625" style="182"/>
    <col min="9729" max="9729" width="23.7109375" style="182" customWidth="1"/>
    <col min="9730" max="9733" width="28.28515625" style="182" customWidth="1"/>
    <col min="9734" max="9984" width="9.140625" style="182"/>
    <col min="9985" max="9985" width="23.7109375" style="182" customWidth="1"/>
    <col min="9986" max="9989" width="28.28515625" style="182" customWidth="1"/>
    <col min="9990" max="10240" width="9.140625" style="182"/>
    <col min="10241" max="10241" width="23.7109375" style="182" customWidth="1"/>
    <col min="10242" max="10245" width="28.28515625" style="182" customWidth="1"/>
    <col min="10246" max="10496" width="9.140625" style="182"/>
    <col min="10497" max="10497" width="23.7109375" style="182" customWidth="1"/>
    <col min="10498" max="10501" width="28.28515625" style="182" customWidth="1"/>
    <col min="10502" max="10752" width="9.140625" style="182"/>
    <col min="10753" max="10753" width="23.7109375" style="182" customWidth="1"/>
    <col min="10754" max="10757" width="28.28515625" style="182" customWidth="1"/>
    <col min="10758" max="11008" width="9.140625" style="182"/>
    <col min="11009" max="11009" width="23.7109375" style="182" customWidth="1"/>
    <col min="11010" max="11013" width="28.28515625" style="182" customWidth="1"/>
    <col min="11014" max="11264" width="9.140625" style="182"/>
    <col min="11265" max="11265" width="23.7109375" style="182" customWidth="1"/>
    <col min="11266" max="11269" width="28.28515625" style="182" customWidth="1"/>
    <col min="11270" max="11520" width="9.140625" style="182"/>
    <col min="11521" max="11521" width="23.7109375" style="182" customWidth="1"/>
    <col min="11522" max="11525" width="28.28515625" style="182" customWidth="1"/>
    <col min="11526" max="11776" width="9.140625" style="182"/>
    <col min="11777" max="11777" width="23.7109375" style="182" customWidth="1"/>
    <col min="11778" max="11781" width="28.28515625" style="182" customWidth="1"/>
    <col min="11782" max="12032" width="9.140625" style="182"/>
    <col min="12033" max="12033" width="23.7109375" style="182" customWidth="1"/>
    <col min="12034" max="12037" width="28.28515625" style="182" customWidth="1"/>
    <col min="12038" max="12288" width="9.140625" style="182"/>
    <col min="12289" max="12289" width="23.7109375" style="182" customWidth="1"/>
    <col min="12290" max="12293" width="28.28515625" style="182" customWidth="1"/>
    <col min="12294" max="12544" width="9.140625" style="182"/>
    <col min="12545" max="12545" width="23.7109375" style="182" customWidth="1"/>
    <col min="12546" max="12549" width="28.28515625" style="182" customWidth="1"/>
    <col min="12550" max="12800" width="9.140625" style="182"/>
    <col min="12801" max="12801" width="23.7109375" style="182" customWidth="1"/>
    <col min="12802" max="12805" width="28.28515625" style="182" customWidth="1"/>
    <col min="12806" max="13056" width="9.140625" style="182"/>
    <col min="13057" max="13057" width="23.7109375" style="182" customWidth="1"/>
    <col min="13058" max="13061" width="28.28515625" style="182" customWidth="1"/>
    <col min="13062" max="13312" width="9.140625" style="182"/>
    <col min="13313" max="13313" width="23.7109375" style="182" customWidth="1"/>
    <col min="13314" max="13317" width="28.28515625" style="182" customWidth="1"/>
    <col min="13318" max="13568" width="9.140625" style="182"/>
    <col min="13569" max="13569" width="23.7109375" style="182" customWidth="1"/>
    <col min="13570" max="13573" width="28.28515625" style="182" customWidth="1"/>
    <col min="13574" max="13824" width="9.140625" style="182"/>
    <col min="13825" max="13825" width="23.7109375" style="182" customWidth="1"/>
    <col min="13826" max="13829" width="28.28515625" style="182" customWidth="1"/>
    <col min="13830" max="14080" width="9.140625" style="182"/>
    <col min="14081" max="14081" width="23.7109375" style="182" customWidth="1"/>
    <col min="14082" max="14085" width="28.28515625" style="182" customWidth="1"/>
    <col min="14086" max="14336" width="9.140625" style="182"/>
    <col min="14337" max="14337" width="23.7109375" style="182" customWidth="1"/>
    <col min="14338" max="14341" width="28.28515625" style="182" customWidth="1"/>
    <col min="14342" max="14592" width="9.140625" style="182"/>
    <col min="14593" max="14593" width="23.7109375" style="182" customWidth="1"/>
    <col min="14594" max="14597" width="28.28515625" style="182" customWidth="1"/>
    <col min="14598" max="14848" width="9.140625" style="182"/>
    <col min="14849" max="14849" width="23.7109375" style="182" customWidth="1"/>
    <col min="14850" max="14853" width="28.28515625" style="182" customWidth="1"/>
    <col min="14854" max="15104" width="9.140625" style="182"/>
    <col min="15105" max="15105" width="23.7109375" style="182" customWidth="1"/>
    <col min="15106" max="15109" width="28.28515625" style="182" customWidth="1"/>
    <col min="15110" max="15360" width="9.140625" style="182"/>
    <col min="15361" max="15361" width="23.7109375" style="182" customWidth="1"/>
    <col min="15362" max="15365" width="28.28515625" style="182" customWidth="1"/>
    <col min="15366" max="15616" width="9.140625" style="182"/>
    <col min="15617" max="15617" width="23.7109375" style="182" customWidth="1"/>
    <col min="15618" max="15621" width="28.28515625" style="182" customWidth="1"/>
    <col min="15622" max="15872" width="9.140625" style="182"/>
    <col min="15873" max="15873" width="23.7109375" style="182" customWidth="1"/>
    <col min="15874" max="15877" width="28.28515625" style="182" customWidth="1"/>
    <col min="15878" max="16128" width="9.140625" style="182"/>
    <col min="16129" max="16129" width="23.7109375" style="182" customWidth="1"/>
    <col min="16130" max="16133" width="28.28515625" style="182" customWidth="1"/>
    <col min="16134" max="16384" width="9.140625" style="182"/>
  </cols>
  <sheetData>
    <row r="1" spans="1:7" ht="33" customHeight="1" x14ac:dyDescent="0.2">
      <c r="A1" s="532" t="s">
        <v>221</v>
      </c>
      <c r="B1" s="532"/>
      <c r="C1" s="532"/>
      <c r="D1" s="532"/>
      <c r="E1" s="532"/>
      <c r="F1" s="532"/>
    </row>
    <row r="2" spans="1:7" x14ac:dyDescent="0.2">
      <c r="A2" s="136"/>
      <c r="B2" s="183"/>
      <c r="C2" s="183"/>
      <c r="D2" s="183"/>
      <c r="F2" s="185" t="s">
        <v>109</v>
      </c>
    </row>
    <row r="3" spans="1:7" x14ac:dyDescent="0.2">
      <c r="A3" s="534"/>
      <c r="B3" s="536" t="s">
        <v>132</v>
      </c>
      <c r="C3" s="452" t="s">
        <v>67</v>
      </c>
      <c r="D3" s="538"/>
      <c r="E3" s="536" t="s">
        <v>149</v>
      </c>
      <c r="F3" s="446" t="s">
        <v>68</v>
      </c>
    </row>
    <row r="4" spans="1:7" ht="48" customHeight="1" x14ac:dyDescent="0.2">
      <c r="A4" s="535"/>
      <c r="B4" s="537"/>
      <c r="C4" s="20" t="s">
        <v>66</v>
      </c>
      <c r="D4" s="20" t="s">
        <v>65</v>
      </c>
      <c r="E4" s="537"/>
      <c r="F4" s="449"/>
      <c r="G4" s="118"/>
    </row>
    <row r="5" spans="1:7" x14ac:dyDescent="0.2">
      <c r="A5" s="341" t="s">
        <v>72</v>
      </c>
      <c r="B5" s="115">
        <v>269</v>
      </c>
      <c r="C5" s="115">
        <v>271</v>
      </c>
      <c r="D5" s="115">
        <v>135</v>
      </c>
      <c r="E5" s="115">
        <v>163</v>
      </c>
      <c r="F5" s="115">
        <v>245</v>
      </c>
      <c r="G5" s="118"/>
    </row>
    <row r="6" spans="1:7" x14ac:dyDescent="0.2">
      <c r="A6" s="128" t="s">
        <v>73</v>
      </c>
      <c r="B6" s="115">
        <v>153</v>
      </c>
      <c r="C6" s="115">
        <v>152</v>
      </c>
      <c r="D6" s="115">
        <v>153</v>
      </c>
      <c r="E6" s="115">
        <v>190</v>
      </c>
      <c r="F6" s="115">
        <v>186</v>
      </c>
      <c r="G6" s="118"/>
    </row>
    <row r="7" spans="1:7" x14ac:dyDescent="0.2">
      <c r="A7" s="128" t="s">
        <v>74</v>
      </c>
      <c r="B7" s="115">
        <v>300</v>
      </c>
      <c r="C7" s="115">
        <v>300</v>
      </c>
      <c r="D7" s="115">
        <v>180</v>
      </c>
      <c r="E7" s="115">
        <v>143</v>
      </c>
      <c r="F7" s="115">
        <v>271</v>
      </c>
      <c r="G7" s="118"/>
    </row>
    <row r="8" spans="1:7" x14ac:dyDescent="0.2">
      <c r="A8" s="128" t="s">
        <v>75</v>
      </c>
      <c r="B8" s="115">
        <v>291</v>
      </c>
      <c r="C8" s="115">
        <v>295</v>
      </c>
      <c r="D8" s="115">
        <v>99</v>
      </c>
      <c r="E8" s="115">
        <v>174</v>
      </c>
      <c r="F8" s="115">
        <v>249</v>
      </c>
      <c r="G8" s="118"/>
    </row>
    <row r="9" spans="1:7" x14ac:dyDescent="0.2">
      <c r="A9" s="128" t="s">
        <v>76</v>
      </c>
      <c r="B9" s="115">
        <v>209</v>
      </c>
      <c r="C9" s="115">
        <v>209</v>
      </c>
      <c r="D9" s="115">
        <v>220</v>
      </c>
      <c r="E9" s="115">
        <v>228</v>
      </c>
      <c r="F9" s="115">
        <v>210</v>
      </c>
      <c r="G9" s="118"/>
    </row>
    <row r="10" spans="1:7" x14ac:dyDescent="0.2">
      <c r="A10" s="128" t="s">
        <v>77</v>
      </c>
      <c r="B10" s="115">
        <v>262</v>
      </c>
      <c r="C10" s="115">
        <v>263</v>
      </c>
      <c r="D10" s="115">
        <v>179</v>
      </c>
      <c r="E10" s="115">
        <v>97</v>
      </c>
      <c r="F10" s="115">
        <v>239</v>
      </c>
      <c r="G10" s="118"/>
    </row>
    <row r="11" spans="1:7" x14ac:dyDescent="0.2">
      <c r="A11" s="128" t="s">
        <v>78</v>
      </c>
      <c r="B11" s="115">
        <v>300</v>
      </c>
      <c r="C11" s="115">
        <v>306</v>
      </c>
      <c r="D11" s="115">
        <v>97</v>
      </c>
      <c r="E11" s="115">
        <v>162</v>
      </c>
      <c r="F11" s="115">
        <v>255</v>
      </c>
      <c r="G11" s="118"/>
    </row>
    <row r="12" spans="1:7" x14ac:dyDescent="0.2">
      <c r="A12" s="128" t="s">
        <v>79</v>
      </c>
      <c r="B12" s="115">
        <v>202</v>
      </c>
      <c r="C12" s="115">
        <v>215</v>
      </c>
      <c r="D12" s="115">
        <v>99</v>
      </c>
      <c r="E12" s="115">
        <v>145</v>
      </c>
      <c r="F12" s="115">
        <v>166</v>
      </c>
      <c r="G12" s="118"/>
    </row>
    <row r="13" spans="1:7" x14ac:dyDescent="0.2">
      <c r="A13" s="128" t="s">
        <v>80</v>
      </c>
      <c r="B13" s="115">
        <v>230</v>
      </c>
      <c r="C13" s="115">
        <v>232</v>
      </c>
      <c r="D13" s="115">
        <v>175</v>
      </c>
      <c r="E13" s="115">
        <v>178</v>
      </c>
      <c r="F13" s="115">
        <v>218</v>
      </c>
      <c r="G13" s="118"/>
    </row>
    <row r="14" spans="1:7" x14ac:dyDescent="0.2">
      <c r="A14" s="128" t="s">
        <v>81</v>
      </c>
      <c r="B14" s="115">
        <v>274</v>
      </c>
      <c r="C14" s="115">
        <v>275</v>
      </c>
      <c r="D14" s="115">
        <v>158</v>
      </c>
      <c r="E14" s="115">
        <v>178</v>
      </c>
      <c r="F14" s="115">
        <v>268</v>
      </c>
      <c r="G14" s="118"/>
    </row>
    <row r="15" spans="1:7" x14ac:dyDescent="0.2">
      <c r="A15" s="128" t="s">
        <v>82</v>
      </c>
      <c r="B15" s="115">
        <v>302</v>
      </c>
      <c r="C15" s="115">
        <v>303</v>
      </c>
      <c r="D15" s="115">
        <v>121</v>
      </c>
      <c r="E15" s="115">
        <v>141</v>
      </c>
      <c r="F15" s="115">
        <v>281</v>
      </c>
      <c r="G15" s="118"/>
    </row>
    <row r="16" spans="1:7" x14ac:dyDescent="0.2">
      <c r="A16" s="128" t="s">
        <v>83</v>
      </c>
      <c r="B16" s="115">
        <v>155</v>
      </c>
      <c r="C16" s="119" t="s">
        <v>136</v>
      </c>
      <c r="D16" s="115">
        <v>155</v>
      </c>
      <c r="E16" s="115">
        <v>177</v>
      </c>
      <c r="F16" s="115">
        <v>176</v>
      </c>
      <c r="G16" s="118"/>
    </row>
    <row r="17" spans="1:7" x14ac:dyDescent="0.2">
      <c r="A17" s="128" t="s">
        <v>84</v>
      </c>
      <c r="B17" s="115">
        <v>92</v>
      </c>
      <c r="C17" s="119" t="s">
        <v>136</v>
      </c>
      <c r="D17" s="115">
        <v>92</v>
      </c>
      <c r="E17" s="115">
        <v>91</v>
      </c>
      <c r="F17" s="115">
        <v>91</v>
      </c>
      <c r="G17" s="118"/>
    </row>
    <row r="18" spans="1:7" x14ac:dyDescent="0.2">
      <c r="A18" s="128" t="s">
        <v>85</v>
      </c>
      <c r="B18" s="115">
        <v>351</v>
      </c>
      <c r="C18" s="115">
        <v>353</v>
      </c>
      <c r="D18" s="115">
        <v>133</v>
      </c>
      <c r="E18" s="115">
        <v>139</v>
      </c>
      <c r="F18" s="115">
        <v>296</v>
      </c>
      <c r="G18" s="118"/>
    </row>
    <row r="19" spans="1:7" ht="14.25" customHeight="1" x14ac:dyDescent="0.2">
      <c r="A19" s="128" t="s">
        <v>86</v>
      </c>
      <c r="B19" s="115">
        <v>284</v>
      </c>
      <c r="C19" s="115">
        <v>284</v>
      </c>
      <c r="D19" s="115">
        <v>141</v>
      </c>
      <c r="E19" s="115">
        <v>137</v>
      </c>
      <c r="F19" s="115">
        <v>256</v>
      </c>
      <c r="G19" s="118"/>
    </row>
    <row r="20" spans="1:7" x14ac:dyDescent="0.2">
      <c r="A20" s="128" t="s">
        <v>137</v>
      </c>
      <c r="B20" s="115">
        <v>270</v>
      </c>
      <c r="C20" s="115">
        <v>280</v>
      </c>
      <c r="D20" s="115">
        <v>117</v>
      </c>
      <c r="E20" s="115">
        <v>179</v>
      </c>
      <c r="F20" s="115">
        <v>222</v>
      </c>
      <c r="G20" s="118"/>
    </row>
    <row r="21" spans="1:7" x14ac:dyDescent="0.2">
      <c r="A21" s="128" t="s">
        <v>88</v>
      </c>
      <c r="B21" s="115">
        <v>286</v>
      </c>
      <c r="C21" s="115">
        <v>312</v>
      </c>
      <c r="D21" s="115">
        <v>174</v>
      </c>
      <c r="E21" s="115">
        <v>203</v>
      </c>
      <c r="F21" s="115">
        <v>236</v>
      </c>
      <c r="G21" s="118"/>
    </row>
    <row r="22" spans="1:7" x14ac:dyDescent="0.2">
      <c r="A22" s="128" t="s">
        <v>89</v>
      </c>
      <c r="B22" s="115">
        <v>244</v>
      </c>
      <c r="C22" s="115">
        <v>262</v>
      </c>
      <c r="D22" s="115">
        <v>110</v>
      </c>
      <c r="E22" s="115">
        <v>189</v>
      </c>
      <c r="F22" s="115">
        <v>193</v>
      </c>
      <c r="G22" s="118"/>
    </row>
    <row r="23" spans="1:7" x14ac:dyDescent="0.2">
      <c r="A23" s="128" t="s">
        <v>90</v>
      </c>
      <c r="B23" s="119" t="s">
        <v>136</v>
      </c>
      <c r="C23" s="119" t="s">
        <v>136</v>
      </c>
      <c r="D23" s="119" t="s">
        <v>136</v>
      </c>
      <c r="E23" s="115">
        <v>69</v>
      </c>
      <c r="F23" s="115">
        <v>69</v>
      </c>
      <c r="G23" s="118"/>
    </row>
    <row r="24" spans="1:7" x14ac:dyDescent="0.2">
      <c r="A24" s="128" t="s">
        <v>91</v>
      </c>
      <c r="B24" s="115">
        <v>6</v>
      </c>
      <c r="C24" s="115">
        <v>6</v>
      </c>
      <c r="D24" s="119" t="s">
        <v>136</v>
      </c>
      <c r="E24" s="115">
        <v>47</v>
      </c>
      <c r="F24" s="115">
        <v>47</v>
      </c>
      <c r="G24" s="118"/>
    </row>
    <row r="25" spans="1:7" x14ac:dyDescent="0.2">
      <c r="A25" s="129" t="s">
        <v>92</v>
      </c>
      <c r="B25" s="121">
        <v>283</v>
      </c>
      <c r="C25" s="121">
        <v>283</v>
      </c>
      <c r="D25" s="122" t="s">
        <v>136</v>
      </c>
      <c r="E25" s="121">
        <v>139</v>
      </c>
      <c r="F25" s="121">
        <v>275</v>
      </c>
      <c r="G25" s="118"/>
    </row>
    <row r="26" spans="1:7" x14ac:dyDescent="0.2">
      <c r="A26" s="186"/>
      <c r="B26" s="186"/>
      <c r="C26" s="186"/>
      <c r="D26" s="186"/>
      <c r="E26" s="187"/>
    </row>
    <row r="27" spans="1:7" x14ac:dyDescent="0.2">
      <c r="A27" s="192"/>
    </row>
  </sheetData>
  <mergeCells count="6">
    <mergeCell ref="A1:F1"/>
    <mergeCell ref="F3:F4"/>
    <mergeCell ref="A3:A4"/>
    <mergeCell ref="B3:B4"/>
    <mergeCell ref="C3:D3"/>
    <mergeCell ref="E3:E4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33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Normal="100" workbookViewId="0">
      <selection sqref="A1:F1"/>
    </sheetView>
  </sheetViews>
  <sheetFormatPr defaultRowHeight="12.75" x14ac:dyDescent="0.2"/>
  <cols>
    <col min="1" max="1" width="23.7109375" style="182" customWidth="1"/>
    <col min="2" max="2" width="19.42578125" style="182" customWidth="1"/>
    <col min="3" max="3" width="18.85546875" style="182" customWidth="1"/>
    <col min="4" max="4" width="26.140625" style="182" customWidth="1"/>
    <col min="5" max="5" width="18.28515625" style="184" customWidth="1"/>
    <col min="6" max="6" width="22.140625" style="182" customWidth="1"/>
    <col min="7" max="7" width="9.140625" style="182"/>
    <col min="8" max="8" width="9.140625" style="182" customWidth="1"/>
    <col min="9" max="256" width="9.140625" style="182"/>
    <col min="257" max="257" width="23.7109375" style="182" customWidth="1"/>
    <col min="258" max="261" width="28.28515625" style="182" customWidth="1"/>
    <col min="262" max="512" width="9.140625" style="182"/>
    <col min="513" max="513" width="23.7109375" style="182" customWidth="1"/>
    <col min="514" max="517" width="28.28515625" style="182" customWidth="1"/>
    <col min="518" max="768" width="9.140625" style="182"/>
    <col min="769" max="769" width="23.7109375" style="182" customWidth="1"/>
    <col min="770" max="773" width="28.28515625" style="182" customWidth="1"/>
    <col min="774" max="1024" width="9.140625" style="182"/>
    <col min="1025" max="1025" width="23.7109375" style="182" customWidth="1"/>
    <col min="1026" max="1029" width="28.28515625" style="182" customWidth="1"/>
    <col min="1030" max="1280" width="9.140625" style="182"/>
    <col min="1281" max="1281" width="23.7109375" style="182" customWidth="1"/>
    <col min="1282" max="1285" width="28.28515625" style="182" customWidth="1"/>
    <col min="1286" max="1536" width="9.140625" style="182"/>
    <col min="1537" max="1537" width="23.7109375" style="182" customWidth="1"/>
    <col min="1538" max="1541" width="28.28515625" style="182" customWidth="1"/>
    <col min="1542" max="1792" width="9.140625" style="182"/>
    <col min="1793" max="1793" width="23.7109375" style="182" customWidth="1"/>
    <col min="1794" max="1797" width="28.28515625" style="182" customWidth="1"/>
    <col min="1798" max="2048" width="9.140625" style="182"/>
    <col min="2049" max="2049" width="23.7109375" style="182" customWidth="1"/>
    <col min="2050" max="2053" width="28.28515625" style="182" customWidth="1"/>
    <col min="2054" max="2304" width="9.140625" style="182"/>
    <col min="2305" max="2305" width="23.7109375" style="182" customWidth="1"/>
    <col min="2306" max="2309" width="28.28515625" style="182" customWidth="1"/>
    <col min="2310" max="2560" width="9.140625" style="182"/>
    <col min="2561" max="2561" width="23.7109375" style="182" customWidth="1"/>
    <col min="2562" max="2565" width="28.28515625" style="182" customWidth="1"/>
    <col min="2566" max="2816" width="9.140625" style="182"/>
    <col min="2817" max="2817" width="23.7109375" style="182" customWidth="1"/>
    <col min="2818" max="2821" width="28.28515625" style="182" customWidth="1"/>
    <col min="2822" max="3072" width="9.140625" style="182"/>
    <col min="3073" max="3073" width="23.7109375" style="182" customWidth="1"/>
    <col min="3074" max="3077" width="28.28515625" style="182" customWidth="1"/>
    <col min="3078" max="3328" width="9.140625" style="182"/>
    <col min="3329" max="3329" width="23.7109375" style="182" customWidth="1"/>
    <col min="3330" max="3333" width="28.28515625" style="182" customWidth="1"/>
    <col min="3334" max="3584" width="9.140625" style="182"/>
    <col min="3585" max="3585" width="23.7109375" style="182" customWidth="1"/>
    <col min="3586" max="3589" width="28.28515625" style="182" customWidth="1"/>
    <col min="3590" max="3840" width="9.140625" style="182"/>
    <col min="3841" max="3841" width="23.7109375" style="182" customWidth="1"/>
    <col min="3842" max="3845" width="28.28515625" style="182" customWidth="1"/>
    <col min="3846" max="4096" width="9.140625" style="182"/>
    <col min="4097" max="4097" width="23.7109375" style="182" customWidth="1"/>
    <col min="4098" max="4101" width="28.28515625" style="182" customWidth="1"/>
    <col min="4102" max="4352" width="9.140625" style="182"/>
    <col min="4353" max="4353" width="23.7109375" style="182" customWidth="1"/>
    <col min="4354" max="4357" width="28.28515625" style="182" customWidth="1"/>
    <col min="4358" max="4608" width="9.140625" style="182"/>
    <col min="4609" max="4609" width="23.7109375" style="182" customWidth="1"/>
    <col min="4610" max="4613" width="28.28515625" style="182" customWidth="1"/>
    <col min="4614" max="4864" width="9.140625" style="182"/>
    <col min="4865" max="4865" width="23.7109375" style="182" customWidth="1"/>
    <col min="4866" max="4869" width="28.28515625" style="182" customWidth="1"/>
    <col min="4870" max="5120" width="9.140625" style="182"/>
    <col min="5121" max="5121" width="23.7109375" style="182" customWidth="1"/>
    <col min="5122" max="5125" width="28.28515625" style="182" customWidth="1"/>
    <col min="5126" max="5376" width="9.140625" style="182"/>
    <col min="5377" max="5377" width="23.7109375" style="182" customWidth="1"/>
    <col min="5378" max="5381" width="28.28515625" style="182" customWidth="1"/>
    <col min="5382" max="5632" width="9.140625" style="182"/>
    <col min="5633" max="5633" width="23.7109375" style="182" customWidth="1"/>
    <col min="5634" max="5637" width="28.28515625" style="182" customWidth="1"/>
    <col min="5638" max="5888" width="9.140625" style="182"/>
    <col min="5889" max="5889" width="23.7109375" style="182" customWidth="1"/>
    <col min="5890" max="5893" width="28.28515625" style="182" customWidth="1"/>
    <col min="5894" max="6144" width="9.140625" style="182"/>
    <col min="6145" max="6145" width="23.7109375" style="182" customWidth="1"/>
    <col min="6146" max="6149" width="28.28515625" style="182" customWidth="1"/>
    <col min="6150" max="6400" width="9.140625" style="182"/>
    <col min="6401" max="6401" width="23.7109375" style="182" customWidth="1"/>
    <col min="6402" max="6405" width="28.28515625" style="182" customWidth="1"/>
    <col min="6406" max="6656" width="9.140625" style="182"/>
    <col min="6657" max="6657" width="23.7109375" style="182" customWidth="1"/>
    <col min="6658" max="6661" width="28.28515625" style="182" customWidth="1"/>
    <col min="6662" max="6912" width="9.140625" style="182"/>
    <col min="6913" max="6913" width="23.7109375" style="182" customWidth="1"/>
    <col min="6914" max="6917" width="28.28515625" style="182" customWidth="1"/>
    <col min="6918" max="7168" width="9.140625" style="182"/>
    <col min="7169" max="7169" width="23.7109375" style="182" customWidth="1"/>
    <col min="7170" max="7173" width="28.28515625" style="182" customWidth="1"/>
    <col min="7174" max="7424" width="9.140625" style="182"/>
    <col min="7425" max="7425" width="23.7109375" style="182" customWidth="1"/>
    <col min="7426" max="7429" width="28.28515625" style="182" customWidth="1"/>
    <col min="7430" max="7680" width="9.140625" style="182"/>
    <col min="7681" max="7681" width="23.7109375" style="182" customWidth="1"/>
    <col min="7682" max="7685" width="28.28515625" style="182" customWidth="1"/>
    <col min="7686" max="7936" width="9.140625" style="182"/>
    <col min="7937" max="7937" width="23.7109375" style="182" customWidth="1"/>
    <col min="7938" max="7941" width="28.28515625" style="182" customWidth="1"/>
    <col min="7942" max="8192" width="9.140625" style="182"/>
    <col min="8193" max="8193" width="23.7109375" style="182" customWidth="1"/>
    <col min="8194" max="8197" width="28.28515625" style="182" customWidth="1"/>
    <col min="8198" max="8448" width="9.140625" style="182"/>
    <col min="8449" max="8449" width="23.7109375" style="182" customWidth="1"/>
    <col min="8450" max="8453" width="28.28515625" style="182" customWidth="1"/>
    <col min="8454" max="8704" width="9.140625" style="182"/>
    <col min="8705" max="8705" width="23.7109375" style="182" customWidth="1"/>
    <col min="8706" max="8709" width="28.28515625" style="182" customWidth="1"/>
    <col min="8710" max="8960" width="9.140625" style="182"/>
    <col min="8961" max="8961" width="23.7109375" style="182" customWidth="1"/>
    <col min="8962" max="8965" width="28.28515625" style="182" customWidth="1"/>
    <col min="8966" max="9216" width="9.140625" style="182"/>
    <col min="9217" max="9217" width="23.7109375" style="182" customWidth="1"/>
    <col min="9218" max="9221" width="28.28515625" style="182" customWidth="1"/>
    <col min="9222" max="9472" width="9.140625" style="182"/>
    <col min="9473" max="9473" width="23.7109375" style="182" customWidth="1"/>
    <col min="9474" max="9477" width="28.28515625" style="182" customWidth="1"/>
    <col min="9478" max="9728" width="9.140625" style="182"/>
    <col min="9729" max="9729" width="23.7109375" style="182" customWidth="1"/>
    <col min="9730" max="9733" width="28.28515625" style="182" customWidth="1"/>
    <col min="9734" max="9984" width="9.140625" style="182"/>
    <col min="9985" max="9985" width="23.7109375" style="182" customWidth="1"/>
    <col min="9986" max="9989" width="28.28515625" style="182" customWidth="1"/>
    <col min="9990" max="10240" width="9.140625" style="182"/>
    <col min="10241" max="10241" width="23.7109375" style="182" customWidth="1"/>
    <col min="10242" max="10245" width="28.28515625" style="182" customWidth="1"/>
    <col min="10246" max="10496" width="9.140625" style="182"/>
    <col min="10497" max="10497" width="23.7109375" style="182" customWidth="1"/>
    <col min="10498" max="10501" width="28.28515625" style="182" customWidth="1"/>
    <col min="10502" max="10752" width="9.140625" style="182"/>
    <col min="10753" max="10753" width="23.7109375" style="182" customWidth="1"/>
    <col min="10754" max="10757" width="28.28515625" style="182" customWidth="1"/>
    <col min="10758" max="11008" width="9.140625" style="182"/>
    <col min="11009" max="11009" width="23.7109375" style="182" customWidth="1"/>
    <col min="11010" max="11013" width="28.28515625" style="182" customWidth="1"/>
    <col min="11014" max="11264" width="9.140625" style="182"/>
    <col min="11265" max="11265" width="23.7109375" style="182" customWidth="1"/>
    <col min="11266" max="11269" width="28.28515625" style="182" customWidth="1"/>
    <col min="11270" max="11520" width="9.140625" style="182"/>
    <col min="11521" max="11521" width="23.7109375" style="182" customWidth="1"/>
    <col min="11522" max="11525" width="28.28515625" style="182" customWidth="1"/>
    <col min="11526" max="11776" width="9.140625" style="182"/>
    <col min="11777" max="11777" width="23.7109375" style="182" customWidth="1"/>
    <col min="11778" max="11781" width="28.28515625" style="182" customWidth="1"/>
    <col min="11782" max="12032" width="9.140625" style="182"/>
    <col min="12033" max="12033" width="23.7109375" style="182" customWidth="1"/>
    <col min="12034" max="12037" width="28.28515625" style="182" customWidth="1"/>
    <col min="12038" max="12288" width="9.140625" style="182"/>
    <col min="12289" max="12289" width="23.7109375" style="182" customWidth="1"/>
    <col min="12290" max="12293" width="28.28515625" style="182" customWidth="1"/>
    <col min="12294" max="12544" width="9.140625" style="182"/>
    <col min="12545" max="12545" width="23.7109375" style="182" customWidth="1"/>
    <col min="12546" max="12549" width="28.28515625" style="182" customWidth="1"/>
    <col min="12550" max="12800" width="9.140625" style="182"/>
    <col min="12801" max="12801" width="23.7109375" style="182" customWidth="1"/>
    <col min="12802" max="12805" width="28.28515625" style="182" customWidth="1"/>
    <col min="12806" max="13056" width="9.140625" style="182"/>
    <col min="13057" max="13057" width="23.7109375" style="182" customWidth="1"/>
    <col min="13058" max="13061" width="28.28515625" style="182" customWidth="1"/>
    <col min="13062" max="13312" width="9.140625" style="182"/>
    <col min="13313" max="13313" width="23.7109375" style="182" customWidth="1"/>
    <col min="13314" max="13317" width="28.28515625" style="182" customWidth="1"/>
    <col min="13318" max="13568" width="9.140625" style="182"/>
    <col min="13569" max="13569" width="23.7109375" style="182" customWidth="1"/>
    <col min="13570" max="13573" width="28.28515625" style="182" customWidth="1"/>
    <col min="13574" max="13824" width="9.140625" style="182"/>
    <col min="13825" max="13825" width="23.7109375" style="182" customWidth="1"/>
    <col min="13826" max="13829" width="28.28515625" style="182" customWidth="1"/>
    <col min="13830" max="14080" width="9.140625" style="182"/>
    <col min="14081" max="14081" width="23.7109375" style="182" customWidth="1"/>
    <col min="14082" max="14085" width="28.28515625" style="182" customWidth="1"/>
    <col min="14086" max="14336" width="9.140625" style="182"/>
    <col min="14337" max="14337" width="23.7109375" style="182" customWidth="1"/>
    <col min="14338" max="14341" width="28.28515625" style="182" customWidth="1"/>
    <col min="14342" max="14592" width="9.140625" style="182"/>
    <col min="14593" max="14593" width="23.7109375" style="182" customWidth="1"/>
    <col min="14594" max="14597" width="28.28515625" style="182" customWidth="1"/>
    <col min="14598" max="14848" width="9.140625" style="182"/>
    <col min="14849" max="14849" width="23.7109375" style="182" customWidth="1"/>
    <col min="14850" max="14853" width="28.28515625" style="182" customWidth="1"/>
    <col min="14854" max="15104" width="9.140625" style="182"/>
    <col min="15105" max="15105" width="23.7109375" style="182" customWidth="1"/>
    <col min="15106" max="15109" width="28.28515625" style="182" customWidth="1"/>
    <col min="15110" max="15360" width="9.140625" style="182"/>
    <col min="15361" max="15361" width="23.7109375" style="182" customWidth="1"/>
    <col min="15362" max="15365" width="28.28515625" style="182" customWidth="1"/>
    <col min="15366" max="15616" width="9.140625" style="182"/>
    <col min="15617" max="15617" width="23.7109375" style="182" customWidth="1"/>
    <col min="15618" max="15621" width="28.28515625" style="182" customWidth="1"/>
    <col min="15622" max="15872" width="9.140625" style="182"/>
    <col min="15873" max="15873" width="23.7109375" style="182" customWidth="1"/>
    <col min="15874" max="15877" width="28.28515625" style="182" customWidth="1"/>
    <col min="15878" max="16128" width="9.140625" style="182"/>
    <col min="16129" max="16129" width="23.7109375" style="182" customWidth="1"/>
    <col min="16130" max="16133" width="28.28515625" style="182" customWidth="1"/>
    <col min="16134" max="16384" width="9.140625" style="182"/>
  </cols>
  <sheetData>
    <row r="1" spans="1:7" ht="33" customHeight="1" x14ac:dyDescent="0.2">
      <c r="A1" s="532" t="s">
        <v>222</v>
      </c>
      <c r="B1" s="532"/>
      <c r="C1" s="532"/>
      <c r="D1" s="532"/>
      <c r="E1" s="532"/>
      <c r="F1" s="532"/>
    </row>
    <row r="2" spans="1:7" x14ac:dyDescent="0.2">
      <c r="A2" s="136"/>
      <c r="B2" s="183"/>
      <c r="C2" s="183"/>
      <c r="D2" s="183"/>
      <c r="F2" s="185" t="s">
        <v>121</v>
      </c>
    </row>
    <row r="3" spans="1:7" x14ac:dyDescent="0.2">
      <c r="A3" s="534"/>
      <c r="B3" s="536" t="s">
        <v>132</v>
      </c>
      <c r="C3" s="452" t="s">
        <v>67</v>
      </c>
      <c r="D3" s="538"/>
      <c r="E3" s="536" t="s">
        <v>149</v>
      </c>
      <c r="F3" s="446" t="s">
        <v>68</v>
      </c>
    </row>
    <row r="4" spans="1:7" ht="48" customHeight="1" x14ac:dyDescent="0.2">
      <c r="A4" s="535"/>
      <c r="B4" s="537"/>
      <c r="C4" s="369" t="s">
        <v>66</v>
      </c>
      <c r="D4" s="369" t="s">
        <v>65</v>
      </c>
      <c r="E4" s="537"/>
      <c r="F4" s="449"/>
      <c r="G4" s="118"/>
    </row>
    <row r="5" spans="1:7" x14ac:dyDescent="0.2">
      <c r="A5" s="341" t="s">
        <v>72</v>
      </c>
      <c r="B5" s="116">
        <v>2.2999999999999998</v>
      </c>
      <c r="C5" s="116">
        <v>2.2999999999999998</v>
      </c>
      <c r="D5" s="116">
        <v>2.2999999999999998</v>
      </c>
      <c r="E5" s="116">
        <v>2.2999999999999998</v>
      </c>
      <c r="F5" s="116">
        <v>2.2999999999999998</v>
      </c>
      <c r="G5" s="118"/>
    </row>
    <row r="6" spans="1:7" x14ac:dyDescent="0.2">
      <c r="A6" s="128" t="s">
        <v>73</v>
      </c>
      <c r="B6" s="116">
        <v>2</v>
      </c>
      <c r="C6" s="116">
        <v>2.1</v>
      </c>
      <c r="D6" s="116">
        <v>2</v>
      </c>
      <c r="E6" s="116">
        <v>2.2000000000000002</v>
      </c>
      <c r="F6" s="116">
        <v>2.1</v>
      </c>
      <c r="G6" s="118"/>
    </row>
    <row r="7" spans="1:7" x14ac:dyDescent="0.2">
      <c r="A7" s="128" t="s">
        <v>74</v>
      </c>
      <c r="B7" s="116">
        <v>2.1</v>
      </c>
      <c r="C7" s="116">
        <v>2</v>
      </c>
      <c r="D7" s="116">
        <v>2.1</v>
      </c>
      <c r="E7" s="116">
        <v>2.1</v>
      </c>
      <c r="F7" s="116">
        <v>2.1</v>
      </c>
      <c r="G7" s="118"/>
    </row>
    <row r="8" spans="1:7" x14ac:dyDescent="0.2">
      <c r="A8" s="128" t="s">
        <v>75</v>
      </c>
      <c r="B8" s="116">
        <v>2.1</v>
      </c>
      <c r="C8" s="116">
        <v>2.1</v>
      </c>
      <c r="D8" s="116">
        <v>2.1</v>
      </c>
      <c r="E8" s="116">
        <v>2</v>
      </c>
      <c r="F8" s="116">
        <v>2</v>
      </c>
      <c r="G8" s="118"/>
    </row>
    <row r="9" spans="1:7" x14ac:dyDescent="0.2">
      <c r="A9" s="128" t="s">
        <v>76</v>
      </c>
      <c r="B9" s="116">
        <v>2.8</v>
      </c>
      <c r="C9" s="116">
        <v>2.8</v>
      </c>
      <c r="D9" s="116">
        <v>2.8</v>
      </c>
      <c r="E9" s="116">
        <v>3.3</v>
      </c>
      <c r="F9" s="116">
        <v>2.9</v>
      </c>
      <c r="G9" s="118"/>
    </row>
    <row r="10" spans="1:7" x14ac:dyDescent="0.2">
      <c r="A10" s="128" t="s">
        <v>77</v>
      </c>
      <c r="B10" s="116">
        <v>1.4</v>
      </c>
      <c r="C10" s="116">
        <v>0.9</v>
      </c>
      <c r="D10" s="116">
        <v>1.5</v>
      </c>
      <c r="E10" s="116">
        <v>1.4</v>
      </c>
      <c r="F10" s="116">
        <v>1.4</v>
      </c>
      <c r="G10" s="118"/>
    </row>
    <row r="11" spans="1:7" x14ac:dyDescent="0.2">
      <c r="A11" s="128" t="s">
        <v>78</v>
      </c>
      <c r="B11" s="116">
        <v>2</v>
      </c>
      <c r="C11" s="116">
        <v>1.8</v>
      </c>
      <c r="D11" s="116">
        <v>2.1</v>
      </c>
      <c r="E11" s="116">
        <v>2.2000000000000002</v>
      </c>
      <c r="F11" s="116">
        <v>2.1</v>
      </c>
      <c r="G11" s="118"/>
    </row>
    <row r="12" spans="1:7" x14ac:dyDescent="0.2">
      <c r="A12" s="128" t="s">
        <v>79</v>
      </c>
      <c r="B12" s="116">
        <v>2.2000000000000002</v>
      </c>
      <c r="C12" s="116">
        <v>3.5</v>
      </c>
      <c r="D12" s="116">
        <v>2.1</v>
      </c>
      <c r="E12" s="116">
        <v>2.2999999999999998</v>
      </c>
      <c r="F12" s="116">
        <v>2.2999999999999998</v>
      </c>
      <c r="G12" s="118"/>
    </row>
    <row r="13" spans="1:7" x14ac:dyDescent="0.2">
      <c r="A13" s="128" t="s">
        <v>80</v>
      </c>
      <c r="B13" s="116">
        <v>3</v>
      </c>
      <c r="C13" s="116">
        <v>3.5</v>
      </c>
      <c r="D13" s="116">
        <v>2.9</v>
      </c>
      <c r="E13" s="116">
        <v>2.9</v>
      </c>
      <c r="F13" s="116">
        <v>2.9</v>
      </c>
      <c r="G13" s="118"/>
    </row>
    <row r="14" spans="1:7" x14ac:dyDescent="0.2">
      <c r="A14" s="128" t="s">
        <v>81</v>
      </c>
      <c r="B14" s="116">
        <v>2.5</v>
      </c>
      <c r="C14" s="116">
        <v>2</v>
      </c>
      <c r="D14" s="116">
        <v>2.5</v>
      </c>
      <c r="E14" s="116">
        <v>2.1</v>
      </c>
      <c r="F14" s="116">
        <v>2.2999999999999998</v>
      </c>
      <c r="G14" s="118"/>
    </row>
    <row r="15" spans="1:7" x14ac:dyDescent="0.2">
      <c r="A15" s="128" t="s">
        <v>82</v>
      </c>
      <c r="B15" s="116">
        <v>2.1</v>
      </c>
      <c r="C15" s="116">
        <v>1.9</v>
      </c>
      <c r="D15" s="116">
        <v>2.1</v>
      </c>
      <c r="E15" s="116">
        <v>2.2999999999999998</v>
      </c>
      <c r="F15" s="116">
        <v>2.2999999999999998</v>
      </c>
      <c r="G15" s="118"/>
    </row>
    <row r="16" spans="1:7" x14ac:dyDescent="0.2">
      <c r="A16" s="128" t="s">
        <v>83</v>
      </c>
      <c r="B16" s="116">
        <v>1.2</v>
      </c>
      <c r="C16" s="116">
        <v>0.7</v>
      </c>
      <c r="D16" s="116">
        <v>1.2</v>
      </c>
      <c r="E16" s="116">
        <v>1.2</v>
      </c>
      <c r="F16" s="116">
        <v>1.2</v>
      </c>
      <c r="G16" s="118"/>
    </row>
    <row r="17" spans="1:7" x14ac:dyDescent="0.2">
      <c r="A17" s="128" t="s">
        <v>84</v>
      </c>
      <c r="B17" s="116">
        <v>2.2000000000000002</v>
      </c>
      <c r="C17" s="116">
        <v>1.3</v>
      </c>
      <c r="D17" s="116">
        <v>2.2000000000000002</v>
      </c>
      <c r="E17" s="116">
        <v>2.2000000000000002</v>
      </c>
      <c r="F17" s="116">
        <v>2.2000000000000002</v>
      </c>
      <c r="G17" s="118"/>
    </row>
    <row r="18" spans="1:7" x14ac:dyDescent="0.2">
      <c r="A18" s="128" t="s">
        <v>85</v>
      </c>
      <c r="B18" s="116">
        <v>2.2000000000000002</v>
      </c>
      <c r="C18" s="116">
        <v>1.5</v>
      </c>
      <c r="D18" s="116">
        <v>2.2999999999999998</v>
      </c>
      <c r="E18" s="116">
        <v>2.2000000000000002</v>
      </c>
      <c r="F18" s="116">
        <v>2.2000000000000002</v>
      </c>
      <c r="G18" s="118"/>
    </row>
    <row r="19" spans="1:7" ht="14.25" customHeight="1" x14ac:dyDescent="0.2">
      <c r="A19" s="128" t="s">
        <v>86</v>
      </c>
      <c r="B19" s="116">
        <v>2.2000000000000002</v>
      </c>
      <c r="C19" s="116">
        <v>1.9</v>
      </c>
      <c r="D19" s="116">
        <v>2.2000000000000002</v>
      </c>
      <c r="E19" s="116">
        <v>2.4</v>
      </c>
      <c r="F19" s="116">
        <v>2.4</v>
      </c>
      <c r="G19" s="118"/>
    </row>
    <row r="20" spans="1:7" x14ac:dyDescent="0.2">
      <c r="A20" s="128" t="s">
        <v>137</v>
      </c>
      <c r="B20" s="116">
        <v>2.2999999999999998</v>
      </c>
      <c r="C20" s="116">
        <v>2.1</v>
      </c>
      <c r="D20" s="116">
        <v>2.4</v>
      </c>
      <c r="E20" s="116">
        <v>2.2999999999999998</v>
      </c>
      <c r="F20" s="116">
        <v>2.2999999999999998</v>
      </c>
      <c r="G20" s="118"/>
    </row>
    <row r="21" spans="1:7" x14ac:dyDescent="0.2">
      <c r="A21" s="128" t="s">
        <v>88</v>
      </c>
      <c r="B21" s="116">
        <v>2.4</v>
      </c>
      <c r="C21" s="116">
        <v>1.9</v>
      </c>
      <c r="D21" s="116">
        <v>2.4</v>
      </c>
      <c r="E21" s="116">
        <v>2.5</v>
      </c>
      <c r="F21" s="116">
        <v>2.4</v>
      </c>
      <c r="G21" s="118"/>
    </row>
    <row r="22" spans="1:7" x14ac:dyDescent="0.2">
      <c r="A22" s="128" t="s">
        <v>89</v>
      </c>
      <c r="B22" s="116">
        <v>2.5</v>
      </c>
      <c r="C22" s="116">
        <v>2.2999999999999998</v>
      </c>
      <c r="D22" s="116">
        <v>2.5</v>
      </c>
      <c r="E22" s="116">
        <v>2.5</v>
      </c>
      <c r="F22" s="116">
        <v>2.5</v>
      </c>
      <c r="G22" s="118"/>
    </row>
    <row r="23" spans="1:7" x14ac:dyDescent="0.2">
      <c r="A23" s="128" t="s">
        <v>90</v>
      </c>
      <c r="B23" s="116">
        <v>2</v>
      </c>
      <c r="C23" s="116">
        <v>2</v>
      </c>
      <c r="D23" s="116" t="s">
        <v>136</v>
      </c>
      <c r="E23" s="116">
        <v>2.1</v>
      </c>
      <c r="F23" s="116">
        <v>2.1</v>
      </c>
      <c r="G23" s="118"/>
    </row>
    <row r="24" spans="1:7" x14ac:dyDescent="0.2">
      <c r="A24" s="128" t="s">
        <v>91</v>
      </c>
      <c r="B24" s="116" t="s">
        <v>136</v>
      </c>
      <c r="C24" s="116" t="s">
        <v>136</v>
      </c>
      <c r="D24" s="116" t="s">
        <v>136</v>
      </c>
      <c r="E24" s="116">
        <v>1.4</v>
      </c>
      <c r="F24" s="116">
        <v>1.4</v>
      </c>
      <c r="G24" s="118"/>
    </row>
    <row r="25" spans="1:7" x14ac:dyDescent="0.2">
      <c r="A25" s="129" t="s">
        <v>92</v>
      </c>
      <c r="B25" s="147">
        <v>2.8</v>
      </c>
      <c r="C25" s="147">
        <v>2.2999999999999998</v>
      </c>
      <c r="D25" s="147">
        <v>3.1</v>
      </c>
      <c r="E25" s="147">
        <v>2.2999999999999998</v>
      </c>
      <c r="F25" s="147">
        <v>2.4</v>
      </c>
      <c r="G25" s="118"/>
    </row>
    <row r="26" spans="1:7" x14ac:dyDescent="0.2">
      <c r="A26" s="186"/>
      <c r="B26" s="186"/>
      <c r="C26" s="186"/>
      <c r="D26" s="186"/>
      <c r="E26" s="187"/>
    </row>
    <row r="27" spans="1:7" x14ac:dyDescent="0.2">
      <c r="A27" s="192"/>
    </row>
  </sheetData>
  <mergeCells count="6">
    <mergeCell ref="A1:F1"/>
    <mergeCell ref="A3:A4"/>
    <mergeCell ref="B3:B4"/>
    <mergeCell ref="C3:D3"/>
    <mergeCell ref="E3:E4"/>
    <mergeCell ref="F3:F4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33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1"/>
  <sheetViews>
    <sheetView workbookViewId="0">
      <selection sqref="A1:K1"/>
    </sheetView>
  </sheetViews>
  <sheetFormatPr defaultRowHeight="12.75" x14ac:dyDescent="0.2"/>
  <cols>
    <col min="1" max="1" width="19.140625" style="181" customWidth="1"/>
    <col min="2" max="2" width="10.42578125" style="181" customWidth="1"/>
    <col min="3" max="4" width="9.85546875" style="181" customWidth="1"/>
    <col min="5" max="5" width="9.7109375" style="181" customWidth="1"/>
    <col min="6" max="6" width="10.28515625" style="181" customWidth="1"/>
    <col min="7" max="7" width="11" style="181" customWidth="1"/>
    <col min="8" max="252" width="9.140625" style="181"/>
    <col min="253" max="253" width="19.140625" style="181" customWidth="1"/>
    <col min="254" max="254" width="10.42578125" style="181" customWidth="1"/>
    <col min="255" max="256" width="9.85546875" style="181" customWidth="1"/>
    <col min="257" max="257" width="8.7109375" style="181" customWidth="1"/>
    <col min="258" max="258" width="9.42578125" style="181" customWidth="1"/>
    <col min="259" max="259" width="9.7109375" style="181" customWidth="1"/>
    <col min="260" max="260" width="10.28515625" style="181" customWidth="1"/>
    <col min="261" max="261" width="11" style="181" customWidth="1"/>
    <col min="262" max="263" width="8.85546875" style="181" customWidth="1"/>
    <col min="264" max="508" width="9.140625" style="181"/>
    <col min="509" max="509" width="19.140625" style="181" customWidth="1"/>
    <col min="510" max="510" width="10.42578125" style="181" customWidth="1"/>
    <col min="511" max="512" width="9.85546875" style="181" customWidth="1"/>
    <col min="513" max="513" width="8.7109375" style="181" customWidth="1"/>
    <col min="514" max="514" width="9.42578125" style="181" customWidth="1"/>
    <col min="515" max="515" width="9.7109375" style="181" customWidth="1"/>
    <col min="516" max="516" width="10.28515625" style="181" customWidth="1"/>
    <col min="517" max="517" width="11" style="181" customWidth="1"/>
    <col min="518" max="519" width="8.85546875" style="181" customWidth="1"/>
    <col min="520" max="764" width="9.140625" style="181"/>
    <col min="765" max="765" width="19.140625" style="181" customWidth="1"/>
    <col min="766" max="766" width="10.42578125" style="181" customWidth="1"/>
    <col min="767" max="768" width="9.85546875" style="181" customWidth="1"/>
    <col min="769" max="769" width="8.7109375" style="181" customWidth="1"/>
    <col min="770" max="770" width="9.42578125" style="181" customWidth="1"/>
    <col min="771" max="771" width="9.7109375" style="181" customWidth="1"/>
    <col min="772" max="772" width="10.28515625" style="181" customWidth="1"/>
    <col min="773" max="773" width="11" style="181" customWidth="1"/>
    <col min="774" max="775" width="8.85546875" style="181" customWidth="1"/>
    <col min="776" max="1020" width="9.140625" style="181"/>
    <col min="1021" max="1021" width="19.140625" style="181" customWidth="1"/>
    <col min="1022" max="1022" width="10.42578125" style="181" customWidth="1"/>
    <col min="1023" max="1024" width="9.85546875" style="181" customWidth="1"/>
    <col min="1025" max="1025" width="8.7109375" style="181" customWidth="1"/>
    <col min="1026" max="1026" width="9.42578125" style="181" customWidth="1"/>
    <col min="1027" max="1027" width="9.7109375" style="181" customWidth="1"/>
    <col min="1028" max="1028" width="10.28515625" style="181" customWidth="1"/>
    <col min="1029" max="1029" width="11" style="181" customWidth="1"/>
    <col min="1030" max="1031" width="8.85546875" style="181" customWidth="1"/>
    <col min="1032" max="1276" width="9.140625" style="181"/>
    <col min="1277" max="1277" width="19.140625" style="181" customWidth="1"/>
    <col min="1278" max="1278" width="10.42578125" style="181" customWidth="1"/>
    <col min="1279" max="1280" width="9.85546875" style="181" customWidth="1"/>
    <col min="1281" max="1281" width="8.7109375" style="181" customWidth="1"/>
    <col min="1282" max="1282" width="9.42578125" style="181" customWidth="1"/>
    <col min="1283" max="1283" width="9.7109375" style="181" customWidth="1"/>
    <col min="1284" max="1284" width="10.28515625" style="181" customWidth="1"/>
    <col min="1285" max="1285" width="11" style="181" customWidth="1"/>
    <col min="1286" max="1287" width="8.85546875" style="181" customWidth="1"/>
    <col min="1288" max="1532" width="9.140625" style="181"/>
    <col min="1533" max="1533" width="19.140625" style="181" customWidth="1"/>
    <col min="1534" max="1534" width="10.42578125" style="181" customWidth="1"/>
    <col min="1535" max="1536" width="9.85546875" style="181" customWidth="1"/>
    <col min="1537" max="1537" width="8.7109375" style="181" customWidth="1"/>
    <col min="1538" max="1538" width="9.42578125" style="181" customWidth="1"/>
    <col min="1539" max="1539" width="9.7109375" style="181" customWidth="1"/>
    <col min="1540" max="1540" width="10.28515625" style="181" customWidth="1"/>
    <col min="1541" max="1541" width="11" style="181" customWidth="1"/>
    <col min="1542" max="1543" width="8.85546875" style="181" customWidth="1"/>
    <col min="1544" max="1788" width="9.140625" style="181"/>
    <col min="1789" max="1789" width="19.140625" style="181" customWidth="1"/>
    <col min="1790" max="1790" width="10.42578125" style="181" customWidth="1"/>
    <col min="1791" max="1792" width="9.85546875" style="181" customWidth="1"/>
    <col min="1793" max="1793" width="8.7109375" style="181" customWidth="1"/>
    <col min="1794" max="1794" width="9.42578125" style="181" customWidth="1"/>
    <col min="1795" max="1795" width="9.7109375" style="181" customWidth="1"/>
    <col min="1796" max="1796" width="10.28515625" style="181" customWidth="1"/>
    <col min="1797" max="1797" width="11" style="181" customWidth="1"/>
    <col min="1798" max="1799" width="8.85546875" style="181" customWidth="1"/>
    <col min="1800" max="2044" width="9.140625" style="181"/>
    <col min="2045" max="2045" width="19.140625" style="181" customWidth="1"/>
    <col min="2046" max="2046" width="10.42578125" style="181" customWidth="1"/>
    <col min="2047" max="2048" width="9.85546875" style="181" customWidth="1"/>
    <col min="2049" max="2049" width="8.7109375" style="181" customWidth="1"/>
    <col min="2050" max="2050" width="9.42578125" style="181" customWidth="1"/>
    <col min="2051" max="2051" width="9.7109375" style="181" customWidth="1"/>
    <col min="2052" max="2052" width="10.28515625" style="181" customWidth="1"/>
    <col min="2053" max="2053" width="11" style="181" customWidth="1"/>
    <col min="2054" max="2055" width="8.85546875" style="181" customWidth="1"/>
    <col min="2056" max="2300" width="9.140625" style="181"/>
    <col min="2301" max="2301" width="19.140625" style="181" customWidth="1"/>
    <col min="2302" max="2302" width="10.42578125" style="181" customWidth="1"/>
    <col min="2303" max="2304" width="9.85546875" style="181" customWidth="1"/>
    <col min="2305" max="2305" width="8.7109375" style="181" customWidth="1"/>
    <col min="2306" max="2306" width="9.42578125" style="181" customWidth="1"/>
    <col min="2307" max="2307" width="9.7109375" style="181" customWidth="1"/>
    <col min="2308" max="2308" width="10.28515625" style="181" customWidth="1"/>
    <col min="2309" max="2309" width="11" style="181" customWidth="1"/>
    <col min="2310" max="2311" width="8.85546875" style="181" customWidth="1"/>
    <col min="2312" max="2556" width="9.140625" style="181"/>
    <col min="2557" max="2557" width="19.140625" style="181" customWidth="1"/>
    <col min="2558" max="2558" width="10.42578125" style="181" customWidth="1"/>
    <col min="2559" max="2560" width="9.85546875" style="181" customWidth="1"/>
    <col min="2561" max="2561" width="8.7109375" style="181" customWidth="1"/>
    <col min="2562" max="2562" width="9.42578125" style="181" customWidth="1"/>
    <col min="2563" max="2563" width="9.7109375" style="181" customWidth="1"/>
    <col min="2564" max="2564" width="10.28515625" style="181" customWidth="1"/>
    <col min="2565" max="2565" width="11" style="181" customWidth="1"/>
    <col min="2566" max="2567" width="8.85546875" style="181" customWidth="1"/>
    <col min="2568" max="2812" width="9.140625" style="181"/>
    <col min="2813" max="2813" width="19.140625" style="181" customWidth="1"/>
    <col min="2814" max="2814" width="10.42578125" style="181" customWidth="1"/>
    <col min="2815" max="2816" width="9.85546875" style="181" customWidth="1"/>
    <col min="2817" max="2817" width="8.7109375" style="181" customWidth="1"/>
    <col min="2818" max="2818" width="9.42578125" style="181" customWidth="1"/>
    <col min="2819" max="2819" width="9.7109375" style="181" customWidth="1"/>
    <col min="2820" max="2820" width="10.28515625" style="181" customWidth="1"/>
    <col min="2821" max="2821" width="11" style="181" customWidth="1"/>
    <col min="2822" max="2823" width="8.85546875" style="181" customWidth="1"/>
    <col min="2824" max="3068" width="9.140625" style="181"/>
    <col min="3069" max="3069" width="19.140625" style="181" customWidth="1"/>
    <col min="3070" max="3070" width="10.42578125" style="181" customWidth="1"/>
    <col min="3071" max="3072" width="9.85546875" style="181" customWidth="1"/>
    <col min="3073" max="3073" width="8.7109375" style="181" customWidth="1"/>
    <col min="3074" max="3074" width="9.42578125" style="181" customWidth="1"/>
    <col min="3075" max="3075" width="9.7109375" style="181" customWidth="1"/>
    <col min="3076" max="3076" width="10.28515625" style="181" customWidth="1"/>
    <col min="3077" max="3077" width="11" style="181" customWidth="1"/>
    <col min="3078" max="3079" width="8.85546875" style="181" customWidth="1"/>
    <col min="3080" max="3324" width="9.140625" style="181"/>
    <col min="3325" max="3325" width="19.140625" style="181" customWidth="1"/>
    <col min="3326" max="3326" width="10.42578125" style="181" customWidth="1"/>
    <col min="3327" max="3328" width="9.85546875" style="181" customWidth="1"/>
    <col min="3329" max="3329" width="8.7109375" style="181" customWidth="1"/>
    <col min="3330" max="3330" width="9.42578125" style="181" customWidth="1"/>
    <col min="3331" max="3331" width="9.7109375" style="181" customWidth="1"/>
    <col min="3332" max="3332" width="10.28515625" style="181" customWidth="1"/>
    <col min="3333" max="3333" width="11" style="181" customWidth="1"/>
    <col min="3334" max="3335" width="8.85546875" style="181" customWidth="1"/>
    <col min="3336" max="3580" width="9.140625" style="181"/>
    <col min="3581" max="3581" width="19.140625" style="181" customWidth="1"/>
    <col min="3582" max="3582" width="10.42578125" style="181" customWidth="1"/>
    <col min="3583" max="3584" width="9.85546875" style="181" customWidth="1"/>
    <col min="3585" max="3585" width="8.7109375" style="181" customWidth="1"/>
    <col min="3586" max="3586" width="9.42578125" style="181" customWidth="1"/>
    <col min="3587" max="3587" width="9.7109375" style="181" customWidth="1"/>
    <col min="3588" max="3588" width="10.28515625" style="181" customWidth="1"/>
    <col min="3589" max="3589" width="11" style="181" customWidth="1"/>
    <col min="3590" max="3591" width="8.85546875" style="181" customWidth="1"/>
    <col min="3592" max="3836" width="9.140625" style="181"/>
    <col min="3837" max="3837" width="19.140625" style="181" customWidth="1"/>
    <col min="3838" max="3838" width="10.42578125" style="181" customWidth="1"/>
    <col min="3839" max="3840" width="9.85546875" style="181" customWidth="1"/>
    <col min="3841" max="3841" width="8.7109375" style="181" customWidth="1"/>
    <col min="3842" max="3842" width="9.42578125" style="181" customWidth="1"/>
    <col min="3843" max="3843" width="9.7109375" style="181" customWidth="1"/>
    <col min="3844" max="3844" width="10.28515625" style="181" customWidth="1"/>
    <col min="3845" max="3845" width="11" style="181" customWidth="1"/>
    <col min="3846" max="3847" width="8.85546875" style="181" customWidth="1"/>
    <col min="3848" max="4092" width="9.140625" style="181"/>
    <col min="4093" max="4093" width="19.140625" style="181" customWidth="1"/>
    <col min="4094" max="4094" width="10.42578125" style="181" customWidth="1"/>
    <col min="4095" max="4096" width="9.85546875" style="181" customWidth="1"/>
    <col min="4097" max="4097" width="8.7109375" style="181" customWidth="1"/>
    <col min="4098" max="4098" width="9.42578125" style="181" customWidth="1"/>
    <col min="4099" max="4099" width="9.7109375" style="181" customWidth="1"/>
    <col min="4100" max="4100" width="10.28515625" style="181" customWidth="1"/>
    <col min="4101" max="4101" width="11" style="181" customWidth="1"/>
    <col min="4102" max="4103" width="8.85546875" style="181" customWidth="1"/>
    <col min="4104" max="4348" width="9.140625" style="181"/>
    <col min="4349" max="4349" width="19.140625" style="181" customWidth="1"/>
    <col min="4350" max="4350" width="10.42578125" style="181" customWidth="1"/>
    <col min="4351" max="4352" width="9.85546875" style="181" customWidth="1"/>
    <col min="4353" max="4353" width="8.7109375" style="181" customWidth="1"/>
    <col min="4354" max="4354" width="9.42578125" style="181" customWidth="1"/>
    <col min="4355" max="4355" width="9.7109375" style="181" customWidth="1"/>
    <col min="4356" max="4356" width="10.28515625" style="181" customWidth="1"/>
    <col min="4357" max="4357" width="11" style="181" customWidth="1"/>
    <col min="4358" max="4359" width="8.85546875" style="181" customWidth="1"/>
    <col min="4360" max="4604" width="9.140625" style="181"/>
    <col min="4605" max="4605" width="19.140625" style="181" customWidth="1"/>
    <col min="4606" max="4606" width="10.42578125" style="181" customWidth="1"/>
    <col min="4607" max="4608" width="9.85546875" style="181" customWidth="1"/>
    <col min="4609" max="4609" width="8.7109375" style="181" customWidth="1"/>
    <col min="4610" max="4610" width="9.42578125" style="181" customWidth="1"/>
    <col min="4611" max="4611" width="9.7109375" style="181" customWidth="1"/>
    <col min="4612" max="4612" width="10.28515625" style="181" customWidth="1"/>
    <col min="4613" max="4613" width="11" style="181" customWidth="1"/>
    <col min="4614" max="4615" width="8.85546875" style="181" customWidth="1"/>
    <col min="4616" max="4860" width="9.140625" style="181"/>
    <col min="4861" max="4861" width="19.140625" style="181" customWidth="1"/>
    <col min="4862" max="4862" width="10.42578125" style="181" customWidth="1"/>
    <col min="4863" max="4864" width="9.85546875" style="181" customWidth="1"/>
    <col min="4865" max="4865" width="8.7109375" style="181" customWidth="1"/>
    <col min="4866" max="4866" width="9.42578125" style="181" customWidth="1"/>
    <col min="4867" max="4867" width="9.7109375" style="181" customWidth="1"/>
    <col min="4868" max="4868" width="10.28515625" style="181" customWidth="1"/>
    <col min="4869" max="4869" width="11" style="181" customWidth="1"/>
    <col min="4870" max="4871" width="8.85546875" style="181" customWidth="1"/>
    <col min="4872" max="5116" width="9.140625" style="181"/>
    <col min="5117" max="5117" width="19.140625" style="181" customWidth="1"/>
    <col min="5118" max="5118" width="10.42578125" style="181" customWidth="1"/>
    <col min="5119" max="5120" width="9.85546875" style="181" customWidth="1"/>
    <col min="5121" max="5121" width="8.7109375" style="181" customWidth="1"/>
    <col min="5122" max="5122" width="9.42578125" style="181" customWidth="1"/>
    <col min="5123" max="5123" width="9.7109375" style="181" customWidth="1"/>
    <col min="5124" max="5124" width="10.28515625" style="181" customWidth="1"/>
    <col min="5125" max="5125" width="11" style="181" customWidth="1"/>
    <col min="5126" max="5127" width="8.85546875" style="181" customWidth="1"/>
    <col min="5128" max="5372" width="9.140625" style="181"/>
    <col min="5373" max="5373" width="19.140625" style="181" customWidth="1"/>
    <col min="5374" max="5374" width="10.42578125" style="181" customWidth="1"/>
    <col min="5375" max="5376" width="9.85546875" style="181" customWidth="1"/>
    <col min="5377" max="5377" width="8.7109375" style="181" customWidth="1"/>
    <col min="5378" max="5378" width="9.42578125" style="181" customWidth="1"/>
    <col min="5379" max="5379" width="9.7109375" style="181" customWidth="1"/>
    <col min="5380" max="5380" width="10.28515625" style="181" customWidth="1"/>
    <col min="5381" max="5381" width="11" style="181" customWidth="1"/>
    <col min="5382" max="5383" width="8.85546875" style="181" customWidth="1"/>
    <col min="5384" max="5628" width="9.140625" style="181"/>
    <col min="5629" max="5629" width="19.140625" style="181" customWidth="1"/>
    <col min="5630" max="5630" width="10.42578125" style="181" customWidth="1"/>
    <col min="5631" max="5632" width="9.85546875" style="181" customWidth="1"/>
    <col min="5633" max="5633" width="8.7109375" style="181" customWidth="1"/>
    <col min="5634" max="5634" width="9.42578125" style="181" customWidth="1"/>
    <col min="5635" max="5635" width="9.7109375" style="181" customWidth="1"/>
    <col min="5636" max="5636" width="10.28515625" style="181" customWidth="1"/>
    <col min="5637" max="5637" width="11" style="181" customWidth="1"/>
    <col min="5638" max="5639" width="8.85546875" style="181" customWidth="1"/>
    <col min="5640" max="5884" width="9.140625" style="181"/>
    <col min="5885" max="5885" width="19.140625" style="181" customWidth="1"/>
    <col min="5886" max="5886" width="10.42578125" style="181" customWidth="1"/>
    <col min="5887" max="5888" width="9.85546875" style="181" customWidth="1"/>
    <col min="5889" max="5889" width="8.7109375" style="181" customWidth="1"/>
    <col min="5890" max="5890" width="9.42578125" style="181" customWidth="1"/>
    <col min="5891" max="5891" width="9.7109375" style="181" customWidth="1"/>
    <col min="5892" max="5892" width="10.28515625" style="181" customWidth="1"/>
    <col min="5893" max="5893" width="11" style="181" customWidth="1"/>
    <col min="5894" max="5895" width="8.85546875" style="181" customWidth="1"/>
    <col min="5896" max="6140" width="9.140625" style="181"/>
    <col min="6141" max="6141" width="19.140625" style="181" customWidth="1"/>
    <col min="6142" max="6142" width="10.42578125" style="181" customWidth="1"/>
    <col min="6143" max="6144" width="9.85546875" style="181" customWidth="1"/>
    <col min="6145" max="6145" width="8.7109375" style="181" customWidth="1"/>
    <col min="6146" max="6146" width="9.42578125" style="181" customWidth="1"/>
    <col min="6147" max="6147" width="9.7109375" style="181" customWidth="1"/>
    <col min="6148" max="6148" width="10.28515625" style="181" customWidth="1"/>
    <col min="6149" max="6149" width="11" style="181" customWidth="1"/>
    <col min="6150" max="6151" width="8.85546875" style="181" customWidth="1"/>
    <col min="6152" max="6396" width="9.140625" style="181"/>
    <col min="6397" max="6397" width="19.140625" style="181" customWidth="1"/>
    <col min="6398" max="6398" width="10.42578125" style="181" customWidth="1"/>
    <col min="6399" max="6400" width="9.85546875" style="181" customWidth="1"/>
    <col min="6401" max="6401" width="8.7109375" style="181" customWidth="1"/>
    <col min="6402" max="6402" width="9.42578125" style="181" customWidth="1"/>
    <col min="6403" max="6403" width="9.7109375" style="181" customWidth="1"/>
    <col min="6404" max="6404" width="10.28515625" style="181" customWidth="1"/>
    <col min="6405" max="6405" width="11" style="181" customWidth="1"/>
    <col min="6406" max="6407" width="8.85546875" style="181" customWidth="1"/>
    <col min="6408" max="6652" width="9.140625" style="181"/>
    <col min="6653" max="6653" width="19.140625" style="181" customWidth="1"/>
    <col min="6654" max="6654" width="10.42578125" style="181" customWidth="1"/>
    <col min="6655" max="6656" width="9.85546875" style="181" customWidth="1"/>
    <col min="6657" max="6657" width="8.7109375" style="181" customWidth="1"/>
    <col min="6658" max="6658" width="9.42578125" style="181" customWidth="1"/>
    <col min="6659" max="6659" width="9.7109375" style="181" customWidth="1"/>
    <col min="6660" max="6660" width="10.28515625" style="181" customWidth="1"/>
    <col min="6661" max="6661" width="11" style="181" customWidth="1"/>
    <col min="6662" max="6663" width="8.85546875" style="181" customWidth="1"/>
    <col min="6664" max="6908" width="9.140625" style="181"/>
    <col min="6909" max="6909" width="19.140625" style="181" customWidth="1"/>
    <col min="6910" max="6910" width="10.42578125" style="181" customWidth="1"/>
    <col min="6911" max="6912" width="9.85546875" style="181" customWidth="1"/>
    <col min="6913" max="6913" width="8.7109375" style="181" customWidth="1"/>
    <col min="6914" max="6914" width="9.42578125" style="181" customWidth="1"/>
    <col min="6915" max="6915" width="9.7109375" style="181" customWidth="1"/>
    <col min="6916" max="6916" width="10.28515625" style="181" customWidth="1"/>
    <col min="6917" max="6917" width="11" style="181" customWidth="1"/>
    <col min="6918" max="6919" width="8.85546875" style="181" customWidth="1"/>
    <col min="6920" max="7164" width="9.140625" style="181"/>
    <col min="7165" max="7165" width="19.140625" style="181" customWidth="1"/>
    <col min="7166" max="7166" width="10.42578125" style="181" customWidth="1"/>
    <col min="7167" max="7168" width="9.85546875" style="181" customWidth="1"/>
    <col min="7169" max="7169" width="8.7109375" style="181" customWidth="1"/>
    <col min="7170" max="7170" width="9.42578125" style="181" customWidth="1"/>
    <col min="7171" max="7171" width="9.7109375" style="181" customWidth="1"/>
    <col min="7172" max="7172" width="10.28515625" style="181" customWidth="1"/>
    <col min="7173" max="7173" width="11" style="181" customWidth="1"/>
    <col min="7174" max="7175" width="8.85546875" style="181" customWidth="1"/>
    <col min="7176" max="7420" width="9.140625" style="181"/>
    <col min="7421" max="7421" width="19.140625" style="181" customWidth="1"/>
    <col min="7422" max="7422" width="10.42578125" style="181" customWidth="1"/>
    <col min="7423" max="7424" width="9.85546875" style="181" customWidth="1"/>
    <col min="7425" max="7425" width="8.7109375" style="181" customWidth="1"/>
    <col min="7426" max="7426" width="9.42578125" style="181" customWidth="1"/>
    <col min="7427" max="7427" width="9.7109375" style="181" customWidth="1"/>
    <col min="7428" max="7428" width="10.28515625" style="181" customWidth="1"/>
    <col min="7429" max="7429" width="11" style="181" customWidth="1"/>
    <col min="7430" max="7431" width="8.85546875" style="181" customWidth="1"/>
    <col min="7432" max="7676" width="9.140625" style="181"/>
    <col min="7677" max="7677" width="19.140625" style="181" customWidth="1"/>
    <col min="7678" max="7678" width="10.42578125" style="181" customWidth="1"/>
    <col min="7679" max="7680" width="9.85546875" style="181" customWidth="1"/>
    <col min="7681" max="7681" width="8.7109375" style="181" customWidth="1"/>
    <col min="7682" max="7682" width="9.42578125" style="181" customWidth="1"/>
    <col min="7683" max="7683" width="9.7109375" style="181" customWidth="1"/>
    <col min="7684" max="7684" width="10.28515625" style="181" customWidth="1"/>
    <col min="7685" max="7685" width="11" style="181" customWidth="1"/>
    <col min="7686" max="7687" width="8.85546875" style="181" customWidth="1"/>
    <col min="7688" max="7932" width="9.140625" style="181"/>
    <col min="7933" max="7933" width="19.140625" style="181" customWidth="1"/>
    <col min="7934" max="7934" width="10.42578125" style="181" customWidth="1"/>
    <col min="7935" max="7936" width="9.85546875" style="181" customWidth="1"/>
    <col min="7937" max="7937" width="8.7109375" style="181" customWidth="1"/>
    <col min="7938" max="7938" width="9.42578125" style="181" customWidth="1"/>
    <col min="7939" max="7939" width="9.7109375" style="181" customWidth="1"/>
    <col min="7940" max="7940" width="10.28515625" style="181" customWidth="1"/>
    <col min="7941" max="7941" width="11" style="181" customWidth="1"/>
    <col min="7942" max="7943" width="8.85546875" style="181" customWidth="1"/>
    <col min="7944" max="8188" width="9.140625" style="181"/>
    <col min="8189" max="8189" width="19.140625" style="181" customWidth="1"/>
    <col min="8190" max="8190" width="10.42578125" style="181" customWidth="1"/>
    <col min="8191" max="8192" width="9.85546875" style="181" customWidth="1"/>
    <col min="8193" max="8193" width="8.7109375" style="181" customWidth="1"/>
    <col min="8194" max="8194" width="9.42578125" style="181" customWidth="1"/>
    <col min="8195" max="8195" width="9.7109375" style="181" customWidth="1"/>
    <col min="8196" max="8196" width="10.28515625" style="181" customWidth="1"/>
    <col min="8197" max="8197" width="11" style="181" customWidth="1"/>
    <col min="8198" max="8199" width="8.85546875" style="181" customWidth="1"/>
    <col min="8200" max="8444" width="9.140625" style="181"/>
    <col min="8445" max="8445" width="19.140625" style="181" customWidth="1"/>
    <col min="8446" max="8446" width="10.42578125" style="181" customWidth="1"/>
    <col min="8447" max="8448" width="9.85546875" style="181" customWidth="1"/>
    <col min="8449" max="8449" width="8.7109375" style="181" customWidth="1"/>
    <col min="8450" max="8450" width="9.42578125" style="181" customWidth="1"/>
    <col min="8451" max="8451" width="9.7109375" style="181" customWidth="1"/>
    <col min="8452" max="8452" width="10.28515625" style="181" customWidth="1"/>
    <col min="8453" max="8453" width="11" style="181" customWidth="1"/>
    <col min="8454" max="8455" width="8.85546875" style="181" customWidth="1"/>
    <col min="8456" max="8700" width="9.140625" style="181"/>
    <col min="8701" max="8701" width="19.140625" style="181" customWidth="1"/>
    <col min="8702" max="8702" width="10.42578125" style="181" customWidth="1"/>
    <col min="8703" max="8704" width="9.85546875" style="181" customWidth="1"/>
    <col min="8705" max="8705" width="8.7109375" style="181" customWidth="1"/>
    <col min="8706" max="8706" width="9.42578125" style="181" customWidth="1"/>
    <col min="8707" max="8707" width="9.7109375" style="181" customWidth="1"/>
    <col min="8708" max="8708" width="10.28515625" style="181" customWidth="1"/>
    <col min="8709" max="8709" width="11" style="181" customWidth="1"/>
    <col min="8710" max="8711" width="8.85546875" style="181" customWidth="1"/>
    <col min="8712" max="8956" width="9.140625" style="181"/>
    <col min="8957" max="8957" width="19.140625" style="181" customWidth="1"/>
    <col min="8958" max="8958" width="10.42578125" style="181" customWidth="1"/>
    <col min="8959" max="8960" width="9.85546875" style="181" customWidth="1"/>
    <col min="8961" max="8961" width="8.7109375" style="181" customWidth="1"/>
    <col min="8962" max="8962" width="9.42578125" style="181" customWidth="1"/>
    <col min="8963" max="8963" width="9.7109375" style="181" customWidth="1"/>
    <col min="8964" max="8964" width="10.28515625" style="181" customWidth="1"/>
    <col min="8965" max="8965" width="11" style="181" customWidth="1"/>
    <col min="8966" max="8967" width="8.85546875" style="181" customWidth="1"/>
    <col min="8968" max="9212" width="9.140625" style="181"/>
    <col min="9213" max="9213" width="19.140625" style="181" customWidth="1"/>
    <col min="9214" max="9214" width="10.42578125" style="181" customWidth="1"/>
    <col min="9215" max="9216" width="9.85546875" style="181" customWidth="1"/>
    <col min="9217" max="9217" width="8.7109375" style="181" customWidth="1"/>
    <col min="9218" max="9218" width="9.42578125" style="181" customWidth="1"/>
    <col min="9219" max="9219" width="9.7109375" style="181" customWidth="1"/>
    <col min="9220" max="9220" width="10.28515625" style="181" customWidth="1"/>
    <col min="9221" max="9221" width="11" style="181" customWidth="1"/>
    <col min="9222" max="9223" width="8.85546875" style="181" customWidth="1"/>
    <col min="9224" max="9468" width="9.140625" style="181"/>
    <col min="9469" max="9469" width="19.140625" style="181" customWidth="1"/>
    <col min="9470" max="9470" width="10.42578125" style="181" customWidth="1"/>
    <col min="9471" max="9472" width="9.85546875" style="181" customWidth="1"/>
    <col min="9473" max="9473" width="8.7109375" style="181" customWidth="1"/>
    <col min="9474" max="9474" width="9.42578125" style="181" customWidth="1"/>
    <col min="9475" max="9475" width="9.7109375" style="181" customWidth="1"/>
    <col min="9476" max="9476" width="10.28515625" style="181" customWidth="1"/>
    <col min="9477" max="9477" width="11" style="181" customWidth="1"/>
    <col min="9478" max="9479" width="8.85546875" style="181" customWidth="1"/>
    <col min="9480" max="9724" width="9.140625" style="181"/>
    <col min="9725" max="9725" width="19.140625" style="181" customWidth="1"/>
    <col min="9726" max="9726" width="10.42578125" style="181" customWidth="1"/>
    <col min="9727" max="9728" width="9.85546875" style="181" customWidth="1"/>
    <col min="9729" max="9729" width="8.7109375" style="181" customWidth="1"/>
    <col min="9730" max="9730" width="9.42578125" style="181" customWidth="1"/>
    <col min="9731" max="9731" width="9.7109375" style="181" customWidth="1"/>
    <col min="9732" max="9732" width="10.28515625" style="181" customWidth="1"/>
    <col min="9733" max="9733" width="11" style="181" customWidth="1"/>
    <col min="9734" max="9735" width="8.85546875" style="181" customWidth="1"/>
    <col min="9736" max="9980" width="9.140625" style="181"/>
    <col min="9981" max="9981" width="19.140625" style="181" customWidth="1"/>
    <col min="9982" max="9982" width="10.42578125" style="181" customWidth="1"/>
    <col min="9983" max="9984" width="9.85546875" style="181" customWidth="1"/>
    <col min="9985" max="9985" width="8.7109375" style="181" customWidth="1"/>
    <col min="9986" max="9986" width="9.42578125" style="181" customWidth="1"/>
    <col min="9987" max="9987" width="9.7109375" style="181" customWidth="1"/>
    <col min="9988" max="9988" width="10.28515625" style="181" customWidth="1"/>
    <col min="9989" max="9989" width="11" style="181" customWidth="1"/>
    <col min="9990" max="9991" width="8.85546875" style="181" customWidth="1"/>
    <col min="9992" max="10236" width="9.140625" style="181"/>
    <col min="10237" max="10237" width="19.140625" style="181" customWidth="1"/>
    <col min="10238" max="10238" width="10.42578125" style="181" customWidth="1"/>
    <col min="10239" max="10240" width="9.85546875" style="181" customWidth="1"/>
    <col min="10241" max="10241" width="8.7109375" style="181" customWidth="1"/>
    <col min="10242" max="10242" width="9.42578125" style="181" customWidth="1"/>
    <col min="10243" max="10243" width="9.7109375" style="181" customWidth="1"/>
    <col min="10244" max="10244" width="10.28515625" style="181" customWidth="1"/>
    <col min="10245" max="10245" width="11" style="181" customWidth="1"/>
    <col min="10246" max="10247" width="8.85546875" style="181" customWidth="1"/>
    <col min="10248" max="10492" width="9.140625" style="181"/>
    <col min="10493" max="10493" width="19.140625" style="181" customWidth="1"/>
    <col min="10494" max="10494" width="10.42578125" style="181" customWidth="1"/>
    <col min="10495" max="10496" width="9.85546875" style="181" customWidth="1"/>
    <col min="10497" max="10497" width="8.7109375" style="181" customWidth="1"/>
    <col min="10498" max="10498" width="9.42578125" style="181" customWidth="1"/>
    <col min="10499" max="10499" width="9.7109375" style="181" customWidth="1"/>
    <col min="10500" max="10500" width="10.28515625" style="181" customWidth="1"/>
    <col min="10501" max="10501" width="11" style="181" customWidth="1"/>
    <col min="10502" max="10503" width="8.85546875" style="181" customWidth="1"/>
    <col min="10504" max="10748" width="9.140625" style="181"/>
    <col min="10749" max="10749" width="19.140625" style="181" customWidth="1"/>
    <col min="10750" max="10750" width="10.42578125" style="181" customWidth="1"/>
    <col min="10751" max="10752" width="9.85546875" style="181" customWidth="1"/>
    <col min="10753" max="10753" width="8.7109375" style="181" customWidth="1"/>
    <col min="10754" max="10754" width="9.42578125" style="181" customWidth="1"/>
    <col min="10755" max="10755" width="9.7109375" style="181" customWidth="1"/>
    <col min="10756" max="10756" width="10.28515625" style="181" customWidth="1"/>
    <col min="10757" max="10757" width="11" style="181" customWidth="1"/>
    <col min="10758" max="10759" width="8.85546875" style="181" customWidth="1"/>
    <col min="10760" max="11004" width="9.140625" style="181"/>
    <col min="11005" max="11005" width="19.140625" style="181" customWidth="1"/>
    <col min="11006" max="11006" width="10.42578125" style="181" customWidth="1"/>
    <col min="11007" max="11008" width="9.85546875" style="181" customWidth="1"/>
    <col min="11009" max="11009" width="8.7109375" style="181" customWidth="1"/>
    <col min="11010" max="11010" width="9.42578125" style="181" customWidth="1"/>
    <col min="11011" max="11011" width="9.7109375" style="181" customWidth="1"/>
    <col min="11012" max="11012" width="10.28515625" style="181" customWidth="1"/>
    <col min="11013" max="11013" width="11" style="181" customWidth="1"/>
    <col min="11014" max="11015" width="8.85546875" style="181" customWidth="1"/>
    <col min="11016" max="11260" width="9.140625" style="181"/>
    <col min="11261" max="11261" width="19.140625" style="181" customWidth="1"/>
    <col min="11262" max="11262" width="10.42578125" style="181" customWidth="1"/>
    <col min="11263" max="11264" width="9.85546875" style="181" customWidth="1"/>
    <col min="11265" max="11265" width="8.7109375" style="181" customWidth="1"/>
    <col min="11266" max="11266" width="9.42578125" style="181" customWidth="1"/>
    <col min="11267" max="11267" width="9.7109375" style="181" customWidth="1"/>
    <col min="11268" max="11268" width="10.28515625" style="181" customWidth="1"/>
    <col min="11269" max="11269" width="11" style="181" customWidth="1"/>
    <col min="11270" max="11271" width="8.85546875" style="181" customWidth="1"/>
    <col min="11272" max="11516" width="9.140625" style="181"/>
    <col min="11517" max="11517" width="19.140625" style="181" customWidth="1"/>
    <col min="11518" max="11518" width="10.42578125" style="181" customWidth="1"/>
    <col min="11519" max="11520" width="9.85546875" style="181" customWidth="1"/>
    <col min="11521" max="11521" width="8.7109375" style="181" customWidth="1"/>
    <col min="11522" max="11522" width="9.42578125" style="181" customWidth="1"/>
    <col min="11523" max="11523" width="9.7109375" style="181" customWidth="1"/>
    <col min="11524" max="11524" width="10.28515625" style="181" customWidth="1"/>
    <col min="11525" max="11525" width="11" style="181" customWidth="1"/>
    <col min="11526" max="11527" width="8.85546875" style="181" customWidth="1"/>
    <col min="11528" max="11772" width="9.140625" style="181"/>
    <col min="11773" max="11773" width="19.140625" style="181" customWidth="1"/>
    <col min="11774" max="11774" width="10.42578125" style="181" customWidth="1"/>
    <col min="11775" max="11776" width="9.85546875" style="181" customWidth="1"/>
    <col min="11777" max="11777" width="8.7109375" style="181" customWidth="1"/>
    <col min="11778" max="11778" width="9.42578125" style="181" customWidth="1"/>
    <col min="11779" max="11779" width="9.7109375" style="181" customWidth="1"/>
    <col min="11780" max="11780" width="10.28515625" style="181" customWidth="1"/>
    <col min="11781" max="11781" width="11" style="181" customWidth="1"/>
    <col min="11782" max="11783" width="8.85546875" style="181" customWidth="1"/>
    <col min="11784" max="12028" width="9.140625" style="181"/>
    <col min="12029" max="12029" width="19.140625" style="181" customWidth="1"/>
    <col min="12030" max="12030" width="10.42578125" style="181" customWidth="1"/>
    <col min="12031" max="12032" width="9.85546875" style="181" customWidth="1"/>
    <col min="12033" max="12033" width="8.7109375" style="181" customWidth="1"/>
    <col min="12034" max="12034" width="9.42578125" style="181" customWidth="1"/>
    <col min="12035" max="12035" width="9.7109375" style="181" customWidth="1"/>
    <col min="12036" max="12036" width="10.28515625" style="181" customWidth="1"/>
    <col min="12037" max="12037" width="11" style="181" customWidth="1"/>
    <col min="12038" max="12039" width="8.85546875" style="181" customWidth="1"/>
    <col min="12040" max="12284" width="9.140625" style="181"/>
    <col min="12285" max="12285" width="19.140625" style="181" customWidth="1"/>
    <col min="12286" max="12286" width="10.42578125" style="181" customWidth="1"/>
    <col min="12287" max="12288" width="9.85546875" style="181" customWidth="1"/>
    <col min="12289" max="12289" width="8.7109375" style="181" customWidth="1"/>
    <col min="12290" max="12290" width="9.42578125" style="181" customWidth="1"/>
    <col min="12291" max="12291" width="9.7109375" style="181" customWidth="1"/>
    <col min="12292" max="12292" width="10.28515625" style="181" customWidth="1"/>
    <col min="12293" max="12293" width="11" style="181" customWidth="1"/>
    <col min="12294" max="12295" width="8.85546875" style="181" customWidth="1"/>
    <col min="12296" max="12540" width="9.140625" style="181"/>
    <col min="12541" max="12541" width="19.140625" style="181" customWidth="1"/>
    <col min="12542" max="12542" width="10.42578125" style="181" customWidth="1"/>
    <col min="12543" max="12544" width="9.85546875" style="181" customWidth="1"/>
    <col min="12545" max="12545" width="8.7109375" style="181" customWidth="1"/>
    <col min="12546" max="12546" width="9.42578125" style="181" customWidth="1"/>
    <col min="12547" max="12547" width="9.7109375" style="181" customWidth="1"/>
    <col min="12548" max="12548" width="10.28515625" style="181" customWidth="1"/>
    <col min="12549" max="12549" width="11" style="181" customWidth="1"/>
    <col min="12550" max="12551" width="8.85546875" style="181" customWidth="1"/>
    <col min="12552" max="12796" width="9.140625" style="181"/>
    <col min="12797" max="12797" width="19.140625" style="181" customWidth="1"/>
    <col min="12798" max="12798" width="10.42578125" style="181" customWidth="1"/>
    <col min="12799" max="12800" width="9.85546875" style="181" customWidth="1"/>
    <col min="12801" max="12801" width="8.7109375" style="181" customWidth="1"/>
    <col min="12802" max="12802" width="9.42578125" style="181" customWidth="1"/>
    <col min="12803" max="12803" width="9.7109375" style="181" customWidth="1"/>
    <col min="12804" max="12804" width="10.28515625" style="181" customWidth="1"/>
    <col min="12805" max="12805" width="11" style="181" customWidth="1"/>
    <col min="12806" max="12807" width="8.85546875" style="181" customWidth="1"/>
    <col min="12808" max="13052" width="9.140625" style="181"/>
    <col min="13053" max="13053" width="19.140625" style="181" customWidth="1"/>
    <col min="13054" max="13054" width="10.42578125" style="181" customWidth="1"/>
    <col min="13055" max="13056" width="9.85546875" style="181" customWidth="1"/>
    <col min="13057" max="13057" width="8.7109375" style="181" customWidth="1"/>
    <col min="13058" max="13058" width="9.42578125" style="181" customWidth="1"/>
    <col min="13059" max="13059" width="9.7109375" style="181" customWidth="1"/>
    <col min="13060" max="13060" width="10.28515625" style="181" customWidth="1"/>
    <col min="13061" max="13061" width="11" style="181" customWidth="1"/>
    <col min="13062" max="13063" width="8.85546875" style="181" customWidth="1"/>
    <col min="13064" max="13308" width="9.140625" style="181"/>
    <col min="13309" max="13309" width="19.140625" style="181" customWidth="1"/>
    <col min="13310" max="13310" width="10.42578125" style="181" customWidth="1"/>
    <col min="13311" max="13312" width="9.85546875" style="181" customWidth="1"/>
    <col min="13313" max="13313" width="8.7109375" style="181" customWidth="1"/>
    <col min="13314" max="13314" width="9.42578125" style="181" customWidth="1"/>
    <col min="13315" max="13315" width="9.7109375" style="181" customWidth="1"/>
    <col min="13316" max="13316" width="10.28515625" style="181" customWidth="1"/>
    <col min="13317" max="13317" width="11" style="181" customWidth="1"/>
    <col min="13318" max="13319" width="8.85546875" style="181" customWidth="1"/>
    <col min="13320" max="13564" width="9.140625" style="181"/>
    <col min="13565" max="13565" width="19.140625" style="181" customWidth="1"/>
    <col min="13566" max="13566" width="10.42578125" style="181" customWidth="1"/>
    <col min="13567" max="13568" width="9.85546875" style="181" customWidth="1"/>
    <col min="13569" max="13569" width="8.7109375" style="181" customWidth="1"/>
    <col min="13570" max="13570" width="9.42578125" style="181" customWidth="1"/>
    <col min="13571" max="13571" width="9.7109375" style="181" customWidth="1"/>
    <col min="13572" max="13572" width="10.28515625" style="181" customWidth="1"/>
    <col min="13573" max="13573" width="11" style="181" customWidth="1"/>
    <col min="13574" max="13575" width="8.85546875" style="181" customWidth="1"/>
    <col min="13576" max="13820" width="9.140625" style="181"/>
    <col min="13821" max="13821" width="19.140625" style="181" customWidth="1"/>
    <col min="13822" max="13822" width="10.42578125" style="181" customWidth="1"/>
    <col min="13823" max="13824" width="9.85546875" style="181" customWidth="1"/>
    <col min="13825" max="13825" width="8.7109375" style="181" customWidth="1"/>
    <col min="13826" max="13826" width="9.42578125" style="181" customWidth="1"/>
    <col min="13827" max="13827" width="9.7109375" style="181" customWidth="1"/>
    <col min="13828" max="13828" width="10.28515625" style="181" customWidth="1"/>
    <col min="13829" max="13829" width="11" style="181" customWidth="1"/>
    <col min="13830" max="13831" width="8.85546875" style="181" customWidth="1"/>
    <col min="13832" max="14076" width="9.140625" style="181"/>
    <col min="14077" max="14077" width="19.140625" style="181" customWidth="1"/>
    <col min="14078" max="14078" width="10.42578125" style="181" customWidth="1"/>
    <col min="14079" max="14080" width="9.85546875" style="181" customWidth="1"/>
    <col min="14081" max="14081" width="8.7109375" style="181" customWidth="1"/>
    <col min="14082" max="14082" width="9.42578125" style="181" customWidth="1"/>
    <col min="14083" max="14083" width="9.7109375" style="181" customWidth="1"/>
    <col min="14084" max="14084" width="10.28515625" style="181" customWidth="1"/>
    <col min="14085" max="14085" width="11" style="181" customWidth="1"/>
    <col min="14086" max="14087" width="8.85546875" style="181" customWidth="1"/>
    <col min="14088" max="14332" width="9.140625" style="181"/>
    <col min="14333" max="14333" width="19.140625" style="181" customWidth="1"/>
    <col min="14334" max="14334" width="10.42578125" style="181" customWidth="1"/>
    <col min="14335" max="14336" width="9.85546875" style="181" customWidth="1"/>
    <col min="14337" max="14337" width="8.7109375" style="181" customWidth="1"/>
    <col min="14338" max="14338" width="9.42578125" style="181" customWidth="1"/>
    <col min="14339" max="14339" width="9.7109375" style="181" customWidth="1"/>
    <col min="14340" max="14340" width="10.28515625" style="181" customWidth="1"/>
    <col min="14341" max="14341" width="11" style="181" customWidth="1"/>
    <col min="14342" max="14343" width="8.85546875" style="181" customWidth="1"/>
    <col min="14344" max="14588" width="9.140625" style="181"/>
    <col min="14589" max="14589" width="19.140625" style="181" customWidth="1"/>
    <col min="14590" max="14590" width="10.42578125" style="181" customWidth="1"/>
    <col min="14591" max="14592" width="9.85546875" style="181" customWidth="1"/>
    <col min="14593" max="14593" width="8.7109375" style="181" customWidth="1"/>
    <col min="14594" max="14594" width="9.42578125" style="181" customWidth="1"/>
    <col min="14595" max="14595" width="9.7109375" style="181" customWidth="1"/>
    <col min="14596" max="14596" width="10.28515625" style="181" customWidth="1"/>
    <col min="14597" max="14597" width="11" style="181" customWidth="1"/>
    <col min="14598" max="14599" width="8.85546875" style="181" customWidth="1"/>
    <col min="14600" max="14844" width="9.140625" style="181"/>
    <col min="14845" max="14845" width="19.140625" style="181" customWidth="1"/>
    <col min="14846" max="14846" width="10.42578125" style="181" customWidth="1"/>
    <col min="14847" max="14848" width="9.85546875" style="181" customWidth="1"/>
    <col min="14849" max="14849" width="8.7109375" style="181" customWidth="1"/>
    <col min="14850" max="14850" width="9.42578125" style="181" customWidth="1"/>
    <col min="14851" max="14851" width="9.7109375" style="181" customWidth="1"/>
    <col min="14852" max="14852" width="10.28515625" style="181" customWidth="1"/>
    <col min="14853" max="14853" width="11" style="181" customWidth="1"/>
    <col min="14854" max="14855" width="8.85546875" style="181" customWidth="1"/>
    <col min="14856" max="15100" width="9.140625" style="181"/>
    <col min="15101" max="15101" width="19.140625" style="181" customWidth="1"/>
    <col min="15102" max="15102" width="10.42578125" style="181" customWidth="1"/>
    <col min="15103" max="15104" width="9.85546875" style="181" customWidth="1"/>
    <col min="15105" max="15105" width="8.7109375" style="181" customWidth="1"/>
    <col min="15106" max="15106" width="9.42578125" style="181" customWidth="1"/>
    <col min="15107" max="15107" width="9.7109375" style="181" customWidth="1"/>
    <col min="15108" max="15108" width="10.28515625" style="181" customWidth="1"/>
    <col min="15109" max="15109" width="11" style="181" customWidth="1"/>
    <col min="15110" max="15111" width="8.85546875" style="181" customWidth="1"/>
    <col min="15112" max="15356" width="9.140625" style="181"/>
    <col min="15357" max="15357" width="19.140625" style="181" customWidth="1"/>
    <col min="15358" max="15358" width="10.42578125" style="181" customWidth="1"/>
    <col min="15359" max="15360" width="9.85546875" style="181" customWidth="1"/>
    <col min="15361" max="15361" width="8.7109375" style="181" customWidth="1"/>
    <col min="15362" max="15362" width="9.42578125" style="181" customWidth="1"/>
    <col min="15363" max="15363" width="9.7109375" style="181" customWidth="1"/>
    <col min="15364" max="15364" width="10.28515625" style="181" customWidth="1"/>
    <col min="15365" max="15365" width="11" style="181" customWidth="1"/>
    <col min="15366" max="15367" width="8.85546875" style="181" customWidth="1"/>
    <col min="15368" max="15612" width="9.140625" style="181"/>
    <col min="15613" max="15613" width="19.140625" style="181" customWidth="1"/>
    <col min="15614" max="15614" width="10.42578125" style="181" customWidth="1"/>
    <col min="15615" max="15616" width="9.85546875" style="181" customWidth="1"/>
    <col min="15617" max="15617" width="8.7109375" style="181" customWidth="1"/>
    <col min="15618" max="15618" width="9.42578125" style="181" customWidth="1"/>
    <col min="15619" max="15619" width="9.7109375" style="181" customWidth="1"/>
    <col min="15620" max="15620" width="10.28515625" style="181" customWidth="1"/>
    <col min="15621" max="15621" width="11" style="181" customWidth="1"/>
    <col min="15622" max="15623" width="8.85546875" style="181" customWidth="1"/>
    <col min="15624" max="15868" width="9.140625" style="181"/>
    <col min="15869" max="15869" width="19.140625" style="181" customWidth="1"/>
    <col min="15870" max="15870" width="10.42578125" style="181" customWidth="1"/>
    <col min="15871" max="15872" width="9.85546875" style="181" customWidth="1"/>
    <col min="15873" max="15873" width="8.7109375" style="181" customWidth="1"/>
    <col min="15874" max="15874" width="9.42578125" style="181" customWidth="1"/>
    <col min="15875" max="15875" width="9.7109375" style="181" customWidth="1"/>
    <col min="15876" max="15876" width="10.28515625" style="181" customWidth="1"/>
    <col min="15877" max="15877" width="11" style="181" customWidth="1"/>
    <col min="15878" max="15879" width="8.85546875" style="181" customWidth="1"/>
    <col min="15880" max="16124" width="9.140625" style="181"/>
    <col min="16125" max="16125" width="19.140625" style="181" customWidth="1"/>
    <col min="16126" max="16126" width="10.42578125" style="181" customWidth="1"/>
    <col min="16127" max="16128" width="9.85546875" style="181" customWidth="1"/>
    <col min="16129" max="16129" width="8.7109375" style="181" customWidth="1"/>
    <col min="16130" max="16130" width="9.42578125" style="181" customWidth="1"/>
    <col min="16131" max="16131" width="9.7109375" style="181" customWidth="1"/>
    <col min="16132" max="16132" width="10.28515625" style="181" customWidth="1"/>
    <col min="16133" max="16133" width="11" style="181" customWidth="1"/>
    <col min="16134" max="16135" width="8.85546875" style="181" customWidth="1"/>
    <col min="16136" max="16384" width="9.140625" style="181"/>
  </cols>
  <sheetData>
    <row r="1" spans="1:22" s="179" customFormat="1" ht="29.25" customHeight="1" x14ac:dyDescent="0.2">
      <c r="A1" s="541" t="s">
        <v>223</v>
      </c>
      <c r="B1" s="541"/>
      <c r="C1" s="541"/>
      <c r="D1" s="541"/>
      <c r="E1" s="541"/>
      <c r="F1" s="541"/>
      <c r="G1" s="541"/>
      <c r="H1" s="541"/>
      <c r="I1" s="541"/>
      <c r="J1" s="541"/>
      <c r="K1" s="541"/>
    </row>
    <row r="2" spans="1:22" s="179" customFormat="1" ht="15" customHeight="1" x14ac:dyDescent="0.2">
      <c r="A2" s="539" t="s">
        <v>120</v>
      </c>
      <c r="B2" s="539"/>
      <c r="C2" s="539"/>
      <c r="D2" s="539"/>
      <c r="E2" s="539"/>
      <c r="F2" s="539"/>
      <c r="G2" s="539"/>
      <c r="H2" s="539"/>
      <c r="I2" s="539"/>
      <c r="J2" s="539"/>
      <c r="K2" s="539"/>
    </row>
    <row r="3" spans="1:22" s="179" customFormat="1" ht="18" customHeight="1" x14ac:dyDescent="0.2">
      <c r="A3" s="544"/>
      <c r="B3" s="547" t="s">
        <v>122</v>
      </c>
      <c r="C3" s="548"/>
      <c r="D3" s="548"/>
      <c r="E3" s="548"/>
      <c r="F3" s="543"/>
      <c r="G3" s="547" t="s">
        <v>123</v>
      </c>
      <c r="H3" s="548"/>
      <c r="I3" s="548"/>
      <c r="J3" s="548"/>
      <c r="K3" s="548"/>
    </row>
    <row r="4" spans="1:22" s="179" customFormat="1" ht="14.25" customHeight="1" x14ac:dyDescent="0.2">
      <c r="A4" s="545"/>
      <c r="B4" s="547" t="s">
        <v>124</v>
      </c>
      <c r="C4" s="548"/>
      <c r="D4" s="543"/>
      <c r="E4" s="547" t="s">
        <v>147</v>
      </c>
      <c r="F4" s="543"/>
      <c r="G4" s="547" t="s">
        <v>124</v>
      </c>
      <c r="H4" s="548"/>
      <c r="I4" s="543"/>
      <c r="J4" s="547" t="s">
        <v>147</v>
      </c>
      <c r="K4" s="548"/>
    </row>
    <row r="5" spans="1:22" s="179" customFormat="1" ht="42" customHeight="1" x14ac:dyDescent="0.2">
      <c r="A5" s="546"/>
      <c r="B5" s="293" t="s">
        <v>130</v>
      </c>
      <c r="C5" s="293" t="s">
        <v>64</v>
      </c>
      <c r="D5" s="293" t="s">
        <v>164</v>
      </c>
      <c r="E5" s="293" t="s">
        <v>130</v>
      </c>
      <c r="F5" s="293" t="s">
        <v>64</v>
      </c>
      <c r="G5" s="293" t="s">
        <v>130</v>
      </c>
      <c r="H5" s="293" t="s">
        <v>64</v>
      </c>
      <c r="I5" s="293" t="s">
        <v>164</v>
      </c>
      <c r="J5" s="293" t="s">
        <v>130</v>
      </c>
      <c r="K5" s="294" t="s">
        <v>64</v>
      </c>
    </row>
    <row r="6" spans="1:22" s="179" customFormat="1" ht="12.75" customHeight="1" x14ac:dyDescent="0.2">
      <c r="A6" s="343" t="s">
        <v>72</v>
      </c>
      <c r="B6" s="296">
        <f>SUM(B7:B26)</f>
        <v>2409264</v>
      </c>
      <c r="C6" s="296">
        <f>SUM(C7:C26)</f>
        <v>2476914</v>
      </c>
      <c r="D6" s="377">
        <f>B6/C6%</f>
        <v>97.268778811052783</v>
      </c>
      <c r="E6" s="296">
        <v>62</v>
      </c>
      <c r="F6" s="297">
        <v>70</v>
      </c>
      <c r="G6" s="296">
        <f>SUM(G7:G26)</f>
        <v>757916</v>
      </c>
      <c r="H6" s="296">
        <f>SUM(H7:H26)</f>
        <v>849175</v>
      </c>
      <c r="I6" s="377">
        <f>G6/H6%</f>
        <v>89.253216357052438</v>
      </c>
      <c r="J6" s="296">
        <v>889</v>
      </c>
      <c r="K6" s="297">
        <v>965</v>
      </c>
      <c r="L6" s="180"/>
      <c r="M6" s="410"/>
      <c r="N6" s="410"/>
      <c r="O6" s="411"/>
      <c r="P6" s="410"/>
      <c r="Q6" s="410"/>
      <c r="R6" s="410"/>
      <c r="S6" s="410"/>
      <c r="T6" s="411"/>
      <c r="U6" s="410"/>
      <c r="V6" s="410"/>
    </row>
    <row r="7" spans="1:22" s="179" customFormat="1" ht="12.75" customHeight="1" x14ac:dyDescent="0.2">
      <c r="A7" s="295" t="s">
        <v>73</v>
      </c>
      <c r="B7" s="296">
        <v>225837</v>
      </c>
      <c r="C7" s="296">
        <v>232554</v>
      </c>
      <c r="D7" s="305">
        <f t="shared" ref="D7:D26" si="0">B7/C7%</f>
        <v>97.111638587166851</v>
      </c>
      <c r="E7" s="296">
        <v>71</v>
      </c>
      <c r="F7" s="297">
        <v>85</v>
      </c>
      <c r="G7" s="296">
        <v>7121</v>
      </c>
      <c r="H7" s="296">
        <v>13927</v>
      </c>
      <c r="I7" s="305">
        <f t="shared" ref="I7:I26" si="1">G7/H7%</f>
        <v>51.13089681912831</v>
      </c>
      <c r="J7" s="296">
        <v>301</v>
      </c>
      <c r="K7" s="297">
        <v>670</v>
      </c>
      <c r="L7" s="180"/>
      <c r="M7" s="410"/>
      <c r="N7" s="410"/>
      <c r="O7" s="411"/>
      <c r="P7" s="410"/>
      <c r="Q7" s="410"/>
      <c r="R7" s="410"/>
      <c r="S7" s="410"/>
      <c r="T7" s="411"/>
      <c r="U7" s="410"/>
      <c r="V7" s="410"/>
    </row>
    <row r="8" spans="1:22" s="179" customFormat="1" ht="12.75" customHeight="1" x14ac:dyDescent="0.2">
      <c r="A8" s="295" t="s">
        <v>74</v>
      </c>
      <c r="B8" s="296">
        <v>146126</v>
      </c>
      <c r="C8" s="296">
        <v>151331</v>
      </c>
      <c r="D8" s="305">
        <f t="shared" si="0"/>
        <v>96.560519655589403</v>
      </c>
      <c r="E8" s="296">
        <v>67</v>
      </c>
      <c r="F8" s="297">
        <v>66</v>
      </c>
      <c r="G8" s="296">
        <v>64336</v>
      </c>
      <c r="H8" s="296">
        <v>100947</v>
      </c>
      <c r="I8" s="305">
        <f t="shared" si="1"/>
        <v>63.732453663803774</v>
      </c>
      <c r="J8" s="296">
        <v>526</v>
      </c>
      <c r="K8" s="297">
        <v>532</v>
      </c>
      <c r="L8" s="180"/>
      <c r="M8" s="410"/>
      <c r="N8" s="410"/>
      <c r="O8" s="411"/>
      <c r="P8" s="410"/>
      <c r="Q8" s="410"/>
      <c r="R8" s="410"/>
      <c r="S8" s="410"/>
      <c r="T8" s="411"/>
      <c r="U8" s="410"/>
      <c r="V8" s="410"/>
    </row>
    <row r="9" spans="1:22" s="179" customFormat="1" ht="12.75" customHeight="1" x14ac:dyDescent="0.2">
      <c r="A9" s="295" t="s">
        <v>75</v>
      </c>
      <c r="B9" s="296">
        <v>160361</v>
      </c>
      <c r="C9" s="296">
        <v>162851</v>
      </c>
      <c r="D9" s="305">
        <f t="shared" si="0"/>
        <v>98.47099495858177</v>
      </c>
      <c r="E9" s="296">
        <v>50</v>
      </c>
      <c r="F9" s="297">
        <v>62</v>
      </c>
      <c r="G9" s="296">
        <v>6997</v>
      </c>
      <c r="H9" s="296">
        <v>8197</v>
      </c>
      <c r="I9" s="305">
        <f t="shared" si="1"/>
        <v>85.360497743076735</v>
      </c>
      <c r="J9" s="296">
        <v>250</v>
      </c>
      <c r="K9" s="297">
        <v>258</v>
      </c>
      <c r="L9" s="180"/>
      <c r="M9" s="410"/>
      <c r="N9" s="410"/>
      <c r="O9" s="411"/>
      <c r="P9" s="410"/>
      <c r="Q9" s="410"/>
      <c r="R9" s="410"/>
      <c r="S9" s="410"/>
      <c r="T9" s="411"/>
      <c r="U9" s="410"/>
      <c r="V9" s="410"/>
    </row>
    <row r="10" spans="1:22" s="179" customFormat="1" ht="12.75" customHeight="1" x14ac:dyDescent="0.2">
      <c r="A10" s="295" t="s">
        <v>76</v>
      </c>
      <c r="B10" s="296">
        <v>160715</v>
      </c>
      <c r="C10" s="296">
        <v>219125</v>
      </c>
      <c r="D10" s="305">
        <f t="shared" si="0"/>
        <v>73.343981745579001</v>
      </c>
      <c r="E10" s="296">
        <v>51</v>
      </c>
      <c r="F10" s="297">
        <v>81</v>
      </c>
      <c r="G10" s="296">
        <v>14830</v>
      </c>
      <c r="H10" s="296">
        <v>36156</v>
      </c>
      <c r="I10" s="305">
        <f t="shared" si="1"/>
        <v>41.016705387764134</v>
      </c>
      <c r="J10" s="296">
        <v>686</v>
      </c>
      <c r="K10" s="297">
        <v>1077</v>
      </c>
      <c r="L10" s="180"/>
      <c r="M10" s="410"/>
      <c r="N10" s="410"/>
      <c r="O10" s="411"/>
      <c r="P10" s="410"/>
      <c r="Q10" s="410"/>
      <c r="R10" s="410"/>
      <c r="S10" s="410"/>
      <c r="T10" s="411"/>
      <c r="U10" s="410"/>
      <c r="V10" s="410"/>
    </row>
    <row r="11" spans="1:22" s="179" customFormat="1" ht="12.75" customHeight="1" x14ac:dyDescent="0.2">
      <c r="A11" s="295" t="s">
        <v>77</v>
      </c>
      <c r="B11" s="296">
        <v>65963</v>
      </c>
      <c r="C11" s="296">
        <v>65676</v>
      </c>
      <c r="D11" s="305">
        <f t="shared" si="0"/>
        <v>100.43699372677995</v>
      </c>
      <c r="E11" s="296">
        <v>71</v>
      </c>
      <c r="F11" s="297">
        <v>66</v>
      </c>
      <c r="G11" s="296">
        <v>28</v>
      </c>
      <c r="H11" s="297">
        <v>38</v>
      </c>
      <c r="I11" s="305">
        <f t="shared" si="1"/>
        <v>73.684210526315795</v>
      </c>
      <c r="J11" s="296">
        <v>69</v>
      </c>
      <c r="K11" s="297">
        <v>33</v>
      </c>
      <c r="L11" s="180"/>
      <c r="M11" s="410"/>
      <c r="N11" s="410"/>
      <c r="O11" s="411"/>
      <c r="P11" s="410"/>
      <c r="Q11" s="410"/>
      <c r="R11" s="410"/>
      <c r="S11" s="410"/>
      <c r="T11" s="411"/>
      <c r="U11" s="410"/>
      <c r="V11" s="410"/>
    </row>
    <row r="12" spans="1:22" s="179" customFormat="1" ht="12.75" customHeight="1" x14ac:dyDescent="0.2">
      <c r="A12" s="295" t="s">
        <v>78</v>
      </c>
      <c r="B12" s="296">
        <v>282692</v>
      </c>
      <c r="C12" s="296">
        <v>258688</v>
      </c>
      <c r="D12" s="305">
        <f t="shared" si="0"/>
        <v>109.27913161801088</v>
      </c>
      <c r="E12" s="296">
        <v>66</v>
      </c>
      <c r="F12" s="297">
        <v>67</v>
      </c>
      <c r="G12" s="296">
        <v>21150</v>
      </c>
      <c r="H12" s="296">
        <v>19138</v>
      </c>
      <c r="I12" s="305">
        <f t="shared" si="1"/>
        <v>110.51311526805308</v>
      </c>
      <c r="J12" s="296">
        <v>1000</v>
      </c>
      <c r="K12" s="297">
        <v>986</v>
      </c>
      <c r="L12" s="180"/>
      <c r="M12" s="410"/>
      <c r="N12" s="410"/>
      <c r="O12" s="411"/>
      <c r="P12" s="410"/>
      <c r="Q12" s="410"/>
      <c r="R12" s="410"/>
      <c r="S12" s="410"/>
      <c r="T12" s="411"/>
      <c r="U12" s="410"/>
      <c r="V12" s="410"/>
    </row>
    <row r="13" spans="1:22" s="179" customFormat="1" ht="12.75" customHeight="1" x14ac:dyDescent="0.2">
      <c r="A13" s="295" t="s">
        <v>79</v>
      </c>
      <c r="B13" s="296">
        <v>102474</v>
      </c>
      <c r="C13" s="296">
        <v>103787</v>
      </c>
      <c r="D13" s="305">
        <f t="shared" si="0"/>
        <v>98.734908996309755</v>
      </c>
      <c r="E13" s="296">
        <v>62</v>
      </c>
      <c r="F13" s="297">
        <v>67</v>
      </c>
      <c r="G13" s="296">
        <v>2649</v>
      </c>
      <c r="H13" s="296">
        <v>3604</v>
      </c>
      <c r="I13" s="305">
        <f t="shared" si="1"/>
        <v>73.501664816870147</v>
      </c>
      <c r="J13" s="296">
        <v>215</v>
      </c>
      <c r="K13" s="297">
        <v>243</v>
      </c>
      <c r="L13" s="180"/>
      <c r="M13" s="410"/>
      <c r="N13" s="410"/>
      <c r="O13" s="411"/>
      <c r="P13" s="410"/>
      <c r="Q13" s="410"/>
      <c r="R13" s="410"/>
      <c r="S13" s="410"/>
      <c r="T13" s="411"/>
      <c r="U13" s="410"/>
      <c r="V13" s="410"/>
    </row>
    <row r="14" spans="1:22" s="179" customFormat="1" ht="12.75" customHeight="1" x14ac:dyDescent="0.2">
      <c r="A14" s="295" t="s">
        <v>80</v>
      </c>
      <c r="B14" s="296">
        <v>153173</v>
      </c>
      <c r="C14" s="296">
        <v>153325</v>
      </c>
      <c r="D14" s="305">
        <f t="shared" si="0"/>
        <v>99.900864177400948</v>
      </c>
      <c r="E14" s="296">
        <v>67</v>
      </c>
      <c r="F14" s="297">
        <v>82</v>
      </c>
      <c r="G14" s="296">
        <v>22815</v>
      </c>
      <c r="H14" s="296">
        <v>20642</v>
      </c>
      <c r="I14" s="305">
        <f t="shared" si="1"/>
        <v>110.5270807092336</v>
      </c>
      <c r="J14" s="296">
        <v>912</v>
      </c>
      <c r="K14" s="297">
        <v>844</v>
      </c>
      <c r="L14" s="180"/>
      <c r="M14" s="410"/>
      <c r="N14" s="410"/>
      <c r="O14" s="411"/>
      <c r="P14" s="410"/>
      <c r="Q14" s="410"/>
      <c r="R14" s="410"/>
      <c r="S14" s="410"/>
      <c r="T14" s="411"/>
      <c r="U14" s="410"/>
      <c r="V14" s="410"/>
    </row>
    <row r="15" spans="1:22" s="179" customFormat="1" ht="12.75" customHeight="1" x14ac:dyDescent="0.2">
      <c r="A15" s="295" t="s">
        <v>81</v>
      </c>
      <c r="B15" s="296">
        <v>179023</v>
      </c>
      <c r="C15" s="296">
        <v>179170</v>
      </c>
      <c r="D15" s="305">
        <f t="shared" si="0"/>
        <v>99.917955014790422</v>
      </c>
      <c r="E15" s="296">
        <v>79</v>
      </c>
      <c r="F15" s="297">
        <v>85</v>
      </c>
      <c r="G15" s="296">
        <v>122453</v>
      </c>
      <c r="H15" s="296">
        <v>121017</v>
      </c>
      <c r="I15" s="305">
        <f t="shared" si="1"/>
        <v>101.18661014568201</v>
      </c>
      <c r="J15" s="296">
        <v>1437</v>
      </c>
      <c r="K15" s="297">
        <v>1313</v>
      </c>
      <c r="L15" s="180"/>
      <c r="M15" s="410"/>
      <c r="N15" s="410"/>
      <c r="O15" s="411"/>
      <c r="P15" s="410"/>
      <c r="Q15" s="410"/>
      <c r="R15" s="410"/>
      <c r="S15" s="410"/>
      <c r="T15" s="411"/>
      <c r="U15" s="410"/>
      <c r="V15" s="410"/>
    </row>
    <row r="16" spans="1:22" s="179" customFormat="1" ht="12.75" customHeight="1" x14ac:dyDescent="0.2">
      <c r="A16" s="295" t="s">
        <v>82</v>
      </c>
      <c r="B16" s="296">
        <v>118806</v>
      </c>
      <c r="C16" s="296">
        <v>118735</v>
      </c>
      <c r="D16" s="305">
        <f t="shared" si="0"/>
        <v>100.0597970269929</v>
      </c>
      <c r="E16" s="296">
        <v>81</v>
      </c>
      <c r="F16" s="297">
        <v>76</v>
      </c>
      <c r="G16" s="296">
        <v>71707</v>
      </c>
      <c r="H16" s="296">
        <v>78953</v>
      </c>
      <c r="I16" s="305">
        <f t="shared" si="1"/>
        <v>90.822388002989129</v>
      </c>
      <c r="J16" s="296">
        <v>712</v>
      </c>
      <c r="K16" s="297">
        <v>731</v>
      </c>
      <c r="L16" s="180"/>
      <c r="M16" s="410"/>
      <c r="N16" s="410"/>
      <c r="O16" s="411"/>
      <c r="P16" s="410"/>
      <c r="Q16" s="410"/>
      <c r="R16" s="410"/>
      <c r="S16" s="410"/>
      <c r="T16" s="411"/>
      <c r="U16" s="410"/>
      <c r="V16" s="410"/>
    </row>
    <row r="17" spans="1:23" s="179" customFormat="1" ht="12.75" customHeight="1" x14ac:dyDescent="0.2">
      <c r="A17" s="295" t="s">
        <v>83</v>
      </c>
      <c r="B17" s="296">
        <v>78600</v>
      </c>
      <c r="C17" s="296">
        <v>73477</v>
      </c>
      <c r="D17" s="305">
        <f t="shared" si="0"/>
        <v>106.97224981967146</v>
      </c>
      <c r="E17" s="296">
        <v>42</v>
      </c>
      <c r="F17" s="297">
        <v>42</v>
      </c>
      <c r="G17" s="296">
        <v>826</v>
      </c>
      <c r="H17" s="296">
        <v>442</v>
      </c>
      <c r="I17" s="305">
        <f t="shared" si="1"/>
        <v>186.87782805429865</v>
      </c>
      <c r="J17" s="296">
        <v>502</v>
      </c>
      <c r="K17" s="297">
        <v>215</v>
      </c>
      <c r="L17" s="180"/>
      <c r="M17" s="410"/>
      <c r="N17" s="410"/>
      <c r="O17" s="411"/>
      <c r="P17" s="410"/>
      <c r="Q17" s="410"/>
      <c r="R17" s="410"/>
      <c r="S17" s="410"/>
      <c r="T17" s="411"/>
      <c r="U17" s="410"/>
      <c r="V17" s="410"/>
    </row>
    <row r="18" spans="1:23" s="179" customFormat="1" ht="12.75" customHeight="1" x14ac:dyDescent="0.2">
      <c r="A18" s="295" t="s">
        <v>84</v>
      </c>
      <c r="B18" s="296">
        <v>6601</v>
      </c>
      <c r="C18" s="296">
        <v>6917</v>
      </c>
      <c r="D18" s="305">
        <f t="shared" si="0"/>
        <v>95.431545467688295</v>
      </c>
      <c r="E18" s="296">
        <v>44</v>
      </c>
      <c r="F18" s="297">
        <v>46</v>
      </c>
      <c r="G18" s="296" t="s">
        <v>136</v>
      </c>
      <c r="H18" s="296" t="s">
        <v>136</v>
      </c>
      <c r="I18" s="305" t="s">
        <v>136</v>
      </c>
      <c r="J18" s="296" t="s">
        <v>136</v>
      </c>
      <c r="K18" s="297" t="s">
        <v>136</v>
      </c>
      <c r="L18" s="180"/>
      <c r="M18" s="410"/>
      <c r="N18" s="410"/>
      <c r="O18" s="411"/>
      <c r="P18" s="410"/>
      <c r="Q18" s="410"/>
      <c r="R18" s="412"/>
      <c r="S18" s="412"/>
      <c r="T18" s="412"/>
      <c r="U18" s="412"/>
      <c r="V18" s="412"/>
    </row>
    <row r="19" spans="1:23" s="179" customFormat="1" ht="12.75" customHeight="1" x14ac:dyDescent="0.2">
      <c r="A19" s="295" t="s">
        <v>85</v>
      </c>
      <c r="B19" s="296">
        <v>158809</v>
      </c>
      <c r="C19" s="296">
        <v>152150</v>
      </c>
      <c r="D19" s="305">
        <f t="shared" si="0"/>
        <v>104.37660203746303</v>
      </c>
      <c r="E19" s="296">
        <v>79</v>
      </c>
      <c r="F19" s="297">
        <v>72</v>
      </c>
      <c r="G19" s="296">
        <v>162211</v>
      </c>
      <c r="H19" s="296">
        <v>195142</v>
      </c>
      <c r="I19" s="305">
        <f t="shared" si="1"/>
        <v>83.124596447714993</v>
      </c>
      <c r="J19" s="296">
        <v>1924</v>
      </c>
      <c r="K19" s="297">
        <v>2249</v>
      </c>
      <c r="L19" s="180"/>
      <c r="M19" s="410"/>
      <c r="N19" s="410"/>
      <c r="O19" s="411"/>
      <c r="P19" s="410"/>
      <c r="Q19" s="410"/>
      <c r="R19" s="410"/>
      <c r="S19" s="410"/>
      <c r="T19" s="411"/>
      <c r="U19" s="410"/>
      <c r="V19" s="410"/>
    </row>
    <row r="20" spans="1:23" s="179" customFormat="1" ht="12.75" customHeight="1" x14ac:dyDescent="0.2">
      <c r="A20" s="295" t="s">
        <v>86</v>
      </c>
      <c r="B20" s="296">
        <v>135669</v>
      </c>
      <c r="C20" s="296">
        <v>141389</v>
      </c>
      <c r="D20" s="305">
        <f t="shared" si="0"/>
        <v>95.954423611454914</v>
      </c>
      <c r="E20" s="296">
        <v>76</v>
      </c>
      <c r="F20" s="297">
        <v>79</v>
      </c>
      <c r="G20" s="296">
        <v>229914</v>
      </c>
      <c r="H20" s="296">
        <v>212790</v>
      </c>
      <c r="I20" s="305">
        <f t="shared" si="1"/>
        <v>108.04737064711688</v>
      </c>
      <c r="J20" s="296">
        <v>944</v>
      </c>
      <c r="K20" s="297">
        <v>1193</v>
      </c>
      <c r="L20" s="180"/>
      <c r="M20" s="410"/>
      <c r="N20" s="410"/>
      <c r="O20" s="411"/>
      <c r="P20" s="410"/>
      <c r="Q20" s="410"/>
      <c r="R20" s="410"/>
      <c r="S20" s="410"/>
      <c r="T20" s="411"/>
      <c r="U20" s="410"/>
      <c r="V20" s="410"/>
    </row>
    <row r="21" spans="1:23" s="179" customFormat="1" ht="12.75" customHeight="1" x14ac:dyDescent="0.2">
      <c r="A21" s="295" t="s">
        <v>137</v>
      </c>
      <c r="B21" s="296">
        <v>228561</v>
      </c>
      <c r="C21" s="296">
        <v>255468</v>
      </c>
      <c r="D21" s="305">
        <f t="shared" si="0"/>
        <v>89.467565409366344</v>
      </c>
      <c r="E21" s="296">
        <v>48</v>
      </c>
      <c r="F21" s="297">
        <v>57</v>
      </c>
      <c r="G21" s="296">
        <v>323</v>
      </c>
      <c r="H21" s="296">
        <v>407</v>
      </c>
      <c r="I21" s="305">
        <f t="shared" si="1"/>
        <v>79.361179361179353</v>
      </c>
      <c r="J21" s="296">
        <v>247</v>
      </c>
      <c r="K21" s="297">
        <v>636</v>
      </c>
      <c r="L21" s="180"/>
      <c r="M21" s="410"/>
      <c r="N21" s="410"/>
      <c r="O21" s="411"/>
      <c r="P21" s="410"/>
      <c r="Q21" s="410"/>
      <c r="R21" s="410"/>
      <c r="S21" s="410"/>
      <c r="T21" s="411"/>
      <c r="U21" s="410"/>
      <c r="V21" s="410"/>
    </row>
    <row r="22" spans="1:23" s="179" customFormat="1" ht="12.75" customHeight="1" x14ac:dyDescent="0.2">
      <c r="A22" s="295" t="s">
        <v>88</v>
      </c>
      <c r="B22" s="296">
        <v>44623</v>
      </c>
      <c r="C22" s="296">
        <v>48882</v>
      </c>
      <c r="D22" s="305">
        <f t="shared" si="0"/>
        <v>91.287181375557466</v>
      </c>
      <c r="E22" s="296">
        <v>74</v>
      </c>
      <c r="F22" s="297">
        <v>55</v>
      </c>
      <c r="G22" s="296">
        <v>386</v>
      </c>
      <c r="H22" s="296">
        <v>280</v>
      </c>
      <c r="I22" s="305">
        <f t="shared" si="1"/>
        <v>137.85714285714286</v>
      </c>
      <c r="J22" s="296">
        <v>250</v>
      </c>
      <c r="K22" s="297">
        <v>277</v>
      </c>
      <c r="L22" s="180"/>
      <c r="M22" s="410"/>
      <c r="N22" s="410"/>
      <c r="O22" s="411"/>
      <c r="P22" s="410"/>
      <c r="Q22" s="410"/>
      <c r="R22" s="410"/>
      <c r="S22" s="410"/>
      <c r="T22" s="411"/>
      <c r="U22" s="410"/>
      <c r="V22" s="410"/>
    </row>
    <row r="23" spans="1:23" s="179" customFormat="1" ht="12.75" customHeight="1" x14ac:dyDescent="0.2">
      <c r="A23" s="295" t="s">
        <v>89</v>
      </c>
      <c r="B23" s="296">
        <v>158558</v>
      </c>
      <c r="C23" s="296">
        <v>149865</v>
      </c>
      <c r="D23" s="305">
        <f t="shared" si="0"/>
        <v>105.80055383178193</v>
      </c>
      <c r="E23" s="296">
        <v>72</v>
      </c>
      <c r="F23" s="297">
        <v>82</v>
      </c>
      <c r="G23" s="296">
        <v>30078</v>
      </c>
      <c r="H23" s="296">
        <v>37229</v>
      </c>
      <c r="I23" s="305">
        <f t="shared" si="1"/>
        <v>80.791855811329867</v>
      </c>
      <c r="J23" s="296">
        <v>448</v>
      </c>
      <c r="K23" s="297">
        <v>607</v>
      </c>
      <c r="L23" s="180"/>
      <c r="M23" s="410"/>
      <c r="N23" s="410"/>
      <c r="O23" s="411"/>
      <c r="P23" s="410"/>
      <c r="Q23" s="410"/>
      <c r="R23" s="410"/>
      <c r="S23" s="410"/>
      <c r="T23" s="411"/>
      <c r="U23" s="410"/>
      <c r="V23" s="410"/>
    </row>
    <row r="24" spans="1:23" s="179" customFormat="1" ht="12.75" customHeight="1" x14ac:dyDescent="0.2">
      <c r="A24" s="295" t="s">
        <v>90</v>
      </c>
      <c r="B24" s="296">
        <v>4</v>
      </c>
      <c r="C24" s="296">
        <v>5</v>
      </c>
      <c r="D24" s="305">
        <f t="shared" si="0"/>
        <v>80</v>
      </c>
      <c r="E24" s="296">
        <v>4</v>
      </c>
      <c r="F24" s="297">
        <v>3</v>
      </c>
      <c r="G24" s="297" t="s">
        <v>136</v>
      </c>
      <c r="H24" s="297" t="s">
        <v>136</v>
      </c>
      <c r="I24" s="305" t="s">
        <v>136</v>
      </c>
      <c r="J24" s="297" t="s">
        <v>136</v>
      </c>
      <c r="K24" s="297" t="s">
        <v>136</v>
      </c>
      <c r="L24" s="180"/>
      <c r="M24" s="410"/>
      <c r="N24" s="410"/>
      <c r="O24" s="411"/>
      <c r="P24" s="410"/>
      <c r="Q24" s="410"/>
      <c r="R24" s="412"/>
      <c r="S24" s="412"/>
      <c r="T24" s="412"/>
      <c r="U24" s="412"/>
      <c r="V24" s="412"/>
    </row>
    <row r="25" spans="1:23" s="179" customFormat="1" x14ac:dyDescent="0.2">
      <c r="A25" s="295" t="s">
        <v>91</v>
      </c>
      <c r="B25" s="296">
        <v>823</v>
      </c>
      <c r="C25" s="296">
        <v>865</v>
      </c>
      <c r="D25" s="305">
        <f t="shared" si="0"/>
        <v>95.144508670520224</v>
      </c>
      <c r="E25" s="296">
        <v>82</v>
      </c>
      <c r="F25" s="297">
        <v>78</v>
      </c>
      <c r="G25" s="297">
        <v>9</v>
      </c>
      <c r="H25" s="296">
        <v>61</v>
      </c>
      <c r="I25" s="305">
        <f t="shared" si="1"/>
        <v>14.754098360655737</v>
      </c>
      <c r="J25" s="297">
        <v>6</v>
      </c>
      <c r="K25" s="297">
        <v>23</v>
      </c>
      <c r="M25" s="410"/>
      <c r="N25" s="410"/>
      <c r="O25" s="411"/>
      <c r="P25" s="410"/>
      <c r="Q25" s="410"/>
      <c r="R25" s="410"/>
      <c r="S25" s="410"/>
      <c r="T25" s="411"/>
      <c r="U25" s="410"/>
      <c r="V25" s="410"/>
    </row>
    <row r="26" spans="1:23" s="179" customFormat="1" x14ac:dyDescent="0.2">
      <c r="A26" s="299" t="s">
        <v>92</v>
      </c>
      <c r="B26" s="300">
        <v>1846</v>
      </c>
      <c r="C26" s="300">
        <v>2654</v>
      </c>
      <c r="D26" s="301">
        <f t="shared" si="0"/>
        <v>69.555388093443867</v>
      </c>
      <c r="E26" s="300">
        <v>6</v>
      </c>
      <c r="F26" s="302">
        <v>9</v>
      </c>
      <c r="G26" s="302">
        <v>83</v>
      </c>
      <c r="H26" s="302">
        <v>205</v>
      </c>
      <c r="I26" s="301">
        <f t="shared" si="1"/>
        <v>40.487804878048784</v>
      </c>
      <c r="J26" s="302">
        <v>9</v>
      </c>
      <c r="K26" s="302">
        <v>18</v>
      </c>
      <c r="M26" s="410"/>
      <c r="N26" s="410"/>
      <c r="O26" s="411"/>
      <c r="P26" s="410"/>
      <c r="Q26" s="410"/>
      <c r="R26" s="410"/>
      <c r="S26" s="410"/>
      <c r="T26" s="411"/>
      <c r="U26" s="410"/>
      <c r="V26" s="410"/>
    </row>
    <row r="27" spans="1:23" s="179" customFormat="1" x14ac:dyDescent="0.2">
      <c r="A27" s="303"/>
      <c r="B27" s="304"/>
      <c r="C27" s="304"/>
      <c r="D27" s="305"/>
      <c r="E27" s="304"/>
      <c r="F27" s="306"/>
      <c r="G27" s="306"/>
      <c r="H27" s="306"/>
      <c r="I27" s="306"/>
      <c r="J27" s="306"/>
      <c r="K27" s="306"/>
    </row>
    <row r="28" spans="1:23" s="179" customFormat="1" ht="11.25" customHeight="1" x14ac:dyDescent="0.2">
      <c r="A28" s="303"/>
      <c r="B28" s="304"/>
      <c r="C28" s="304"/>
      <c r="D28" s="305"/>
      <c r="E28" s="304"/>
      <c r="F28" s="306"/>
      <c r="G28" s="306"/>
      <c r="H28" s="306"/>
      <c r="I28" s="306"/>
      <c r="J28" s="540"/>
      <c r="K28" s="540"/>
    </row>
    <row r="29" spans="1:23" s="179" customFormat="1" ht="12.75" customHeight="1" x14ac:dyDescent="0.2">
      <c r="B29" s="307"/>
      <c r="C29" s="307"/>
      <c r="D29" s="307"/>
      <c r="E29" s="307"/>
      <c r="F29" s="307"/>
      <c r="G29" s="307"/>
      <c r="H29" s="307"/>
      <c r="I29" s="307"/>
      <c r="J29" s="308"/>
      <c r="K29" s="309" t="s">
        <v>163</v>
      </c>
      <c r="L29" s="310"/>
    </row>
    <row r="30" spans="1:23" s="179" customFormat="1" ht="15.75" customHeight="1" x14ac:dyDescent="0.2">
      <c r="A30" s="543"/>
      <c r="B30" s="549" t="s">
        <v>125</v>
      </c>
      <c r="C30" s="549"/>
      <c r="D30" s="549"/>
      <c r="E30" s="549"/>
      <c r="F30" s="549"/>
      <c r="G30" s="549" t="s">
        <v>126</v>
      </c>
      <c r="H30" s="549"/>
      <c r="I30" s="549"/>
      <c r="J30" s="549"/>
      <c r="K30" s="547"/>
    </row>
    <row r="31" spans="1:23" s="179" customFormat="1" ht="15.75" customHeight="1" x14ac:dyDescent="0.2">
      <c r="A31" s="543"/>
      <c r="B31" s="549" t="s">
        <v>124</v>
      </c>
      <c r="C31" s="549"/>
      <c r="D31" s="549"/>
      <c r="E31" s="549" t="s">
        <v>147</v>
      </c>
      <c r="F31" s="549"/>
      <c r="G31" s="549" t="s">
        <v>124</v>
      </c>
      <c r="H31" s="549"/>
      <c r="I31" s="549"/>
      <c r="J31" s="549" t="s">
        <v>147</v>
      </c>
      <c r="K31" s="547"/>
    </row>
    <row r="32" spans="1:23" s="179" customFormat="1" ht="36" customHeight="1" x14ac:dyDescent="0.2">
      <c r="A32" s="543"/>
      <c r="B32" s="293" t="s">
        <v>130</v>
      </c>
      <c r="C32" s="293" t="s">
        <v>64</v>
      </c>
      <c r="D32" s="293" t="s">
        <v>164</v>
      </c>
      <c r="E32" s="293" t="s">
        <v>130</v>
      </c>
      <c r="F32" s="293" t="s">
        <v>64</v>
      </c>
      <c r="G32" s="293" t="s">
        <v>130</v>
      </c>
      <c r="H32" s="293" t="s">
        <v>64</v>
      </c>
      <c r="I32" s="293" t="s">
        <v>164</v>
      </c>
      <c r="J32" s="293" t="s">
        <v>130</v>
      </c>
      <c r="K32" s="294" t="s">
        <v>64</v>
      </c>
      <c r="M32" s="413"/>
      <c r="N32" s="413"/>
      <c r="O32" s="413"/>
      <c r="P32" s="413"/>
      <c r="Q32" s="413"/>
      <c r="R32" s="413"/>
      <c r="S32" s="413"/>
      <c r="T32" s="413"/>
      <c r="U32" s="413"/>
      <c r="V32" s="413"/>
      <c r="W32" s="413"/>
    </row>
    <row r="33" spans="1:23" s="179" customFormat="1" x14ac:dyDescent="0.2">
      <c r="A33" s="343" t="s">
        <v>72</v>
      </c>
      <c r="B33" s="296">
        <f>SUM(B34:B53)</f>
        <v>7359277</v>
      </c>
      <c r="C33" s="296">
        <f>SUM(C34:C53)</f>
        <v>7940362</v>
      </c>
      <c r="D33" s="377">
        <f>B33/C33%</f>
        <v>92.681882765546462</v>
      </c>
      <c r="E33" s="296">
        <v>65</v>
      </c>
      <c r="F33" s="297">
        <v>78</v>
      </c>
      <c r="G33" s="296">
        <f>SUM(G34:G53)</f>
        <v>899440</v>
      </c>
      <c r="H33" s="296">
        <f>SUM(H34:H53)</f>
        <v>1054539</v>
      </c>
      <c r="I33" s="377">
        <f>G33/H33%</f>
        <v>85.292246185299931</v>
      </c>
      <c r="J33" s="296">
        <v>80</v>
      </c>
      <c r="K33" s="297">
        <v>88</v>
      </c>
      <c r="L33" s="180"/>
      <c r="M33" s="414"/>
      <c r="N33" s="414"/>
      <c r="O33" s="415"/>
      <c r="P33" s="414"/>
      <c r="Q33" s="414"/>
      <c r="R33" s="414"/>
      <c r="S33" s="414"/>
      <c r="T33" s="415"/>
      <c r="U33" s="414"/>
      <c r="V33" s="414"/>
      <c r="W33" s="413"/>
    </row>
    <row r="34" spans="1:23" s="179" customFormat="1" x14ac:dyDescent="0.2">
      <c r="A34" s="295" t="s">
        <v>73</v>
      </c>
      <c r="B34" s="296">
        <v>490869</v>
      </c>
      <c r="C34" s="296">
        <v>543484</v>
      </c>
      <c r="D34" s="305">
        <f t="shared" ref="D34:D53" si="2">B34/C34%</f>
        <v>90.318942231970027</v>
      </c>
      <c r="E34" s="296">
        <v>73</v>
      </c>
      <c r="F34" s="297">
        <v>87</v>
      </c>
      <c r="G34" s="296">
        <v>57717</v>
      </c>
      <c r="H34" s="296">
        <v>58676</v>
      </c>
      <c r="I34" s="305">
        <f t="shared" ref="I34:I53" si="3">G34/H34%</f>
        <v>98.365600927125229</v>
      </c>
      <c r="J34" s="296">
        <v>91</v>
      </c>
      <c r="K34" s="297">
        <v>88</v>
      </c>
      <c r="L34" s="180"/>
      <c r="M34" s="414"/>
      <c r="N34" s="414"/>
      <c r="O34" s="415"/>
      <c r="P34" s="414"/>
      <c r="Q34" s="414"/>
      <c r="R34" s="414"/>
      <c r="S34" s="414"/>
      <c r="T34" s="415"/>
      <c r="U34" s="414"/>
      <c r="V34" s="414"/>
      <c r="W34" s="413"/>
    </row>
    <row r="35" spans="1:23" s="179" customFormat="1" x14ac:dyDescent="0.2">
      <c r="A35" s="295" t="s">
        <v>74</v>
      </c>
      <c r="B35" s="296">
        <v>229362</v>
      </c>
      <c r="C35" s="296">
        <v>232631</v>
      </c>
      <c r="D35" s="305">
        <f t="shared" si="2"/>
        <v>98.594770258478022</v>
      </c>
      <c r="E35" s="296">
        <v>72</v>
      </c>
      <c r="F35" s="297">
        <v>74</v>
      </c>
      <c r="G35" s="296">
        <v>19319</v>
      </c>
      <c r="H35" s="296">
        <v>19508</v>
      </c>
      <c r="I35" s="305">
        <f t="shared" si="3"/>
        <v>99.031166700840672</v>
      </c>
      <c r="J35" s="296">
        <v>88</v>
      </c>
      <c r="K35" s="297">
        <v>85</v>
      </c>
      <c r="L35" s="180"/>
      <c r="M35" s="414"/>
      <c r="N35" s="414"/>
      <c r="O35" s="415"/>
      <c r="P35" s="414"/>
      <c r="Q35" s="414"/>
      <c r="R35" s="414"/>
      <c r="S35" s="414"/>
      <c r="T35" s="415"/>
      <c r="U35" s="414"/>
      <c r="V35" s="414"/>
      <c r="W35" s="413"/>
    </row>
    <row r="36" spans="1:23" s="179" customFormat="1" x14ac:dyDescent="0.2">
      <c r="A36" s="295" t="s">
        <v>75</v>
      </c>
      <c r="B36" s="296">
        <v>488827</v>
      </c>
      <c r="C36" s="296">
        <v>495587</v>
      </c>
      <c r="D36" s="305">
        <f t="shared" si="2"/>
        <v>98.635960991712864</v>
      </c>
      <c r="E36" s="296">
        <v>72</v>
      </c>
      <c r="F36" s="297">
        <v>79</v>
      </c>
      <c r="G36" s="296">
        <v>65472</v>
      </c>
      <c r="H36" s="296">
        <v>65239</v>
      </c>
      <c r="I36" s="305">
        <f t="shared" si="3"/>
        <v>100.3571483315195</v>
      </c>
      <c r="J36" s="296">
        <v>76</v>
      </c>
      <c r="K36" s="297">
        <v>85</v>
      </c>
      <c r="L36" s="180"/>
      <c r="M36" s="414"/>
      <c r="N36" s="414"/>
      <c r="O36" s="415"/>
      <c r="P36" s="414"/>
      <c r="Q36" s="414"/>
      <c r="R36" s="414"/>
      <c r="S36" s="414"/>
      <c r="T36" s="415"/>
      <c r="U36" s="414"/>
      <c r="V36" s="414"/>
      <c r="W36" s="413"/>
    </row>
    <row r="37" spans="1:23" s="179" customFormat="1" x14ac:dyDescent="0.2">
      <c r="A37" s="295" t="s">
        <v>76</v>
      </c>
      <c r="B37" s="296">
        <v>846537</v>
      </c>
      <c r="C37" s="296">
        <v>947033</v>
      </c>
      <c r="D37" s="305">
        <f t="shared" si="2"/>
        <v>89.388331768797926</v>
      </c>
      <c r="E37" s="296">
        <v>58</v>
      </c>
      <c r="F37" s="297">
        <v>98</v>
      </c>
      <c r="G37" s="296">
        <v>43810</v>
      </c>
      <c r="H37" s="296">
        <v>72336</v>
      </c>
      <c r="I37" s="305">
        <f t="shared" si="3"/>
        <v>60.564587480645876</v>
      </c>
      <c r="J37" s="296">
        <v>54</v>
      </c>
      <c r="K37" s="297">
        <v>145</v>
      </c>
      <c r="L37" s="180"/>
      <c r="M37" s="414"/>
      <c r="N37" s="414"/>
      <c r="O37" s="415"/>
      <c r="P37" s="414"/>
      <c r="Q37" s="414"/>
      <c r="R37" s="414"/>
      <c r="S37" s="414"/>
      <c r="T37" s="415"/>
      <c r="U37" s="414"/>
      <c r="V37" s="414"/>
      <c r="W37" s="413"/>
    </row>
    <row r="38" spans="1:23" s="179" customFormat="1" x14ac:dyDescent="0.2">
      <c r="A38" s="295" t="s">
        <v>77</v>
      </c>
      <c r="B38" s="296">
        <v>202119</v>
      </c>
      <c r="C38" s="296">
        <v>247775</v>
      </c>
      <c r="D38" s="305">
        <f t="shared" si="2"/>
        <v>81.573605085258805</v>
      </c>
      <c r="E38" s="296">
        <v>69</v>
      </c>
      <c r="F38" s="297">
        <v>92</v>
      </c>
      <c r="G38" s="296">
        <v>52845</v>
      </c>
      <c r="H38" s="296">
        <v>55624</v>
      </c>
      <c r="I38" s="305">
        <f t="shared" si="3"/>
        <v>95.003955127283191</v>
      </c>
      <c r="J38" s="296">
        <v>71</v>
      </c>
      <c r="K38" s="297">
        <v>73</v>
      </c>
      <c r="L38" s="180"/>
      <c r="M38" s="414"/>
      <c r="N38" s="414"/>
      <c r="O38" s="415"/>
      <c r="P38" s="414"/>
      <c r="Q38" s="414"/>
      <c r="R38" s="414"/>
      <c r="S38" s="414"/>
      <c r="T38" s="415"/>
      <c r="U38" s="414"/>
      <c r="V38" s="414"/>
      <c r="W38" s="413"/>
    </row>
    <row r="39" spans="1:23" s="179" customFormat="1" ht="22.5" x14ac:dyDescent="0.2">
      <c r="A39" s="295" t="s">
        <v>78</v>
      </c>
      <c r="B39" s="296">
        <v>584649</v>
      </c>
      <c r="C39" s="296">
        <v>579485</v>
      </c>
      <c r="D39" s="305">
        <f t="shared" si="2"/>
        <v>100.89113609498088</v>
      </c>
      <c r="E39" s="296">
        <v>83</v>
      </c>
      <c r="F39" s="297">
        <v>87</v>
      </c>
      <c r="G39" s="296">
        <v>101327</v>
      </c>
      <c r="H39" s="296">
        <v>104543</v>
      </c>
      <c r="I39" s="305">
        <f t="shared" si="3"/>
        <v>96.923753862047192</v>
      </c>
      <c r="J39" s="296">
        <v>90</v>
      </c>
      <c r="K39" s="297">
        <v>91</v>
      </c>
      <c r="L39" s="180"/>
      <c r="M39" s="414"/>
      <c r="N39" s="414"/>
      <c r="O39" s="415"/>
      <c r="P39" s="414"/>
      <c r="Q39" s="414"/>
      <c r="R39" s="414"/>
      <c r="S39" s="414"/>
      <c r="T39" s="415"/>
      <c r="U39" s="414"/>
      <c r="V39" s="414"/>
      <c r="W39" s="413"/>
    </row>
    <row r="40" spans="1:23" s="179" customFormat="1" x14ac:dyDescent="0.2">
      <c r="A40" s="295" t="s">
        <v>79</v>
      </c>
      <c r="B40" s="296">
        <v>826042</v>
      </c>
      <c r="C40" s="296">
        <v>831746</v>
      </c>
      <c r="D40" s="305">
        <f t="shared" si="2"/>
        <v>99.314213714282971</v>
      </c>
      <c r="E40" s="296">
        <v>61</v>
      </c>
      <c r="F40" s="297">
        <v>78</v>
      </c>
      <c r="G40" s="296">
        <v>61228</v>
      </c>
      <c r="H40" s="296">
        <v>104270</v>
      </c>
      <c r="I40" s="305">
        <f t="shared" si="3"/>
        <v>58.720629135897184</v>
      </c>
      <c r="J40" s="296">
        <v>107</v>
      </c>
      <c r="K40" s="297">
        <v>101</v>
      </c>
      <c r="L40" s="180"/>
      <c r="M40" s="414"/>
      <c r="N40" s="414"/>
      <c r="O40" s="415"/>
      <c r="P40" s="414"/>
      <c r="Q40" s="414"/>
      <c r="R40" s="414"/>
      <c r="S40" s="414"/>
      <c r="T40" s="415"/>
      <c r="U40" s="414"/>
      <c r="V40" s="414"/>
      <c r="W40" s="413"/>
    </row>
    <row r="41" spans="1:23" s="179" customFormat="1" x14ac:dyDescent="0.2">
      <c r="A41" s="295" t="s">
        <v>80</v>
      </c>
      <c r="B41" s="296">
        <v>569650</v>
      </c>
      <c r="C41" s="296">
        <v>573250</v>
      </c>
      <c r="D41" s="305">
        <f t="shared" si="2"/>
        <v>99.372001744439601</v>
      </c>
      <c r="E41" s="296">
        <v>73</v>
      </c>
      <c r="F41" s="297">
        <v>81</v>
      </c>
      <c r="G41" s="296">
        <v>116016</v>
      </c>
      <c r="H41" s="296">
        <v>116888</v>
      </c>
      <c r="I41" s="305">
        <f t="shared" si="3"/>
        <v>99.253986722332485</v>
      </c>
      <c r="J41" s="296">
        <v>85</v>
      </c>
      <c r="K41" s="297">
        <v>96</v>
      </c>
      <c r="L41" s="180"/>
      <c r="M41" s="414"/>
      <c r="N41" s="414"/>
      <c r="O41" s="415"/>
      <c r="P41" s="414"/>
      <c r="Q41" s="414"/>
      <c r="R41" s="414"/>
      <c r="S41" s="414"/>
      <c r="T41" s="415"/>
      <c r="U41" s="414"/>
      <c r="V41" s="414"/>
      <c r="W41" s="413"/>
    </row>
    <row r="42" spans="1:23" s="179" customFormat="1" x14ac:dyDescent="0.2">
      <c r="A42" s="295" t="s">
        <v>81</v>
      </c>
      <c r="B42" s="296">
        <v>283233</v>
      </c>
      <c r="C42" s="296">
        <v>279439</v>
      </c>
      <c r="D42" s="305">
        <f t="shared" si="2"/>
        <v>101.3577202895802</v>
      </c>
      <c r="E42" s="296">
        <v>94</v>
      </c>
      <c r="F42" s="297">
        <v>91</v>
      </c>
      <c r="G42" s="296">
        <v>80670</v>
      </c>
      <c r="H42" s="296">
        <v>80334</v>
      </c>
      <c r="I42" s="305">
        <f t="shared" si="3"/>
        <v>100.41825379042497</v>
      </c>
      <c r="J42" s="296">
        <v>101</v>
      </c>
      <c r="K42" s="297">
        <v>96</v>
      </c>
      <c r="L42" s="180"/>
      <c r="M42" s="414"/>
      <c r="N42" s="414"/>
      <c r="O42" s="415"/>
      <c r="P42" s="414"/>
      <c r="Q42" s="414"/>
      <c r="R42" s="414"/>
      <c r="S42" s="414"/>
      <c r="T42" s="415"/>
      <c r="U42" s="414"/>
      <c r="V42" s="414"/>
      <c r="W42" s="413"/>
    </row>
    <row r="43" spans="1:23" s="179" customFormat="1" x14ac:dyDescent="0.2">
      <c r="A43" s="295" t="s">
        <v>82</v>
      </c>
      <c r="B43" s="296">
        <v>153441</v>
      </c>
      <c r="C43" s="296">
        <v>150166</v>
      </c>
      <c r="D43" s="305">
        <f t="shared" si="2"/>
        <v>102.18091978210779</v>
      </c>
      <c r="E43" s="296">
        <v>97</v>
      </c>
      <c r="F43" s="297">
        <v>85</v>
      </c>
      <c r="G43" s="296">
        <v>4625</v>
      </c>
      <c r="H43" s="296">
        <v>4389</v>
      </c>
      <c r="I43" s="305">
        <f t="shared" si="3"/>
        <v>105.37707906128959</v>
      </c>
      <c r="J43" s="296">
        <v>45</v>
      </c>
      <c r="K43" s="297">
        <v>32</v>
      </c>
      <c r="L43" s="180"/>
      <c r="M43" s="414"/>
      <c r="N43" s="414"/>
      <c r="O43" s="415"/>
      <c r="P43" s="414"/>
      <c r="Q43" s="414"/>
      <c r="R43" s="414"/>
      <c r="S43" s="414"/>
      <c r="T43" s="415"/>
      <c r="U43" s="414"/>
      <c r="V43" s="414"/>
      <c r="W43" s="413"/>
    </row>
    <row r="44" spans="1:23" s="179" customFormat="1" x14ac:dyDescent="0.2">
      <c r="A44" s="295" t="s">
        <v>83</v>
      </c>
      <c r="B44" s="296">
        <v>194289</v>
      </c>
      <c r="C44" s="296">
        <v>176724</v>
      </c>
      <c r="D44" s="305">
        <f t="shared" si="2"/>
        <v>109.9392272696408</v>
      </c>
      <c r="E44" s="296">
        <v>54</v>
      </c>
      <c r="F44" s="297">
        <v>61</v>
      </c>
      <c r="G44" s="296">
        <v>54972</v>
      </c>
      <c r="H44" s="296">
        <v>67805</v>
      </c>
      <c r="I44" s="305">
        <f t="shared" si="3"/>
        <v>81.073667133692211</v>
      </c>
      <c r="J44" s="296">
        <v>70</v>
      </c>
      <c r="K44" s="297">
        <v>92</v>
      </c>
      <c r="L44" s="180"/>
      <c r="M44" s="414"/>
      <c r="N44" s="414"/>
      <c r="O44" s="415"/>
      <c r="P44" s="414"/>
      <c r="Q44" s="414"/>
      <c r="R44" s="414"/>
      <c r="S44" s="414"/>
      <c r="T44" s="415"/>
      <c r="U44" s="414"/>
      <c r="V44" s="414"/>
      <c r="W44" s="413"/>
    </row>
    <row r="45" spans="1:23" s="179" customFormat="1" x14ac:dyDescent="0.2">
      <c r="A45" s="295" t="s">
        <v>84</v>
      </c>
      <c r="B45" s="296">
        <v>127677</v>
      </c>
      <c r="C45" s="296">
        <v>128496</v>
      </c>
      <c r="D45" s="305">
        <f t="shared" si="2"/>
        <v>99.362626073963384</v>
      </c>
      <c r="E45" s="296">
        <v>73</v>
      </c>
      <c r="F45" s="297">
        <v>76</v>
      </c>
      <c r="G45" s="296">
        <v>47772</v>
      </c>
      <c r="H45" s="296">
        <v>47294</v>
      </c>
      <c r="I45" s="305">
        <f t="shared" si="3"/>
        <v>101.01069903158964</v>
      </c>
      <c r="J45" s="296">
        <v>73</v>
      </c>
      <c r="K45" s="297">
        <v>82</v>
      </c>
      <c r="L45" s="180"/>
      <c r="M45" s="414"/>
      <c r="N45" s="414"/>
      <c r="O45" s="415"/>
      <c r="P45" s="414"/>
      <c r="Q45" s="414"/>
      <c r="R45" s="414"/>
      <c r="S45" s="414"/>
      <c r="T45" s="415"/>
      <c r="U45" s="414"/>
      <c r="V45" s="414"/>
      <c r="W45" s="413"/>
    </row>
    <row r="46" spans="1:23" s="179" customFormat="1" x14ac:dyDescent="0.2">
      <c r="A46" s="295" t="s">
        <v>85</v>
      </c>
      <c r="B46" s="296">
        <v>264764</v>
      </c>
      <c r="C46" s="296">
        <v>241568</v>
      </c>
      <c r="D46" s="305">
        <f t="shared" si="2"/>
        <v>109.60226520068883</v>
      </c>
      <c r="E46" s="296">
        <v>85</v>
      </c>
      <c r="F46" s="297">
        <v>82</v>
      </c>
      <c r="G46" s="296">
        <v>38937</v>
      </c>
      <c r="H46" s="296">
        <v>38718</v>
      </c>
      <c r="I46" s="305">
        <f t="shared" si="3"/>
        <v>100.56562838989618</v>
      </c>
      <c r="J46" s="296">
        <v>103</v>
      </c>
      <c r="K46" s="297">
        <v>99</v>
      </c>
      <c r="L46" s="180"/>
      <c r="M46" s="414"/>
      <c r="N46" s="414"/>
      <c r="O46" s="415"/>
      <c r="P46" s="414"/>
      <c r="Q46" s="414"/>
      <c r="R46" s="414"/>
      <c r="S46" s="414"/>
      <c r="T46" s="415"/>
      <c r="U46" s="414"/>
      <c r="V46" s="414"/>
      <c r="W46" s="413"/>
    </row>
    <row r="47" spans="1:23" s="179" customFormat="1" x14ac:dyDescent="0.2">
      <c r="A47" s="295" t="s">
        <v>86</v>
      </c>
      <c r="B47" s="296">
        <v>231823</v>
      </c>
      <c r="C47" s="296">
        <v>205177</v>
      </c>
      <c r="D47" s="305">
        <f t="shared" si="2"/>
        <v>112.98683575644444</v>
      </c>
      <c r="E47" s="296">
        <v>98</v>
      </c>
      <c r="F47" s="297">
        <v>94</v>
      </c>
      <c r="G47" s="296">
        <v>5659</v>
      </c>
      <c r="H47" s="296">
        <v>5634</v>
      </c>
      <c r="I47" s="305">
        <f t="shared" si="3"/>
        <v>100.44373446929357</v>
      </c>
      <c r="J47" s="296">
        <v>99</v>
      </c>
      <c r="K47" s="297">
        <v>99</v>
      </c>
      <c r="L47" s="180"/>
      <c r="M47" s="414"/>
      <c r="N47" s="414"/>
      <c r="O47" s="415"/>
      <c r="P47" s="414"/>
      <c r="Q47" s="414"/>
      <c r="R47" s="414"/>
      <c r="S47" s="414"/>
      <c r="T47" s="415"/>
      <c r="U47" s="414"/>
      <c r="V47" s="414"/>
      <c r="W47" s="413"/>
    </row>
    <row r="48" spans="1:23" s="179" customFormat="1" x14ac:dyDescent="0.2">
      <c r="A48" s="295" t="s">
        <v>137</v>
      </c>
      <c r="B48" s="296">
        <v>1479698</v>
      </c>
      <c r="C48" s="296">
        <v>1856193</v>
      </c>
      <c r="D48" s="305">
        <f t="shared" si="2"/>
        <v>79.716818240344622</v>
      </c>
      <c r="E48" s="296">
        <v>55</v>
      </c>
      <c r="F48" s="297">
        <v>65</v>
      </c>
      <c r="G48" s="296">
        <v>69515</v>
      </c>
      <c r="H48" s="296">
        <v>103698</v>
      </c>
      <c r="I48" s="305">
        <f t="shared" si="3"/>
        <v>67.036008409033926</v>
      </c>
      <c r="J48" s="296">
        <v>61</v>
      </c>
      <c r="K48" s="297">
        <v>62</v>
      </c>
      <c r="L48" s="180"/>
      <c r="M48" s="414"/>
      <c r="N48" s="414"/>
      <c r="O48" s="415"/>
      <c r="P48" s="414"/>
      <c r="Q48" s="414"/>
      <c r="R48" s="414"/>
      <c r="S48" s="414"/>
      <c r="T48" s="415"/>
      <c r="U48" s="414"/>
      <c r="V48" s="414"/>
      <c r="W48" s="413"/>
    </row>
    <row r="49" spans="1:23" s="179" customFormat="1" x14ac:dyDescent="0.2">
      <c r="A49" s="295" t="s">
        <v>88</v>
      </c>
      <c r="B49" s="296">
        <v>110581</v>
      </c>
      <c r="C49" s="296">
        <v>171717</v>
      </c>
      <c r="D49" s="305">
        <f t="shared" si="2"/>
        <v>64.397234985470277</v>
      </c>
      <c r="E49" s="296">
        <v>66</v>
      </c>
      <c r="F49" s="297">
        <v>90</v>
      </c>
      <c r="G49" s="296">
        <v>17879</v>
      </c>
      <c r="H49" s="296">
        <v>33604</v>
      </c>
      <c r="I49" s="305">
        <f t="shared" si="3"/>
        <v>53.204975598143072</v>
      </c>
      <c r="J49" s="296">
        <v>58</v>
      </c>
      <c r="K49" s="297">
        <v>91</v>
      </c>
      <c r="L49" s="180"/>
      <c r="M49" s="414"/>
      <c r="N49" s="414"/>
      <c r="O49" s="415"/>
      <c r="P49" s="414"/>
      <c r="Q49" s="414"/>
      <c r="R49" s="414"/>
      <c r="S49" s="414"/>
      <c r="T49" s="415"/>
      <c r="U49" s="414"/>
      <c r="V49" s="414"/>
      <c r="W49" s="413"/>
    </row>
    <row r="50" spans="1:23" s="179" customFormat="1" ht="12" customHeight="1" x14ac:dyDescent="0.2">
      <c r="A50" s="295" t="s">
        <v>89</v>
      </c>
      <c r="B50" s="296">
        <v>274052</v>
      </c>
      <c r="C50" s="296">
        <v>274335</v>
      </c>
      <c r="D50" s="305">
        <f t="shared" si="2"/>
        <v>99.89684145296809</v>
      </c>
      <c r="E50" s="296">
        <v>87</v>
      </c>
      <c r="F50" s="297">
        <v>91</v>
      </c>
      <c r="G50" s="296">
        <v>61175</v>
      </c>
      <c r="H50" s="296">
        <v>75056</v>
      </c>
      <c r="I50" s="305">
        <f t="shared" si="3"/>
        <v>81.505808995949693</v>
      </c>
      <c r="J50" s="296">
        <v>91</v>
      </c>
      <c r="K50" s="297">
        <v>98</v>
      </c>
      <c r="L50" s="180"/>
      <c r="M50" s="414"/>
      <c r="N50" s="414"/>
      <c r="O50" s="415"/>
      <c r="P50" s="414"/>
      <c r="Q50" s="414"/>
      <c r="R50" s="414"/>
      <c r="S50" s="414"/>
      <c r="T50" s="415"/>
      <c r="U50" s="414"/>
      <c r="V50" s="414"/>
      <c r="W50" s="413"/>
    </row>
    <row r="51" spans="1:23" s="179" customFormat="1" x14ac:dyDescent="0.2">
      <c r="A51" s="295" t="s">
        <v>90</v>
      </c>
      <c r="B51" s="296">
        <v>26</v>
      </c>
      <c r="C51" s="296">
        <v>31</v>
      </c>
      <c r="D51" s="305">
        <f t="shared" si="2"/>
        <v>83.870967741935488</v>
      </c>
      <c r="E51" s="296">
        <v>3</v>
      </c>
      <c r="F51" s="297">
        <v>4</v>
      </c>
      <c r="G51" s="297">
        <v>1</v>
      </c>
      <c r="H51" s="296">
        <v>2</v>
      </c>
      <c r="I51" s="305">
        <f t="shared" si="3"/>
        <v>50</v>
      </c>
      <c r="J51" s="297">
        <v>1</v>
      </c>
      <c r="K51" s="297">
        <v>1</v>
      </c>
      <c r="L51" s="180"/>
      <c r="M51" s="414"/>
      <c r="N51" s="414"/>
      <c r="O51" s="415"/>
      <c r="P51" s="414"/>
      <c r="Q51" s="414"/>
      <c r="R51" s="414"/>
      <c r="S51" s="414"/>
      <c r="T51" s="415"/>
      <c r="U51" s="414"/>
      <c r="V51" s="414"/>
      <c r="W51" s="413"/>
    </row>
    <row r="52" spans="1:23" s="179" customFormat="1" x14ac:dyDescent="0.2">
      <c r="A52" s="303" t="s">
        <v>91</v>
      </c>
      <c r="B52" s="304">
        <v>566</v>
      </c>
      <c r="C52" s="304">
        <v>392</v>
      </c>
      <c r="D52" s="305">
        <f t="shared" si="2"/>
        <v>144.38775510204081</v>
      </c>
      <c r="E52" s="336">
        <v>172</v>
      </c>
      <c r="F52" s="306">
        <v>89</v>
      </c>
      <c r="G52" s="304">
        <v>381</v>
      </c>
      <c r="H52" s="304">
        <v>284</v>
      </c>
      <c r="I52" s="305">
        <f t="shared" si="3"/>
        <v>134.1549295774648</v>
      </c>
      <c r="J52" s="304">
        <v>109</v>
      </c>
      <c r="K52" s="306">
        <v>82</v>
      </c>
      <c r="M52" s="414"/>
      <c r="N52" s="414"/>
      <c r="O52" s="415"/>
      <c r="P52" s="414"/>
      <c r="Q52" s="414"/>
      <c r="R52" s="414"/>
      <c r="S52" s="414"/>
      <c r="T52" s="415"/>
      <c r="U52" s="414"/>
      <c r="V52" s="414"/>
      <c r="W52" s="413"/>
    </row>
    <row r="53" spans="1:23" s="179" customFormat="1" x14ac:dyDescent="0.2">
      <c r="A53" s="299" t="s">
        <v>92</v>
      </c>
      <c r="B53" s="300">
        <v>1072</v>
      </c>
      <c r="C53" s="300">
        <v>5133</v>
      </c>
      <c r="D53" s="301">
        <f t="shared" si="2"/>
        <v>20.884473017728425</v>
      </c>
      <c r="E53" s="300">
        <v>2</v>
      </c>
      <c r="F53" s="300">
        <v>6</v>
      </c>
      <c r="G53" s="300">
        <v>120</v>
      </c>
      <c r="H53" s="300">
        <v>637</v>
      </c>
      <c r="I53" s="301">
        <f t="shared" si="3"/>
        <v>18.838304552590266</v>
      </c>
      <c r="J53" s="300">
        <v>5</v>
      </c>
      <c r="K53" s="300">
        <v>19</v>
      </c>
      <c r="M53" s="414"/>
      <c r="N53" s="414"/>
      <c r="O53" s="415"/>
      <c r="P53" s="414"/>
      <c r="Q53" s="414"/>
      <c r="R53" s="414"/>
      <c r="S53" s="414"/>
      <c r="T53" s="415"/>
      <c r="U53" s="414"/>
      <c r="V53" s="414"/>
      <c r="W53" s="413"/>
    </row>
    <row r="54" spans="1:23" s="179" customFormat="1" ht="15" x14ac:dyDescent="0.25">
      <c r="A54" s="303"/>
      <c r="M54" s="416"/>
      <c r="N54" s="416"/>
      <c r="O54" s="416"/>
      <c r="P54" s="416"/>
      <c r="Q54" s="416"/>
      <c r="R54" s="416"/>
      <c r="S54" s="416"/>
      <c r="T54" s="416"/>
      <c r="U54" s="416"/>
      <c r="V54" s="416"/>
      <c r="W54" s="413"/>
    </row>
    <row r="55" spans="1:23" s="179" customFormat="1" x14ac:dyDescent="0.2">
      <c r="A55" s="303"/>
      <c r="J55" s="540"/>
      <c r="K55" s="540"/>
      <c r="M55" s="413"/>
      <c r="N55" s="413"/>
      <c r="O55" s="413"/>
      <c r="P55" s="413"/>
      <c r="Q55" s="413"/>
      <c r="R55" s="413"/>
      <c r="S55" s="413"/>
      <c r="T55" s="413"/>
      <c r="U55" s="413"/>
      <c r="V55" s="413"/>
      <c r="W55" s="413"/>
    </row>
    <row r="56" spans="1:23" s="179" customFormat="1" ht="12.75" customHeight="1" x14ac:dyDescent="0.2">
      <c r="A56" s="311"/>
      <c r="B56" s="542" t="s">
        <v>163</v>
      </c>
      <c r="C56" s="542" t="s">
        <v>148</v>
      </c>
      <c r="D56" s="542" t="s">
        <v>148</v>
      </c>
      <c r="E56" s="542" t="s">
        <v>148</v>
      </c>
      <c r="F56" s="542" t="s">
        <v>148</v>
      </c>
      <c r="G56" s="542" t="s">
        <v>148</v>
      </c>
      <c r="H56" s="542" t="s">
        <v>148</v>
      </c>
      <c r="I56" s="542" t="s">
        <v>148</v>
      </c>
      <c r="J56" s="542" t="s">
        <v>148</v>
      </c>
      <c r="K56" s="542" t="s">
        <v>148</v>
      </c>
      <c r="M56" s="413"/>
      <c r="N56" s="413"/>
      <c r="O56" s="413"/>
      <c r="P56" s="413"/>
      <c r="Q56" s="413"/>
      <c r="R56" s="413"/>
      <c r="S56" s="413"/>
      <c r="T56" s="413"/>
      <c r="U56" s="413"/>
      <c r="V56" s="413"/>
      <c r="W56" s="413"/>
    </row>
    <row r="57" spans="1:23" s="179" customFormat="1" ht="18" customHeight="1" x14ac:dyDescent="0.2">
      <c r="A57" s="543"/>
      <c r="B57" s="549" t="s">
        <v>127</v>
      </c>
      <c r="C57" s="549"/>
      <c r="D57" s="549"/>
      <c r="E57" s="549"/>
      <c r="F57" s="549"/>
      <c r="G57" s="549" t="s">
        <v>128</v>
      </c>
      <c r="H57" s="549"/>
      <c r="I57" s="549"/>
      <c r="J57" s="549"/>
      <c r="K57" s="547"/>
      <c r="M57" s="413"/>
      <c r="N57" s="413"/>
      <c r="O57" s="413"/>
      <c r="P57" s="413"/>
      <c r="Q57" s="413"/>
      <c r="R57" s="413"/>
      <c r="S57" s="413"/>
      <c r="T57" s="413"/>
      <c r="U57" s="413"/>
      <c r="V57" s="413"/>
      <c r="W57" s="413"/>
    </row>
    <row r="58" spans="1:23" s="179" customFormat="1" ht="18" customHeight="1" x14ac:dyDescent="0.2">
      <c r="A58" s="543"/>
      <c r="B58" s="549" t="s">
        <v>124</v>
      </c>
      <c r="C58" s="549"/>
      <c r="D58" s="549"/>
      <c r="E58" s="549" t="s">
        <v>147</v>
      </c>
      <c r="F58" s="549"/>
      <c r="G58" s="549" t="s">
        <v>124</v>
      </c>
      <c r="H58" s="549"/>
      <c r="I58" s="549"/>
      <c r="J58" s="549" t="s">
        <v>147</v>
      </c>
      <c r="K58" s="547"/>
      <c r="M58" s="413"/>
      <c r="N58" s="413"/>
      <c r="O58" s="413"/>
      <c r="P58" s="413"/>
      <c r="Q58" s="413"/>
      <c r="R58" s="413"/>
      <c r="S58" s="413"/>
      <c r="T58" s="413"/>
      <c r="U58" s="413"/>
      <c r="V58" s="413"/>
      <c r="W58" s="413"/>
    </row>
    <row r="59" spans="1:23" s="179" customFormat="1" ht="22.5" x14ac:dyDescent="0.2">
      <c r="A59" s="543"/>
      <c r="B59" s="293" t="s">
        <v>130</v>
      </c>
      <c r="C59" s="293" t="s">
        <v>64</v>
      </c>
      <c r="D59" s="293" t="s">
        <v>138</v>
      </c>
      <c r="E59" s="293" t="s">
        <v>130</v>
      </c>
      <c r="F59" s="293" t="s">
        <v>64</v>
      </c>
      <c r="G59" s="293" t="s">
        <v>130</v>
      </c>
      <c r="H59" s="293" t="s">
        <v>64</v>
      </c>
      <c r="I59" s="293" t="s">
        <v>138</v>
      </c>
      <c r="J59" s="293" t="s">
        <v>130</v>
      </c>
      <c r="K59" s="294" t="s">
        <v>64</v>
      </c>
    </row>
    <row r="60" spans="1:23" s="179" customFormat="1" x14ac:dyDescent="0.2">
      <c r="A60" s="343" t="s">
        <v>72</v>
      </c>
      <c r="B60" s="296">
        <f>SUM(B61:B80)</f>
        <v>983209</v>
      </c>
      <c r="C60" s="296">
        <f>SUM(C61:C80)</f>
        <v>1043818</v>
      </c>
      <c r="D60" s="377">
        <f>B60/C60%</f>
        <v>94.193527990511754</v>
      </c>
      <c r="E60" s="296">
        <v>46</v>
      </c>
      <c r="F60" s="297">
        <v>55</v>
      </c>
      <c r="G60" s="296">
        <f>SUM(G61:G80)</f>
        <v>51604</v>
      </c>
      <c r="H60" s="296">
        <f>SUM(H61:H80)</f>
        <v>48515</v>
      </c>
      <c r="I60" s="377">
        <f>G60/H60%</f>
        <v>106.36710295784809</v>
      </c>
      <c r="J60" s="296">
        <v>31</v>
      </c>
      <c r="K60" s="297">
        <v>31</v>
      </c>
      <c r="L60" s="180"/>
      <c r="M60" s="410"/>
      <c r="N60" s="410"/>
      <c r="O60" s="411"/>
      <c r="P60" s="410"/>
      <c r="Q60" s="410"/>
      <c r="R60" s="410"/>
      <c r="S60" s="410"/>
      <c r="T60" s="411"/>
      <c r="U60" s="410"/>
      <c r="V60" s="410"/>
    </row>
    <row r="61" spans="1:23" s="179" customFormat="1" x14ac:dyDescent="0.2">
      <c r="A61" s="295" t="s">
        <v>73</v>
      </c>
      <c r="B61" s="296">
        <v>120864</v>
      </c>
      <c r="C61" s="296">
        <v>136820</v>
      </c>
      <c r="D61" s="305">
        <f t="shared" ref="D61:D80" si="4">B61/C61%</f>
        <v>88.337962286215458</v>
      </c>
      <c r="E61" s="296">
        <v>63</v>
      </c>
      <c r="F61" s="297">
        <v>69</v>
      </c>
      <c r="G61" s="297">
        <v>41</v>
      </c>
      <c r="H61" s="297">
        <v>53</v>
      </c>
      <c r="I61" s="305">
        <f t="shared" ref="I61:I77" si="5">G61/H61%</f>
        <v>77.35849056603773</v>
      </c>
      <c r="J61" s="297">
        <v>17</v>
      </c>
      <c r="K61" s="297">
        <v>22</v>
      </c>
      <c r="L61" s="180"/>
      <c r="M61" s="410"/>
      <c r="N61" s="410"/>
      <c r="O61" s="411"/>
      <c r="P61" s="410"/>
      <c r="Q61" s="410"/>
      <c r="R61" s="410"/>
      <c r="S61" s="410"/>
      <c r="T61" s="411"/>
      <c r="U61" s="410"/>
      <c r="V61" s="410"/>
    </row>
    <row r="62" spans="1:23" s="179" customFormat="1" x14ac:dyDescent="0.2">
      <c r="A62" s="295" t="s">
        <v>74</v>
      </c>
      <c r="B62" s="296">
        <v>58986</v>
      </c>
      <c r="C62" s="296">
        <v>60158</v>
      </c>
      <c r="D62" s="305">
        <f t="shared" si="4"/>
        <v>98.051796934738519</v>
      </c>
      <c r="E62" s="296">
        <v>43</v>
      </c>
      <c r="F62" s="297">
        <v>48</v>
      </c>
      <c r="G62" s="297">
        <v>15</v>
      </c>
      <c r="H62" s="296">
        <v>14</v>
      </c>
      <c r="I62" s="305">
        <f t="shared" si="5"/>
        <v>107.14285714285714</v>
      </c>
      <c r="J62" s="297">
        <v>13</v>
      </c>
      <c r="K62" s="297">
        <v>14</v>
      </c>
      <c r="L62" s="180"/>
      <c r="M62" s="410"/>
      <c r="N62" s="410"/>
      <c r="O62" s="411"/>
      <c r="P62" s="410"/>
      <c r="Q62" s="410"/>
      <c r="R62" s="410"/>
      <c r="S62" s="410"/>
      <c r="T62" s="411"/>
      <c r="U62" s="410"/>
      <c r="V62" s="410"/>
    </row>
    <row r="63" spans="1:23" s="179" customFormat="1" x14ac:dyDescent="0.2">
      <c r="A63" s="295" t="s">
        <v>75</v>
      </c>
      <c r="B63" s="296">
        <v>59576</v>
      </c>
      <c r="C63" s="296">
        <v>58621</v>
      </c>
      <c r="D63" s="305">
        <f t="shared" si="4"/>
        <v>101.62910902236399</v>
      </c>
      <c r="E63" s="296">
        <v>32</v>
      </c>
      <c r="F63" s="297">
        <v>43</v>
      </c>
      <c r="G63" s="297">
        <v>3562</v>
      </c>
      <c r="H63" s="297">
        <v>3505</v>
      </c>
      <c r="I63" s="305">
        <f t="shared" si="5"/>
        <v>101.6262482168331</v>
      </c>
      <c r="J63" s="297">
        <v>29</v>
      </c>
      <c r="K63" s="297">
        <v>35</v>
      </c>
      <c r="L63" s="180"/>
      <c r="M63" s="410"/>
      <c r="N63" s="410"/>
      <c r="O63" s="411"/>
      <c r="P63" s="410"/>
      <c r="Q63" s="410"/>
      <c r="R63" s="410"/>
      <c r="S63" s="410"/>
      <c r="T63" s="411"/>
      <c r="U63" s="410"/>
      <c r="V63" s="410"/>
    </row>
    <row r="64" spans="1:23" s="179" customFormat="1" x14ac:dyDescent="0.2">
      <c r="A64" s="295" t="s">
        <v>76</v>
      </c>
      <c r="B64" s="296">
        <v>37935</v>
      </c>
      <c r="C64" s="296">
        <v>51827</v>
      </c>
      <c r="D64" s="305">
        <f t="shared" si="4"/>
        <v>73.195438670963014</v>
      </c>
      <c r="E64" s="296">
        <v>33</v>
      </c>
      <c r="F64" s="297">
        <v>61</v>
      </c>
      <c r="G64" s="296">
        <v>1327</v>
      </c>
      <c r="H64" s="297">
        <v>873</v>
      </c>
      <c r="I64" s="305">
        <f t="shared" si="5"/>
        <v>152.0045819014891</v>
      </c>
      <c r="J64" s="296">
        <v>34</v>
      </c>
      <c r="K64" s="297">
        <v>28</v>
      </c>
      <c r="L64" s="180"/>
      <c r="M64" s="410"/>
      <c r="N64" s="410"/>
      <c r="O64" s="411"/>
      <c r="P64" s="410"/>
      <c r="Q64" s="410"/>
      <c r="R64" s="410"/>
      <c r="S64" s="410"/>
      <c r="T64" s="411"/>
      <c r="U64" s="410"/>
      <c r="V64" s="410"/>
    </row>
    <row r="65" spans="1:22" s="179" customFormat="1" x14ac:dyDescent="0.2">
      <c r="A65" s="295" t="s">
        <v>77</v>
      </c>
      <c r="B65" s="296">
        <v>28279</v>
      </c>
      <c r="C65" s="296">
        <v>28538</v>
      </c>
      <c r="D65" s="305">
        <f t="shared" si="4"/>
        <v>99.092438152638593</v>
      </c>
      <c r="E65" s="296">
        <v>38</v>
      </c>
      <c r="F65" s="297">
        <v>36</v>
      </c>
      <c r="G65" s="296">
        <v>9730</v>
      </c>
      <c r="H65" s="296">
        <v>7308</v>
      </c>
      <c r="I65" s="305">
        <f t="shared" si="5"/>
        <v>133.14176245210729</v>
      </c>
      <c r="J65" s="296">
        <v>46</v>
      </c>
      <c r="K65" s="297">
        <v>36</v>
      </c>
      <c r="L65" s="180"/>
      <c r="M65" s="410"/>
      <c r="N65" s="410"/>
      <c r="O65" s="411"/>
      <c r="P65" s="410"/>
      <c r="Q65" s="410"/>
      <c r="R65" s="410"/>
      <c r="S65" s="410"/>
      <c r="T65" s="411"/>
      <c r="U65" s="410"/>
      <c r="V65" s="410"/>
    </row>
    <row r="66" spans="1:22" s="179" customFormat="1" ht="22.5" x14ac:dyDescent="0.2">
      <c r="A66" s="295" t="s">
        <v>78</v>
      </c>
      <c r="B66" s="296">
        <v>84579</v>
      </c>
      <c r="C66" s="296">
        <v>77668</v>
      </c>
      <c r="D66" s="305">
        <f t="shared" si="4"/>
        <v>108.89813050419735</v>
      </c>
      <c r="E66" s="296">
        <v>56</v>
      </c>
      <c r="F66" s="297">
        <v>59</v>
      </c>
      <c r="G66" s="297">
        <v>449</v>
      </c>
      <c r="H66" s="297">
        <v>512</v>
      </c>
      <c r="I66" s="305">
        <f t="shared" si="5"/>
        <v>87.6953125</v>
      </c>
      <c r="J66" s="297">
        <v>34</v>
      </c>
      <c r="K66" s="297">
        <v>33</v>
      </c>
      <c r="L66" s="298"/>
      <c r="M66" s="410"/>
      <c r="N66" s="410"/>
      <c r="O66" s="411"/>
      <c r="P66" s="410"/>
      <c r="Q66" s="410"/>
      <c r="R66" s="410"/>
      <c r="S66" s="410"/>
      <c r="T66" s="411"/>
      <c r="U66" s="410"/>
      <c r="V66" s="410"/>
    </row>
    <row r="67" spans="1:22" s="179" customFormat="1" x14ac:dyDescent="0.2">
      <c r="A67" s="295" t="s">
        <v>79</v>
      </c>
      <c r="B67" s="296">
        <v>31155</v>
      </c>
      <c r="C67" s="296">
        <v>35334</v>
      </c>
      <c r="D67" s="305">
        <f t="shared" si="4"/>
        <v>88.172864662930891</v>
      </c>
      <c r="E67" s="296">
        <v>44</v>
      </c>
      <c r="F67" s="297">
        <v>61</v>
      </c>
      <c r="G67" s="296">
        <v>1371</v>
      </c>
      <c r="H67" s="296">
        <v>1481</v>
      </c>
      <c r="I67" s="305">
        <f t="shared" si="5"/>
        <v>92.572586090479405</v>
      </c>
      <c r="J67" s="296">
        <v>43</v>
      </c>
      <c r="K67" s="297">
        <v>46</v>
      </c>
      <c r="L67" s="180"/>
      <c r="M67" s="410"/>
      <c r="N67" s="410"/>
      <c r="O67" s="411"/>
      <c r="P67" s="410"/>
      <c r="Q67" s="410"/>
      <c r="R67" s="410"/>
      <c r="S67" s="410"/>
      <c r="T67" s="411"/>
      <c r="U67" s="410"/>
      <c r="V67" s="410"/>
    </row>
    <row r="68" spans="1:22" s="179" customFormat="1" x14ac:dyDescent="0.2">
      <c r="A68" s="295" t="s">
        <v>80</v>
      </c>
      <c r="B68" s="296">
        <v>46196</v>
      </c>
      <c r="C68" s="296">
        <v>46282</v>
      </c>
      <c r="D68" s="305">
        <f t="shared" si="4"/>
        <v>99.814182619592927</v>
      </c>
      <c r="E68" s="296">
        <v>48</v>
      </c>
      <c r="F68" s="297">
        <v>76</v>
      </c>
      <c r="G68" s="296">
        <v>297</v>
      </c>
      <c r="H68" s="296">
        <v>321</v>
      </c>
      <c r="I68" s="305">
        <f t="shared" si="5"/>
        <v>92.523364485981304</v>
      </c>
      <c r="J68" s="296">
        <v>31</v>
      </c>
      <c r="K68" s="297">
        <v>50</v>
      </c>
      <c r="L68" s="180"/>
      <c r="M68" s="410"/>
      <c r="N68" s="410"/>
      <c r="O68" s="411"/>
      <c r="P68" s="410"/>
      <c r="Q68" s="410"/>
      <c r="R68" s="410"/>
      <c r="S68" s="410"/>
      <c r="T68" s="411"/>
      <c r="U68" s="410"/>
      <c r="V68" s="410"/>
    </row>
    <row r="69" spans="1:22" s="179" customFormat="1" x14ac:dyDescent="0.2">
      <c r="A69" s="295" t="s">
        <v>81</v>
      </c>
      <c r="B69" s="296">
        <v>120129</v>
      </c>
      <c r="C69" s="296">
        <v>110455</v>
      </c>
      <c r="D69" s="305">
        <f t="shared" si="4"/>
        <v>108.75831786700466</v>
      </c>
      <c r="E69" s="296">
        <v>74</v>
      </c>
      <c r="F69" s="297">
        <v>73</v>
      </c>
      <c r="G69" s="297">
        <v>332</v>
      </c>
      <c r="H69" s="297">
        <v>327</v>
      </c>
      <c r="I69" s="305">
        <f t="shared" si="5"/>
        <v>101.52905198776759</v>
      </c>
      <c r="J69" s="297">
        <v>57</v>
      </c>
      <c r="K69" s="297">
        <v>58</v>
      </c>
      <c r="L69" s="180"/>
      <c r="M69" s="410"/>
      <c r="N69" s="410"/>
      <c r="O69" s="411"/>
      <c r="P69" s="410"/>
      <c r="Q69" s="410"/>
      <c r="R69" s="410"/>
      <c r="S69" s="410"/>
      <c r="T69" s="411"/>
      <c r="U69" s="410"/>
      <c r="V69" s="410"/>
    </row>
    <row r="70" spans="1:22" s="179" customFormat="1" x14ac:dyDescent="0.2">
      <c r="A70" s="295" t="s">
        <v>82</v>
      </c>
      <c r="B70" s="296">
        <v>32641</v>
      </c>
      <c r="C70" s="296">
        <v>33459</v>
      </c>
      <c r="D70" s="305">
        <f t="shared" si="4"/>
        <v>97.555216832541333</v>
      </c>
      <c r="E70" s="296">
        <v>64</v>
      </c>
      <c r="F70" s="297">
        <v>52</v>
      </c>
      <c r="G70" s="297">
        <v>19</v>
      </c>
      <c r="H70" s="296">
        <v>20</v>
      </c>
      <c r="I70" s="305">
        <f t="shared" si="5"/>
        <v>95</v>
      </c>
      <c r="J70" s="297">
        <v>46</v>
      </c>
      <c r="K70" s="297">
        <v>38</v>
      </c>
      <c r="L70" s="180"/>
      <c r="M70" s="410"/>
      <c r="N70" s="410"/>
      <c r="O70" s="411"/>
      <c r="P70" s="410"/>
      <c r="Q70" s="410"/>
      <c r="R70" s="410"/>
      <c r="S70" s="410"/>
      <c r="T70" s="411"/>
      <c r="U70" s="410"/>
      <c r="V70" s="410"/>
    </row>
    <row r="71" spans="1:22" s="179" customFormat="1" x14ac:dyDescent="0.2">
      <c r="A71" s="295" t="s">
        <v>83</v>
      </c>
      <c r="B71" s="296">
        <v>36589</v>
      </c>
      <c r="C71" s="296">
        <v>31672</v>
      </c>
      <c r="D71" s="305">
        <f t="shared" si="4"/>
        <v>115.5247537256883</v>
      </c>
      <c r="E71" s="296">
        <v>33</v>
      </c>
      <c r="F71" s="297">
        <v>27</v>
      </c>
      <c r="G71" s="296">
        <v>10375</v>
      </c>
      <c r="H71" s="296">
        <v>10804</v>
      </c>
      <c r="I71" s="305">
        <f t="shared" si="5"/>
        <v>96.029248426508701</v>
      </c>
      <c r="J71" s="296">
        <v>35</v>
      </c>
      <c r="K71" s="297">
        <v>36</v>
      </c>
      <c r="L71" s="180"/>
      <c r="M71" s="410"/>
      <c r="N71" s="410"/>
      <c r="O71" s="411"/>
      <c r="P71" s="410"/>
      <c r="Q71" s="410"/>
      <c r="R71" s="410"/>
      <c r="S71" s="410"/>
      <c r="T71" s="411"/>
      <c r="U71" s="410"/>
      <c r="V71" s="410"/>
    </row>
    <row r="72" spans="1:22" s="179" customFormat="1" x14ac:dyDescent="0.2">
      <c r="A72" s="295" t="s">
        <v>84</v>
      </c>
      <c r="B72" s="296">
        <v>38031</v>
      </c>
      <c r="C72" s="296">
        <v>36873</v>
      </c>
      <c r="D72" s="305">
        <f t="shared" si="4"/>
        <v>103.14050931575949</v>
      </c>
      <c r="E72" s="296">
        <v>38</v>
      </c>
      <c r="F72" s="297">
        <v>41</v>
      </c>
      <c r="G72" s="296">
        <v>18053</v>
      </c>
      <c r="H72" s="296">
        <v>16634</v>
      </c>
      <c r="I72" s="305">
        <f t="shared" si="5"/>
        <v>108.53072021161476</v>
      </c>
      <c r="J72" s="296">
        <v>28</v>
      </c>
      <c r="K72" s="297">
        <v>25</v>
      </c>
      <c r="L72" s="180"/>
      <c r="M72" s="410"/>
      <c r="N72" s="410"/>
      <c r="O72" s="411"/>
      <c r="P72" s="410"/>
      <c r="Q72" s="410"/>
      <c r="R72" s="410"/>
      <c r="S72" s="410"/>
      <c r="T72" s="411"/>
      <c r="U72" s="410"/>
      <c r="V72" s="410"/>
    </row>
    <row r="73" spans="1:22" s="179" customFormat="1" x14ac:dyDescent="0.2">
      <c r="A73" s="295" t="s">
        <v>85</v>
      </c>
      <c r="B73" s="296">
        <v>77403</v>
      </c>
      <c r="C73" s="296">
        <v>63264</v>
      </c>
      <c r="D73" s="305">
        <f t="shared" si="4"/>
        <v>122.3492033383915</v>
      </c>
      <c r="E73" s="296">
        <v>56</v>
      </c>
      <c r="F73" s="297">
        <v>54</v>
      </c>
      <c r="G73" s="297">
        <v>3</v>
      </c>
      <c r="H73" s="297">
        <v>3</v>
      </c>
      <c r="I73" s="305">
        <f t="shared" si="5"/>
        <v>100</v>
      </c>
      <c r="J73" s="297">
        <v>4</v>
      </c>
      <c r="K73" s="297">
        <v>5</v>
      </c>
      <c r="L73" s="180"/>
      <c r="M73" s="410"/>
      <c r="N73" s="410"/>
      <c r="O73" s="411"/>
      <c r="P73" s="410"/>
      <c r="Q73" s="410"/>
      <c r="R73" s="410"/>
      <c r="S73" s="410"/>
      <c r="T73" s="411"/>
      <c r="U73" s="410"/>
      <c r="V73" s="410"/>
    </row>
    <row r="74" spans="1:22" s="179" customFormat="1" x14ac:dyDescent="0.2">
      <c r="A74" s="295" t="s">
        <v>86</v>
      </c>
      <c r="B74" s="296">
        <v>56958</v>
      </c>
      <c r="C74" s="296">
        <v>55843</v>
      </c>
      <c r="D74" s="305">
        <f t="shared" si="4"/>
        <v>101.99666923338647</v>
      </c>
      <c r="E74" s="296">
        <v>71</v>
      </c>
      <c r="F74" s="297">
        <v>71</v>
      </c>
      <c r="G74" s="297" t="s">
        <v>136</v>
      </c>
      <c r="H74" s="297">
        <v>2</v>
      </c>
      <c r="I74" s="305" t="s">
        <v>136</v>
      </c>
      <c r="J74" s="297" t="s">
        <v>136</v>
      </c>
      <c r="K74" s="297">
        <v>100</v>
      </c>
      <c r="L74" s="180"/>
      <c r="M74" s="410"/>
      <c r="N74" s="410"/>
      <c r="O74" s="411"/>
      <c r="P74" s="410"/>
      <c r="Q74" s="410"/>
      <c r="R74" s="412"/>
      <c r="S74" s="410"/>
      <c r="T74" s="412"/>
      <c r="U74" s="412"/>
      <c r="V74" s="410"/>
    </row>
    <row r="75" spans="1:22" s="179" customFormat="1" x14ac:dyDescent="0.2">
      <c r="A75" s="295" t="s">
        <v>137</v>
      </c>
      <c r="B75" s="296">
        <v>76355</v>
      </c>
      <c r="C75" s="296">
        <v>88612</v>
      </c>
      <c r="D75" s="305">
        <f t="shared" si="4"/>
        <v>86.167787658556406</v>
      </c>
      <c r="E75" s="296">
        <v>34</v>
      </c>
      <c r="F75" s="297">
        <v>44</v>
      </c>
      <c r="G75" s="296">
        <v>5972</v>
      </c>
      <c r="H75" s="296">
        <v>6535</v>
      </c>
      <c r="I75" s="305">
        <f t="shared" si="5"/>
        <v>91.38485080336649</v>
      </c>
      <c r="J75" s="296">
        <v>29</v>
      </c>
      <c r="K75" s="297">
        <v>35</v>
      </c>
      <c r="L75" s="180"/>
      <c r="M75" s="410"/>
      <c r="N75" s="410"/>
      <c r="O75" s="411"/>
      <c r="P75" s="410"/>
      <c r="Q75" s="410"/>
      <c r="R75" s="410"/>
      <c r="S75" s="410"/>
      <c r="T75" s="411"/>
      <c r="U75" s="410"/>
      <c r="V75" s="410"/>
    </row>
    <row r="76" spans="1:22" s="179" customFormat="1" x14ac:dyDescent="0.2">
      <c r="A76" s="295" t="s">
        <v>88</v>
      </c>
      <c r="B76" s="296">
        <v>18105</v>
      </c>
      <c r="C76" s="296">
        <v>69171</v>
      </c>
      <c r="D76" s="305">
        <f t="shared" si="4"/>
        <v>26.174263781064319</v>
      </c>
      <c r="E76" s="296">
        <v>20</v>
      </c>
      <c r="F76" s="297">
        <v>73</v>
      </c>
      <c r="G76" s="297">
        <v>38</v>
      </c>
      <c r="H76" s="297">
        <v>91</v>
      </c>
      <c r="I76" s="305">
        <f t="shared" si="5"/>
        <v>41.758241758241759</v>
      </c>
      <c r="J76" s="297">
        <v>32</v>
      </c>
      <c r="K76" s="297">
        <v>29</v>
      </c>
      <c r="L76" s="180"/>
      <c r="M76" s="410"/>
      <c r="N76" s="410"/>
      <c r="O76" s="411"/>
      <c r="P76" s="410"/>
      <c r="Q76" s="410"/>
      <c r="R76" s="410"/>
      <c r="S76" s="410"/>
      <c r="T76" s="411"/>
      <c r="U76" s="410"/>
      <c r="V76" s="410"/>
    </row>
    <row r="77" spans="1:22" s="179" customFormat="1" ht="11.25" customHeight="1" x14ac:dyDescent="0.2">
      <c r="A77" s="295" t="s">
        <v>89</v>
      </c>
      <c r="B77" s="296">
        <v>58788</v>
      </c>
      <c r="C77" s="296">
        <v>58189</v>
      </c>
      <c r="D77" s="305">
        <f t="shared" si="4"/>
        <v>101.02940418292117</v>
      </c>
      <c r="E77" s="296">
        <v>51</v>
      </c>
      <c r="F77" s="297">
        <v>54</v>
      </c>
      <c r="G77" s="297">
        <v>20</v>
      </c>
      <c r="H77" s="297">
        <v>32</v>
      </c>
      <c r="I77" s="305">
        <f t="shared" si="5"/>
        <v>62.5</v>
      </c>
      <c r="J77" s="297">
        <v>13</v>
      </c>
      <c r="K77" s="297">
        <v>20</v>
      </c>
      <c r="L77" s="180"/>
      <c r="M77" s="410"/>
      <c r="N77" s="410"/>
      <c r="O77" s="411"/>
      <c r="P77" s="410"/>
      <c r="Q77" s="410"/>
      <c r="R77" s="410"/>
      <c r="S77" s="410"/>
      <c r="T77" s="411"/>
      <c r="U77" s="410"/>
      <c r="V77" s="410"/>
    </row>
    <row r="78" spans="1:22" s="179" customFormat="1" x14ac:dyDescent="0.2">
      <c r="A78" s="295" t="s">
        <v>90</v>
      </c>
      <c r="B78" s="296">
        <v>2</v>
      </c>
      <c r="C78" s="297">
        <v>2</v>
      </c>
      <c r="D78" s="305">
        <f t="shared" si="4"/>
        <v>100</v>
      </c>
      <c r="E78" s="296">
        <v>2</v>
      </c>
      <c r="F78" s="297">
        <v>2</v>
      </c>
      <c r="G78" s="297" t="s">
        <v>136</v>
      </c>
      <c r="H78" s="297" t="s">
        <v>136</v>
      </c>
      <c r="I78" s="305" t="s">
        <v>136</v>
      </c>
      <c r="J78" s="297" t="s">
        <v>136</v>
      </c>
      <c r="K78" s="297" t="s">
        <v>136</v>
      </c>
      <c r="L78" s="180"/>
      <c r="M78" s="410"/>
      <c r="N78" s="410"/>
      <c r="O78" s="411"/>
      <c r="P78" s="410"/>
      <c r="Q78" s="410"/>
      <c r="R78" s="412"/>
      <c r="S78" s="412"/>
      <c r="T78" s="412"/>
      <c r="U78" s="412"/>
      <c r="V78" s="412"/>
    </row>
    <row r="79" spans="1:22" s="179" customFormat="1" x14ac:dyDescent="0.2">
      <c r="A79" s="303" t="s">
        <v>91</v>
      </c>
      <c r="B79" s="296">
        <v>265</v>
      </c>
      <c r="C79" s="297">
        <v>160</v>
      </c>
      <c r="D79" s="305">
        <f t="shared" si="4"/>
        <v>165.625</v>
      </c>
      <c r="E79" s="296">
        <v>42</v>
      </c>
      <c r="F79" s="297">
        <v>28</v>
      </c>
      <c r="G79" s="297" t="s">
        <v>136</v>
      </c>
      <c r="H79" s="297" t="s">
        <v>136</v>
      </c>
      <c r="I79" s="305" t="s">
        <v>136</v>
      </c>
      <c r="J79" s="297" t="s">
        <v>136</v>
      </c>
      <c r="K79" s="297" t="s">
        <v>136</v>
      </c>
      <c r="L79" s="180"/>
      <c r="M79" s="410"/>
      <c r="N79" s="410"/>
      <c r="O79" s="411"/>
      <c r="P79" s="410"/>
      <c r="Q79" s="410"/>
      <c r="R79" s="412"/>
      <c r="S79" s="412"/>
      <c r="T79" s="412"/>
      <c r="U79" s="412"/>
      <c r="V79" s="412"/>
    </row>
    <row r="80" spans="1:22" x14ac:dyDescent="0.2">
      <c r="A80" s="299" t="s">
        <v>92</v>
      </c>
      <c r="B80" s="300">
        <v>373</v>
      </c>
      <c r="C80" s="302">
        <v>870</v>
      </c>
      <c r="D80" s="301">
        <f t="shared" si="4"/>
        <v>42.873563218390807</v>
      </c>
      <c r="E80" s="300">
        <v>5</v>
      </c>
      <c r="F80" s="302">
        <v>12</v>
      </c>
      <c r="G80" s="302" t="s">
        <v>136</v>
      </c>
      <c r="H80" s="302" t="s">
        <v>136</v>
      </c>
      <c r="I80" s="301" t="s">
        <v>136</v>
      </c>
      <c r="J80" s="302" t="s">
        <v>136</v>
      </c>
      <c r="K80" s="302" t="s">
        <v>136</v>
      </c>
      <c r="M80" s="410"/>
      <c r="N80" s="410"/>
      <c r="O80" s="411"/>
      <c r="P80" s="410"/>
      <c r="Q80" s="410"/>
      <c r="R80" s="412"/>
      <c r="S80" s="412"/>
      <c r="T80" s="412"/>
      <c r="U80" s="412"/>
      <c r="V80" s="412"/>
    </row>
    <row r="81" spans="1:4" x14ac:dyDescent="0.2">
      <c r="A81" s="192"/>
      <c r="D81" s="218"/>
    </row>
  </sheetData>
  <mergeCells count="26">
    <mergeCell ref="A57:A59"/>
    <mergeCell ref="B58:D58"/>
    <mergeCell ref="E31:F31"/>
    <mergeCell ref="G31:I31"/>
    <mergeCell ref="J31:K31"/>
    <mergeCell ref="E58:F58"/>
    <mergeCell ref="G58:I58"/>
    <mergeCell ref="J58:K58"/>
    <mergeCell ref="B57:F57"/>
    <mergeCell ref="G57:K57"/>
    <mergeCell ref="A2:K2"/>
    <mergeCell ref="J55:K55"/>
    <mergeCell ref="A1:K1"/>
    <mergeCell ref="B56:K56"/>
    <mergeCell ref="A30:A32"/>
    <mergeCell ref="A3:A5"/>
    <mergeCell ref="G3:K3"/>
    <mergeCell ref="E4:F4"/>
    <mergeCell ref="G4:I4"/>
    <mergeCell ref="J4:K4"/>
    <mergeCell ref="B31:D31"/>
    <mergeCell ref="B4:D4"/>
    <mergeCell ref="B3:F3"/>
    <mergeCell ref="B30:F30"/>
    <mergeCell ref="G30:K30"/>
    <mergeCell ref="J28:K28"/>
  </mergeCells>
  <pageMargins left="0.59055118110236227" right="0.59055118110236227" top="0.59055118110236227" bottom="0.59055118110236227" header="0" footer="0.39370078740157483"/>
  <pageSetup paperSize="9" firstPageNumber="35" orientation="landscape" useFirstPageNumber="1" r:id="rId1"/>
  <headerFooter alignWithMargins="0">
    <oddFooter>&amp;R&amp;"-,полужирный"&amp;8&amp;P</oddFooter>
  </headerFooter>
  <rowBreaks count="2" manualBreakCount="2">
    <brk id="28" max="16383" man="1"/>
    <brk id="5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21"/>
  <sheetViews>
    <sheetView zoomScale="85" zoomScaleNormal="85" workbookViewId="0">
      <selection activeCell="B24" sqref="B24"/>
    </sheetView>
  </sheetViews>
  <sheetFormatPr defaultRowHeight="12.75" x14ac:dyDescent="0.2"/>
  <cols>
    <col min="1" max="1" width="4.42578125" style="46" customWidth="1"/>
    <col min="2" max="2" width="53.42578125" style="46" customWidth="1"/>
    <col min="3" max="254" width="9.140625" style="46"/>
    <col min="255" max="255" width="4.42578125" style="46" customWidth="1"/>
    <col min="256" max="256" width="53.42578125" style="46" customWidth="1"/>
    <col min="257" max="510" width="9.140625" style="46"/>
    <col min="511" max="511" width="4.42578125" style="46" customWidth="1"/>
    <col min="512" max="512" width="53.42578125" style="46" customWidth="1"/>
    <col min="513" max="766" width="9.140625" style="46"/>
    <col min="767" max="767" width="4.42578125" style="46" customWidth="1"/>
    <col min="768" max="768" width="53.42578125" style="46" customWidth="1"/>
    <col min="769" max="1022" width="9.140625" style="46"/>
    <col min="1023" max="1023" width="4.42578125" style="46" customWidth="1"/>
    <col min="1024" max="1024" width="53.42578125" style="46" customWidth="1"/>
    <col min="1025" max="1278" width="9.140625" style="46"/>
    <col min="1279" max="1279" width="4.42578125" style="46" customWidth="1"/>
    <col min="1280" max="1280" width="53.42578125" style="46" customWidth="1"/>
    <col min="1281" max="1534" width="9.140625" style="46"/>
    <col min="1535" max="1535" width="4.42578125" style="46" customWidth="1"/>
    <col min="1536" max="1536" width="53.42578125" style="46" customWidth="1"/>
    <col min="1537" max="1790" width="9.140625" style="46"/>
    <col min="1791" max="1791" width="4.42578125" style="46" customWidth="1"/>
    <col min="1792" max="1792" width="53.42578125" style="46" customWidth="1"/>
    <col min="1793" max="2046" width="9.140625" style="46"/>
    <col min="2047" max="2047" width="4.42578125" style="46" customWidth="1"/>
    <col min="2048" max="2048" width="53.42578125" style="46" customWidth="1"/>
    <col min="2049" max="2302" width="9.140625" style="46"/>
    <col min="2303" max="2303" width="4.42578125" style="46" customWidth="1"/>
    <col min="2304" max="2304" width="53.42578125" style="46" customWidth="1"/>
    <col min="2305" max="2558" width="9.140625" style="46"/>
    <col min="2559" max="2559" width="4.42578125" style="46" customWidth="1"/>
    <col min="2560" max="2560" width="53.42578125" style="46" customWidth="1"/>
    <col min="2561" max="2814" width="9.140625" style="46"/>
    <col min="2815" max="2815" width="4.42578125" style="46" customWidth="1"/>
    <col min="2816" max="2816" width="53.42578125" style="46" customWidth="1"/>
    <col min="2817" max="3070" width="9.140625" style="46"/>
    <col min="3071" max="3071" width="4.42578125" style="46" customWidth="1"/>
    <col min="3072" max="3072" width="53.42578125" style="46" customWidth="1"/>
    <col min="3073" max="3326" width="9.140625" style="46"/>
    <col min="3327" max="3327" width="4.42578125" style="46" customWidth="1"/>
    <col min="3328" max="3328" width="53.42578125" style="46" customWidth="1"/>
    <col min="3329" max="3582" width="9.140625" style="46"/>
    <col min="3583" max="3583" width="4.42578125" style="46" customWidth="1"/>
    <col min="3584" max="3584" width="53.42578125" style="46" customWidth="1"/>
    <col min="3585" max="3838" width="9.140625" style="46"/>
    <col min="3839" max="3839" width="4.42578125" style="46" customWidth="1"/>
    <col min="3840" max="3840" width="53.42578125" style="46" customWidth="1"/>
    <col min="3841" max="4094" width="9.140625" style="46"/>
    <col min="4095" max="4095" width="4.42578125" style="46" customWidth="1"/>
    <col min="4096" max="4096" width="53.42578125" style="46" customWidth="1"/>
    <col min="4097" max="4350" width="9.140625" style="46"/>
    <col min="4351" max="4351" width="4.42578125" style="46" customWidth="1"/>
    <col min="4352" max="4352" width="53.42578125" style="46" customWidth="1"/>
    <col min="4353" max="4606" width="9.140625" style="46"/>
    <col min="4607" max="4607" width="4.42578125" style="46" customWidth="1"/>
    <col min="4608" max="4608" width="53.42578125" style="46" customWidth="1"/>
    <col min="4609" max="4862" width="9.140625" style="46"/>
    <col min="4863" max="4863" width="4.42578125" style="46" customWidth="1"/>
    <col min="4864" max="4864" width="53.42578125" style="46" customWidth="1"/>
    <col min="4865" max="5118" width="9.140625" style="46"/>
    <col min="5119" max="5119" width="4.42578125" style="46" customWidth="1"/>
    <col min="5120" max="5120" width="53.42578125" style="46" customWidth="1"/>
    <col min="5121" max="5374" width="9.140625" style="46"/>
    <col min="5375" max="5375" width="4.42578125" style="46" customWidth="1"/>
    <col min="5376" max="5376" width="53.42578125" style="46" customWidth="1"/>
    <col min="5377" max="5630" width="9.140625" style="46"/>
    <col min="5631" max="5631" width="4.42578125" style="46" customWidth="1"/>
    <col min="5632" max="5632" width="53.42578125" style="46" customWidth="1"/>
    <col min="5633" max="5886" width="9.140625" style="46"/>
    <col min="5887" max="5887" width="4.42578125" style="46" customWidth="1"/>
    <col min="5888" max="5888" width="53.42578125" style="46" customWidth="1"/>
    <col min="5889" max="6142" width="9.140625" style="46"/>
    <col min="6143" max="6143" width="4.42578125" style="46" customWidth="1"/>
    <col min="6144" max="6144" width="53.42578125" style="46" customWidth="1"/>
    <col min="6145" max="6398" width="9.140625" style="46"/>
    <col min="6399" max="6399" width="4.42578125" style="46" customWidth="1"/>
    <col min="6400" max="6400" width="53.42578125" style="46" customWidth="1"/>
    <col min="6401" max="6654" width="9.140625" style="46"/>
    <col min="6655" max="6655" width="4.42578125" style="46" customWidth="1"/>
    <col min="6656" max="6656" width="53.42578125" style="46" customWidth="1"/>
    <col min="6657" max="6910" width="9.140625" style="46"/>
    <col min="6911" max="6911" width="4.42578125" style="46" customWidth="1"/>
    <col min="6912" max="6912" width="53.42578125" style="46" customWidth="1"/>
    <col min="6913" max="7166" width="9.140625" style="46"/>
    <col min="7167" max="7167" width="4.42578125" style="46" customWidth="1"/>
    <col min="7168" max="7168" width="53.42578125" style="46" customWidth="1"/>
    <col min="7169" max="7422" width="9.140625" style="46"/>
    <col min="7423" max="7423" width="4.42578125" style="46" customWidth="1"/>
    <col min="7424" max="7424" width="53.42578125" style="46" customWidth="1"/>
    <col min="7425" max="7678" width="9.140625" style="46"/>
    <col min="7679" max="7679" width="4.42578125" style="46" customWidth="1"/>
    <col min="7680" max="7680" width="53.42578125" style="46" customWidth="1"/>
    <col min="7681" max="7934" width="9.140625" style="46"/>
    <col min="7935" max="7935" width="4.42578125" style="46" customWidth="1"/>
    <col min="7936" max="7936" width="53.42578125" style="46" customWidth="1"/>
    <col min="7937" max="8190" width="9.140625" style="46"/>
    <col min="8191" max="8191" width="4.42578125" style="46" customWidth="1"/>
    <col min="8192" max="8192" width="53.42578125" style="46" customWidth="1"/>
    <col min="8193" max="8446" width="9.140625" style="46"/>
    <col min="8447" max="8447" width="4.42578125" style="46" customWidth="1"/>
    <col min="8448" max="8448" width="53.42578125" style="46" customWidth="1"/>
    <col min="8449" max="8702" width="9.140625" style="46"/>
    <col min="8703" max="8703" width="4.42578125" style="46" customWidth="1"/>
    <col min="8704" max="8704" width="53.42578125" style="46" customWidth="1"/>
    <col min="8705" max="8958" width="9.140625" style="46"/>
    <col min="8959" max="8959" width="4.42578125" style="46" customWidth="1"/>
    <col min="8960" max="8960" width="53.42578125" style="46" customWidth="1"/>
    <col min="8961" max="9214" width="9.140625" style="46"/>
    <col min="9215" max="9215" width="4.42578125" style="46" customWidth="1"/>
    <col min="9216" max="9216" width="53.42578125" style="46" customWidth="1"/>
    <col min="9217" max="9470" width="9.140625" style="46"/>
    <col min="9471" max="9471" width="4.42578125" style="46" customWidth="1"/>
    <col min="9472" max="9472" width="53.42578125" style="46" customWidth="1"/>
    <col min="9473" max="9726" width="9.140625" style="46"/>
    <col min="9727" max="9727" width="4.42578125" style="46" customWidth="1"/>
    <col min="9728" max="9728" width="53.42578125" style="46" customWidth="1"/>
    <col min="9729" max="9982" width="9.140625" style="46"/>
    <col min="9983" max="9983" width="4.42578125" style="46" customWidth="1"/>
    <col min="9984" max="9984" width="53.42578125" style="46" customWidth="1"/>
    <col min="9985" max="10238" width="9.140625" style="46"/>
    <col min="10239" max="10239" width="4.42578125" style="46" customWidth="1"/>
    <col min="10240" max="10240" width="53.42578125" style="46" customWidth="1"/>
    <col min="10241" max="10494" width="9.140625" style="46"/>
    <col min="10495" max="10495" width="4.42578125" style="46" customWidth="1"/>
    <col min="10496" max="10496" width="53.42578125" style="46" customWidth="1"/>
    <col min="10497" max="10750" width="9.140625" style="46"/>
    <col min="10751" max="10751" width="4.42578125" style="46" customWidth="1"/>
    <col min="10752" max="10752" width="53.42578125" style="46" customWidth="1"/>
    <col min="10753" max="11006" width="9.140625" style="46"/>
    <col min="11007" max="11007" width="4.42578125" style="46" customWidth="1"/>
    <col min="11008" max="11008" width="53.42578125" style="46" customWidth="1"/>
    <col min="11009" max="11262" width="9.140625" style="46"/>
    <col min="11263" max="11263" width="4.42578125" style="46" customWidth="1"/>
    <col min="11264" max="11264" width="53.42578125" style="46" customWidth="1"/>
    <col min="11265" max="11518" width="9.140625" style="46"/>
    <col min="11519" max="11519" width="4.42578125" style="46" customWidth="1"/>
    <col min="11520" max="11520" width="53.42578125" style="46" customWidth="1"/>
    <col min="11521" max="11774" width="9.140625" style="46"/>
    <col min="11775" max="11775" width="4.42578125" style="46" customWidth="1"/>
    <col min="11776" max="11776" width="53.42578125" style="46" customWidth="1"/>
    <col min="11777" max="12030" width="9.140625" style="46"/>
    <col min="12031" max="12031" width="4.42578125" style="46" customWidth="1"/>
    <col min="12032" max="12032" width="53.42578125" style="46" customWidth="1"/>
    <col min="12033" max="12286" width="9.140625" style="46"/>
    <col min="12287" max="12287" width="4.42578125" style="46" customWidth="1"/>
    <col min="12288" max="12288" width="53.42578125" style="46" customWidth="1"/>
    <col min="12289" max="12542" width="9.140625" style="46"/>
    <col min="12543" max="12543" width="4.42578125" style="46" customWidth="1"/>
    <col min="12544" max="12544" width="53.42578125" style="46" customWidth="1"/>
    <col min="12545" max="12798" width="9.140625" style="46"/>
    <col min="12799" max="12799" width="4.42578125" style="46" customWidth="1"/>
    <col min="12800" max="12800" width="53.42578125" style="46" customWidth="1"/>
    <col min="12801" max="13054" width="9.140625" style="46"/>
    <col min="13055" max="13055" width="4.42578125" style="46" customWidth="1"/>
    <col min="13056" max="13056" width="53.42578125" style="46" customWidth="1"/>
    <col min="13057" max="13310" width="9.140625" style="46"/>
    <col min="13311" max="13311" width="4.42578125" style="46" customWidth="1"/>
    <col min="13312" max="13312" width="53.42578125" style="46" customWidth="1"/>
    <col min="13313" max="13566" width="9.140625" style="46"/>
    <col min="13567" max="13567" width="4.42578125" style="46" customWidth="1"/>
    <col min="13568" max="13568" width="53.42578125" style="46" customWidth="1"/>
    <col min="13569" max="13822" width="9.140625" style="46"/>
    <col min="13823" max="13823" width="4.42578125" style="46" customWidth="1"/>
    <col min="13824" max="13824" width="53.42578125" style="46" customWidth="1"/>
    <col min="13825" max="14078" width="9.140625" style="46"/>
    <col min="14079" max="14079" width="4.42578125" style="46" customWidth="1"/>
    <col min="14080" max="14080" width="53.42578125" style="46" customWidth="1"/>
    <col min="14081" max="14334" width="9.140625" style="46"/>
    <col min="14335" max="14335" width="4.42578125" style="46" customWidth="1"/>
    <col min="14336" max="14336" width="53.42578125" style="46" customWidth="1"/>
    <col min="14337" max="14590" width="9.140625" style="46"/>
    <col min="14591" max="14591" width="4.42578125" style="46" customWidth="1"/>
    <col min="14592" max="14592" width="53.42578125" style="46" customWidth="1"/>
    <col min="14593" max="14846" width="9.140625" style="46"/>
    <col min="14847" max="14847" width="4.42578125" style="46" customWidth="1"/>
    <col min="14848" max="14848" width="53.42578125" style="46" customWidth="1"/>
    <col min="14849" max="15102" width="9.140625" style="46"/>
    <col min="15103" max="15103" width="4.42578125" style="46" customWidth="1"/>
    <col min="15104" max="15104" width="53.42578125" style="46" customWidth="1"/>
    <col min="15105" max="15358" width="9.140625" style="46"/>
    <col min="15359" max="15359" width="4.42578125" style="46" customWidth="1"/>
    <col min="15360" max="15360" width="53.42578125" style="46" customWidth="1"/>
    <col min="15361" max="15614" width="9.140625" style="46"/>
    <col min="15615" max="15615" width="4.42578125" style="46" customWidth="1"/>
    <col min="15616" max="15616" width="53.42578125" style="46" customWidth="1"/>
    <col min="15617" max="15870" width="9.140625" style="46"/>
    <col min="15871" max="15871" width="4.42578125" style="46" customWidth="1"/>
    <col min="15872" max="15872" width="53.42578125" style="46" customWidth="1"/>
    <col min="15873" max="16126" width="9.140625" style="46"/>
    <col min="16127" max="16127" width="4.42578125" style="46" customWidth="1"/>
    <col min="16128" max="16128" width="53.42578125" style="46" customWidth="1"/>
    <col min="16129" max="16384" width="9.140625" style="46"/>
  </cols>
  <sheetData>
    <row r="6" spans="2:2" x14ac:dyDescent="0.2">
      <c r="B6" s="47"/>
    </row>
    <row r="7" spans="2:2" x14ac:dyDescent="0.2">
      <c r="B7" s="47"/>
    </row>
    <row r="9" spans="2:2" x14ac:dyDescent="0.2">
      <c r="B9" s="48" t="s">
        <v>2</v>
      </c>
    </row>
    <row r="10" spans="2:2" x14ac:dyDescent="0.2">
      <c r="B10" s="48" t="s">
        <v>3</v>
      </c>
    </row>
    <row r="11" spans="2:2" x14ac:dyDescent="0.2">
      <c r="B11" s="48" t="s">
        <v>4</v>
      </c>
    </row>
    <row r="12" spans="2:2" x14ac:dyDescent="0.2">
      <c r="B12" s="48" t="s">
        <v>5</v>
      </c>
    </row>
    <row r="13" spans="2:2" x14ac:dyDescent="0.2">
      <c r="B13" s="48" t="s">
        <v>6</v>
      </c>
    </row>
    <row r="14" spans="2:2" ht="40.5" customHeight="1" x14ac:dyDescent="0.2">
      <c r="B14" s="49" t="s">
        <v>7</v>
      </c>
    </row>
    <row r="21" spans="2:5" ht="27" customHeight="1" x14ac:dyDescent="0.2">
      <c r="B21" s="439" t="s">
        <v>150</v>
      </c>
      <c r="C21" s="439"/>
      <c r="D21" s="439"/>
      <c r="E21" s="439"/>
    </row>
  </sheetData>
  <mergeCells count="1">
    <mergeCell ref="B21:E21"/>
  </mergeCells>
  <pageMargins left="0.78740157480314965" right="0.39370078740157483" top="0.39370078740157483" bottom="0.39370078740157483" header="0" footer="0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topLeftCell="A13" workbookViewId="0">
      <selection activeCell="I25" sqref="I25"/>
    </sheetView>
  </sheetViews>
  <sheetFormatPr defaultRowHeight="12.75" x14ac:dyDescent="0.2"/>
  <cols>
    <col min="1" max="1" width="23.28515625" style="172" customWidth="1"/>
    <col min="2" max="3" width="10" style="172" customWidth="1"/>
    <col min="4" max="4" width="10.5703125" style="172" customWidth="1"/>
    <col min="5" max="6" width="10.140625" style="172" customWidth="1"/>
    <col min="7" max="7" width="11.28515625" style="172" customWidth="1"/>
    <col min="8" max="241" width="9.140625" style="172"/>
    <col min="242" max="242" width="23.28515625" style="172" customWidth="1"/>
    <col min="243" max="243" width="9.5703125" style="172" customWidth="1"/>
    <col min="244" max="244" width="11" style="172" customWidth="1"/>
    <col min="245" max="245" width="10.5703125" style="172" customWidth="1"/>
    <col min="246" max="247" width="10.85546875" style="172" customWidth="1"/>
    <col min="248" max="248" width="11.42578125" style="172" customWidth="1"/>
    <col min="249" max="249" width="11" style="172" customWidth="1"/>
    <col min="250" max="250" width="10.85546875" style="172" customWidth="1"/>
    <col min="251" max="252" width="11.42578125" style="172" customWidth="1"/>
    <col min="253" max="497" width="9.140625" style="172"/>
    <col min="498" max="498" width="23.28515625" style="172" customWidth="1"/>
    <col min="499" max="499" width="9.5703125" style="172" customWidth="1"/>
    <col min="500" max="500" width="11" style="172" customWidth="1"/>
    <col min="501" max="501" width="10.5703125" style="172" customWidth="1"/>
    <col min="502" max="503" width="10.85546875" style="172" customWidth="1"/>
    <col min="504" max="504" width="11.42578125" style="172" customWidth="1"/>
    <col min="505" max="505" width="11" style="172" customWidth="1"/>
    <col min="506" max="506" width="10.85546875" style="172" customWidth="1"/>
    <col min="507" max="508" width="11.42578125" style="172" customWidth="1"/>
    <col min="509" max="753" width="9.140625" style="172"/>
    <col min="754" max="754" width="23.28515625" style="172" customWidth="1"/>
    <col min="755" max="755" width="9.5703125" style="172" customWidth="1"/>
    <col min="756" max="756" width="11" style="172" customWidth="1"/>
    <col min="757" max="757" width="10.5703125" style="172" customWidth="1"/>
    <col min="758" max="759" width="10.85546875" style="172" customWidth="1"/>
    <col min="760" max="760" width="11.42578125" style="172" customWidth="1"/>
    <col min="761" max="761" width="11" style="172" customWidth="1"/>
    <col min="762" max="762" width="10.85546875" style="172" customWidth="1"/>
    <col min="763" max="764" width="11.42578125" style="172" customWidth="1"/>
    <col min="765" max="1009" width="9.140625" style="172"/>
    <col min="1010" max="1010" width="23.28515625" style="172" customWidth="1"/>
    <col min="1011" max="1011" width="9.5703125" style="172" customWidth="1"/>
    <col min="1012" max="1012" width="11" style="172" customWidth="1"/>
    <col min="1013" max="1013" width="10.5703125" style="172" customWidth="1"/>
    <col min="1014" max="1015" width="10.85546875" style="172" customWidth="1"/>
    <col min="1016" max="1016" width="11.42578125" style="172" customWidth="1"/>
    <col min="1017" max="1017" width="11" style="172" customWidth="1"/>
    <col min="1018" max="1018" width="10.85546875" style="172" customWidth="1"/>
    <col min="1019" max="1020" width="11.42578125" style="172" customWidth="1"/>
    <col min="1021" max="1265" width="9.140625" style="172"/>
    <col min="1266" max="1266" width="23.28515625" style="172" customWidth="1"/>
    <col min="1267" max="1267" width="9.5703125" style="172" customWidth="1"/>
    <col min="1268" max="1268" width="11" style="172" customWidth="1"/>
    <col min="1269" max="1269" width="10.5703125" style="172" customWidth="1"/>
    <col min="1270" max="1271" width="10.85546875" style="172" customWidth="1"/>
    <col min="1272" max="1272" width="11.42578125" style="172" customWidth="1"/>
    <col min="1273" max="1273" width="11" style="172" customWidth="1"/>
    <col min="1274" max="1274" width="10.85546875" style="172" customWidth="1"/>
    <col min="1275" max="1276" width="11.42578125" style="172" customWidth="1"/>
    <col min="1277" max="1521" width="9.140625" style="172"/>
    <col min="1522" max="1522" width="23.28515625" style="172" customWidth="1"/>
    <col min="1523" max="1523" width="9.5703125" style="172" customWidth="1"/>
    <col min="1524" max="1524" width="11" style="172" customWidth="1"/>
    <col min="1525" max="1525" width="10.5703125" style="172" customWidth="1"/>
    <col min="1526" max="1527" width="10.85546875" style="172" customWidth="1"/>
    <col min="1528" max="1528" width="11.42578125" style="172" customWidth="1"/>
    <col min="1529" max="1529" width="11" style="172" customWidth="1"/>
    <col min="1530" max="1530" width="10.85546875" style="172" customWidth="1"/>
    <col min="1531" max="1532" width="11.42578125" style="172" customWidth="1"/>
    <col min="1533" max="1777" width="9.140625" style="172"/>
    <col min="1778" max="1778" width="23.28515625" style="172" customWidth="1"/>
    <col min="1779" max="1779" width="9.5703125" style="172" customWidth="1"/>
    <col min="1780" max="1780" width="11" style="172" customWidth="1"/>
    <col min="1781" max="1781" width="10.5703125" style="172" customWidth="1"/>
    <col min="1782" max="1783" width="10.85546875" style="172" customWidth="1"/>
    <col min="1784" max="1784" width="11.42578125" style="172" customWidth="1"/>
    <col min="1785" max="1785" width="11" style="172" customWidth="1"/>
    <col min="1786" max="1786" width="10.85546875" style="172" customWidth="1"/>
    <col min="1787" max="1788" width="11.42578125" style="172" customWidth="1"/>
    <col min="1789" max="2033" width="9.140625" style="172"/>
    <col min="2034" max="2034" width="23.28515625" style="172" customWidth="1"/>
    <col min="2035" max="2035" width="9.5703125" style="172" customWidth="1"/>
    <col min="2036" max="2036" width="11" style="172" customWidth="1"/>
    <col min="2037" max="2037" width="10.5703125" style="172" customWidth="1"/>
    <col min="2038" max="2039" width="10.85546875" style="172" customWidth="1"/>
    <col min="2040" max="2040" width="11.42578125" style="172" customWidth="1"/>
    <col min="2041" max="2041" width="11" style="172" customWidth="1"/>
    <col min="2042" max="2042" width="10.85546875" style="172" customWidth="1"/>
    <col min="2043" max="2044" width="11.42578125" style="172" customWidth="1"/>
    <col min="2045" max="2289" width="9.140625" style="172"/>
    <col min="2290" max="2290" width="23.28515625" style="172" customWidth="1"/>
    <col min="2291" max="2291" width="9.5703125" style="172" customWidth="1"/>
    <col min="2292" max="2292" width="11" style="172" customWidth="1"/>
    <col min="2293" max="2293" width="10.5703125" style="172" customWidth="1"/>
    <col min="2294" max="2295" width="10.85546875" style="172" customWidth="1"/>
    <col min="2296" max="2296" width="11.42578125" style="172" customWidth="1"/>
    <col min="2297" max="2297" width="11" style="172" customWidth="1"/>
    <col min="2298" max="2298" width="10.85546875" style="172" customWidth="1"/>
    <col min="2299" max="2300" width="11.42578125" style="172" customWidth="1"/>
    <col min="2301" max="2545" width="9.140625" style="172"/>
    <col min="2546" max="2546" width="23.28515625" style="172" customWidth="1"/>
    <col min="2547" max="2547" width="9.5703125" style="172" customWidth="1"/>
    <col min="2548" max="2548" width="11" style="172" customWidth="1"/>
    <col min="2549" max="2549" width="10.5703125" style="172" customWidth="1"/>
    <col min="2550" max="2551" width="10.85546875" style="172" customWidth="1"/>
    <col min="2552" max="2552" width="11.42578125" style="172" customWidth="1"/>
    <col min="2553" max="2553" width="11" style="172" customWidth="1"/>
    <col min="2554" max="2554" width="10.85546875" style="172" customWidth="1"/>
    <col min="2555" max="2556" width="11.42578125" style="172" customWidth="1"/>
    <col min="2557" max="2801" width="9.140625" style="172"/>
    <col min="2802" max="2802" width="23.28515625" style="172" customWidth="1"/>
    <col min="2803" max="2803" width="9.5703125" style="172" customWidth="1"/>
    <col min="2804" max="2804" width="11" style="172" customWidth="1"/>
    <col min="2805" max="2805" width="10.5703125" style="172" customWidth="1"/>
    <col min="2806" max="2807" width="10.85546875" style="172" customWidth="1"/>
    <col min="2808" max="2808" width="11.42578125" style="172" customWidth="1"/>
    <col min="2809" max="2809" width="11" style="172" customWidth="1"/>
    <col min="2810" max="2810" width="10.85546875" style="172" customWidth="1"/>
    <col min="2811" max="2812" width="11.42578125" style="172" customWidth="1"/>
    <col min="2813" max="3057" width="9.140625" style="172"/>
    <col min="3058" max="3058" width="23.28515625" style="172" customWidth="1"/>
    <col min="3059" max="3059" width="9.5703125" style="172" customWidth="1"/>
    <col min="3060" max="3060" width="11" style="172" customWidth="1"/>
    <col min="3061" max="3061" width="10.5703125" style="172" customWidth="1"/>
    <col min="3062" max="3063" width="10.85546875" style="172" customWidth="1"/>
    <col min="3064" max="3064" width="11.42578125" style="172" customWidth="1"/>
    <col min="3065" max="3065" width="11" style="172" customWidth="1"/>
    <col min="3066" max="3066" width="10.85546875" style="172" customWidth="1"/>
    <col min="3067" max="3068" width="11.42578125" style="172" customWidth="1"/>
    <col min="3069" max="3313" width="9.140625" style="172"/>
    <col min="3314" max="3314" width="23.28515625" style="172" customWidth="1"/>
    <col min="3315" max="3315" width="9.5703125" style="172" customWidth="1"/>
    <col min="3316" max="3316" width="11" style="172" customWidth="1"/>
    <col min="3317" max="3317" width="10.5703125" style="172" customWidth="1"/>
    <col min="3318" max="3319" width="10.85546875" style="172" customWidth="1"/>
    <col min="3320" max="3320" width="11.42578125" style="172" customWidth="1"/>
    <col min="3321" max="3321" width="11" style="172" customWidth="1"/>
    <col min="3322" max="3322" width="10.85546875" style="172" customWidth="1"/>
    <col min="3323" max="3324" width="11.42578125" style="172" customWidth="1"/>
    <col min="3325" max="3569" width="9.140625" style="172"/>
    <col min="3570" max="3570" width="23.28515625" style="172" customWidth="1"/>
    <col min="3571" max="3571" width="9.5703125" style="172" customWidth="1"/>
    <col min="3572" max="3572" width="11" style="172" customWidth="1"/>
    <col min="3573" max="3573" width="10.5703125" style="172" customWidth="1"/>
    <col min="3574" max="3575" width="10.85546875" style="172" customWidth="1"/>
    <col min="3576" max="3576" width="11.42578125" style="172" customWidth="1"/>
    <col min="3577" max="3577" width="11" style="172" customWidth="1"/>
    <col min="3578" max="3578" width="10.85546875" style="172" customWidth="1"/>
    <col min="3579" max="3580" width="11.42578125" style="172" customWidth="1"/>
    <col min="3581" max="3825" width="9.140625" style="172"/>
    <col min="3826" max="3826" width="23.28515625" style="172" customWidth="1"/>
    <col min="3827" max="3827" width="9.5703125" style="172" customWidth="1"/>
    <col min="3828" max="3828" width="11" style="172" customWidth="1"/>
    <col min="3829" max="3829" width="10.5703125" style="172" customWidth="1"/>
    <col min="3830" max="3831" width="10.85546875" style="172" customWidth="1"/>
    <col min="3832" max="3832" width="11.42578125" style="172" customWidth="1"/>
    <col min="3833" max="3833" width="11" style="172" customWidth="1"/>
    <col min="3834" max="3834" width="10.85546875" style="172" customWidth="1"/>
    <col min="3835" max="3836" width="11.42578125" style="172" customWidth="1"/>
    <col min="3837" max="4081" width="9.140625" style="172"/>
    <col min="4082" max="4082" width="23.28515625" style="172" customWidth="1"/>
    <col min="4083" max="4083" width="9.5703125" style="172" customWidth="1"/>
    <col min="4084" max="4084" width="11" style="172" customWidth="1"/>
    <col min="4085" max="4085" width="10.5703125" style="172" customWidth="1"/>
    <col min="4086" max="4087" width="10.85546875" style="172" customWidth="1"/>
    <col min="4088" max="4088" width="11.42578125" style="172" customWidth="1"/>
    <col min="4089" max="4089" width="11" style="172" customWidth="1"/>
    <col min="4090" max="4090" width="10.85546875" style="172" customWidth="1"/>
    <col min="4091" max="4092" width="11.42578125" style="172" customWidth="1"/>
    <col min="4093" max="4337" width="9.140625" style="172"/>
    <col min="4338" max="4338" width="23.28515625" style="172" customWidth="1"/>
    <col min="4339" max="4339" width="9.5703125" style="172" customWidth="1"/>
    <col min="4340" max="4340" width="11" style="172" customWidth="1"/>
    <col min="4341" max="4341" width="10.5703125" style="172" customWidth="1"/>
    <col min="4342" max="4343" width="10.85546875" style="172" customWidth="1"/>
    <col min="4344" max="4344" width="11.42578125" style="172" customWidth="1"/>
    <col min="4345" max="4345" width="11" style="172" customWidth="1"/>
    <col min="4346" max="4346" width="10.85546875" style="172" customWidth="1"/>
    <col min="4347" max="4348" width="11.42578125" style="172" customWidth="1"/>
    <col min="4349" max="4593" width="9.140625" style="172"/>
    <col min="4594" max="4594" width="23.28515625" style="172" customWidth="1"/>
    <col min="4595" max="4595" width="9.5703125" style="172" customWidth="1"/>
    <col min="4596" max="4596" width="11" style="172" customWidth="1"/>
    <col min="4597" max="4597" width="10.5703125" style="172" customWidth="1"/>
    <col min="4598" max="4599" width="10.85546875" style="172" customWidth="1"/>
    <col min="4600" max="4600" width="11.42578125" style="172" customWidth="1"/>
    <col min="4601" max="4601" width="11" style="172" customWidth="1"/>
    <col min="4602" max="4602" width="10.85546875" style="172" customWidth="1"/>
    <col min="4603" max="4604" width="11.42578125" style="172" customWidth="1"/>
    <col min="4605" max="4849" width="9.140625" style="172"/>
    <col min="4850" max="4850" width="23.28515625" style="172" customWidth="1"/>
    <col min="4851" max="4851" width="9.5703125" style="172" customWidth="1"/>
    <col min="4852" max="4852" width="11" style="172" customWidth="1"/>
    <col min="4853" max="4853" width="10.5703125" style="172" customWidth="1"/>
    <col min="4854" max="4855" width="10.85546875" style="172" customWidth="1"/>
    <col min="4856" max="4856" width="11.42578125" style="172" customWidth="1"/>
    <col min="4857" max="4857" width="11" style="172" customWidth="1"/>
    <col min="4858" max="4858" width="10.85546875" style="172" customWidth="1"/>
    <col min="4859" max="4860" width="11.42578125" style="172" customWidth="1"/>
    <col min="4861" max="5105" width="9.140625" style="172"/>
    <col min="5106" max="5106" width="23.28515625" style="172" customWidth="1"/>
    <col min="5107" max="5107" width="9.5703125" style="172" customWidth="1"/>
    <col min="5108" max="5108" width="11" style="172" customWidth="1"/>
    <col min="5109" max="5109" width="10.5703125" style="172" customWidth="1"/>
    <col min="5110" max="5111" width="10.85546875" style="172" customWidth="1"/>
    <col min="5112" max="5112" width="11.42578125" style="172" customWidth="1"/>
    <col min="5113" max="5113" width="11" style="172" customWidth="1"/>
    <col min="5114" max="5114" width="10.85546875" style="172" customWidth="1"/>
    <col min="5115" max="5116" width="11.42578125" style="172" customWidth="1"/>
    <col min="5117" max="5361" width="9.140625" style="172"/>
    <col min="5362" max="5362" width="23.28515625" style="172" customWidth="1"/>
    <col min="5363" max="5363" width="9.5703125" style="172" customWidth="1"/>
    <col min="5364" max="5364" width="11" style="172" customWidth="1"/>
    <col min="5365" max="5365" width="10.5703125" style="172" customWidth="1"/>
    <col min="5366" max="5367" width="10.85546875" style="172" customWidth="1"/>
    <col min="5368" max="5368" width="11.42578125" style="172" customWidth="1"/>
    <col min="5369" max="5369" width="11" style="172" customWidth="1"/>
    <col min="5370" max="5370" width="10.85546875" style="172" customWidth="1"/>
    <col min="5371" max="5372" width="11.42578125" style="172" customWidth="1"/>
    <col min="5373" max="5617" width="9.140625" style="172"/>
    <col min="5618" max="5618" width="23.28515625" style="172" customWidth="1"/>
    <col min="5619" max="5619" width="9.5703125" style="172" customWidth="1"/>
    <col min="5620" max="5620" width="11" style="172" customWidth="1"/>
    <col min="5621" max="5621" width="10.5703125" style="172" customWidth="1"/>
    <col min="5622" max="5623" width="10.85546875" style="172" customWidth="1"/>
    <col min="5624" max="5624" width="11.42578125" style="172" customWidth="1"/>
    <col min="5625" max="5625" width="11" style="172" customWidth="1"/>
    <col min="5626" max="5626" width="10.85546875" style="172" customWidth="1"/>
    <col min="5627" max="5628" width="11.42578125" style="172" customWidth="1"/>
    <col min="5629" max="5873" width="9.140625" style="172"/>
    <col min="5874" max="5874" width="23.28515625" style="172" customWidth="1"/>
    <col min="5875" max="5875" width="9.5703125" style="172" customWidth="1"/>
    <col min="5876" max="5876" width="11" style="172" customWidth="1"/>
    <col min="5877" max="5877" width="10.5703125" style="172" customWidth="1"/>
    <col min="5878" max="5879" width="10.85546875" style="172" customWidth="1"/>
    <col min="5880" max="5880" width="11.42578125" style="172" customWidth="1"/>
    <col min="5881" max="5881" width="11" style="172" customWidth="1"/>
    <col min="5882" max="5882" width="10.85546875" style="172" customWidth="1"/>
    <col min="5883" max="5884" width="11.42578125" style="172" customWidth="1"/>
    <col min="5885" max="6129" width="9.140625" style="172"/>
    <col min="6130" max="6130" width="23.28515625" style="172" customWidth="1"/>
    <col min="6131" max="6131" width="9.5703125" style="172" customWidth="1"/>
    <col min="6132" max="6132" width="11" style="172" customWidth="1"/>
    <col min="6133" max="6133" width="10.5703125" style="172" customWidth="1"/>
    <col min="6134" max="6135" width="10.85546875" style="172" customWidth="1"/>
    <col min="6136" max="6136" width="11.42578125" style="172" customWidth="1"/>
    <col min="6137" max="6137" width="11" style="172" customWidth="1"/>
    <col min="6138" max="6138" width="10.85546875" style="172" customWidth="1"/>
    <col min="6139" max="6140" width="11.42578125" style="172" customWidth="1"/>
    <col min="6141" max="6385" width="9.140625" style="172"/>
    <col min="6386" max="6386" width="23.28515625" style="172" customWidth="1"/>
    <col min="6387" max="6387" width="9.5703125" style="172" customWidth="1"/>
    <col min="6388" max="6388" width="11" style="172" customWidth="1"/>
    <col min="6389" max="6389" width="10.5703125" style="172" customWidth="1"/>
    <col min="6390" max="6391" width="10.85546875" style="172" customWidth="1"/>
    <col min="6392" max="6392" width="11.42578125" style="172" customWidth="1"/>
    <col min="6393" max="6393" width="11" style="172" customWidth="1"/>
    <col min="6394" max="6394" width="10.85546875" style="172" customWidth="1"/>
    <col min="6395" max="6396" width="11.42578125" style="172" customWidth="1"/>
    <col min="6397" max="6641" width="9.140625" style="172"/>
    <col min="6642" max="6642" width="23.28515625" style="172" customWidth="1"/>
    <col min="6643" max="6643" width="9.5703125" style="172" customWidth="1"/>
    <col min="6644" max="6644" width="11" style="172" customWidth="1"/>
    <col min="6645" max="6645" width="10.5703125" style="172" customWidth="1"/>
    <col min="6646" max="6647" width="10.85546875" style="172" customWidth="1"/>
    <col min="6648" max="6648" width="11.42578125" style="172" customWidth="1"/>
    <col min="6649" max="6649" width="11" style="172" customWidth="1"/>
    <col min="6650" max="6650" width="10.85546875" style="172" customWidth="1"/>
    <col min="6651" max="6652" width="11.42578125" style="172" customWidth="1"/>
    <col min="6653" max="6897" width="9.140625" style="172"/>
    <col min="6898" max="6898" width="23.28515625" style="172" customWidth="1"/>
    <col min="6899" max="6899" width="9.5703125" style="172" customWidth="1"/>
    <col min="6900" max="6900" width="11" style="172" customWidth="1"/>
    <col min="6901" max="6901" width="10.5703125" style="172" customWidth="1"/>
    <col min="6902" max="6903" width="10.85546875" style="172" customWidth="1"/>
    <col min="6904" max="6904" width="11.42578125" style="172" customWidth="1"/>
    <col min="6905" max="6905" width="11" style="172" customWidth="1"/>
    <col min="6906" max="6906" width="10.85546875" style="172" customWidth="1"/>
    <col min="6907" max="6908" width="11.42578125" style="172" customWidth="1"/>
    <col min="6909" max="7153" width="9.140625" style="172"/>
    <col min="7154" max="7154" width="23.28515625" style="172" customWidth="1"/>
    <col min="7155" max="7155" width="9.5703125" style="172" customWidth="1"/>
    <col min="7156" max="7156" width="11" style="172" customWidth="1"/>
    <col min="7157" max="7157" width="10.5703125" style="172" customWidth="1"/>
    <col min="7158" max="7159" width="10.85546875" style="172" customWidth="1"/>
    <col min="7160" max="7160" width="11.42578125" style="172" customWidth="1"/>
    <col min="7161" max="7161" width="11" style="172" customWidth="1"/>
    <col min="7162" max="7162" width="10.85546875" style="172" customWidth="1"/>
    <col min="7163" max="7164" width="11.42578125" style="172" customWidth="1"/>
    <col min="7165" max="7409" width="9.140625" style="172"/>
    <col min="7410" max="7410" width="23.28515625" style="172" customWidth="1"/>
    <col min="7411" max="7411" width="9.5703125" style="172" customWidth="1"/>
    <col min="7412" max="7412" width="11" style="172" customWidth="1"/>
    <col min="7413" max="7413" width="10.5703125" style="172" customWidth="1"/>
    <col min="7414" max="7415" width="10.85546875" style="172" customWidth="1"/>
    <col min="7416" max="7416" width="11.42578125" style="172" customWidth="1"/>
    <col min="7417" max="7417" width="11" style="172" customWidth="1"/>
    <col min="7418" max="7418" width="10.85546875" style="172" customWidth="1"/>
    <col min="7419" max="7420" width="11.42578125" style="172" customWidth="1"/>
    <col min="7421" max="7665" width="9.140625" style="172"/>
    <col min="7666" max="7666" width="23.28515625" style="172" customWidth="1"/>
    <col min="7667" max="7667" width="9.5703125" style="172" customWidth="1"/>
    <col min="7668" max="7668" width="11" style="172" customWidth="1"/>
    <col min="7669" max="7669" width="10.5703125" style="172" customWidth="1"/>
    <col min="7670" max="7671" width="10.85546875" style="172" customWidth="1"/>
    <col min="7672" max="7672" width="11.42578125" style="172" customWidth="1"/>
    <col min="7673" max="7673" width="11" style="172" customWidth="1"/>
    <col min="7674" max="7674" width="10.85546875" style="172" customWidth="1"/>
    <col min="7675" max="7676" width="11.42578125" style="172" customWidth="1"/>
    <col min="7677" max="7921" width="9.140625" style="172"/>
    <col min="7922" max="7922" width="23.28515625" style="172" customWidth="1"/>
    <col min="7923" max="7923" width="9.5703125" style="172" customWidth="1"/>
    <col min="7924" max="7924" width="11" style="172" customWidth="1"/>
    <col min="7925" max="7925" width="10.5703125" style="172" customWidth="1"/>
    <col min="7926" max="7927" width="10.85546875" style="172" customWidth="1"/>
    <col min="7928" max="7928" width="11.42578125" style="172" customWidth="1"/>
    <col min="7929" max="7929" width="11" style="172" customWidth="1"/>
    <col min="7930" max="7930" width="10.85546875" style="172" customWidth="1"/>
    <col min="7931" max="7932" width="11.42578125" style="172" customWidth="1"/>
    <col min="7933" max="8177" width="9.140625" style="172"/>
    <col min="8178" max="8178" width="23.28515625" style="172" customWidth="1"/>
    <col min="8179" max="8179" width="9.5703125" style="172" customWidth="1"/>
    <col min="8180" max="8180" width="11" style="172" customWidth="1"/>
    <col min="8181" max="8181" width="10.5703125" style="172" customWidth="1"/>
    <col min="8182" max="8183" width="10.85546875" style="172" customWidth="1"/>
    <col min="8184" max="8184" width="11.42578125" style="172" customWidth="1"/>
    <col min="8185" max="8185" width="11" style="172" customWidth="1"/>
    <col min="8186" max="8186" width="10.85546875" style="172" customWidth="1"/>
    <col min="8187" max="8188" width="11.42578125" style="172" customWidth="1"/>
    <col min="8189" max="8433" width="9.140625" style="172"/>
    <col min="8434" max="8434" width="23.28515625" style="172" customWidth="1"/>
    <col min="8435" max="8435" width="9.5703125" style="172" customWidth="1"/>
    <col min="8436" max="8436" width="11" style="172" customWidth="1"/>
    <col min="8437" max="8437" width="10.5703125" style="172" customWidth="1"/>
    <col min="8438" max="8439" width="10.85546875" style="172" customWidth="1"/>
    <col min="8440" max="8440" width="11.42578125" style="172" customWidth="1"/>
    <col min="8441" max="8441" width="11" style="172" customWidth="1"/>
    <col min="8442" max="8442" width="10.85546875" style="172" customWidth="1"/>
    <col min="8443" max="8444" width="11.42578125" style="172" customWidth="1"/>
    <col min="8445" max="8689" width="9.140625" style="172"/>
    <col min="8690" max="8690" width="23.28515625" style="172" customWidth="1"/>
    <col min="8691" max="8691" width="9.5703125" style="172" customWidth="1"/>
    <col min="8692" max="8692" width="11" style="172" customWidth="1"/>
    <col min="8693" max="8693" width="10.5703125" style="172" customWidth="1"/>
    <col min="8694" max="8695" width="10.85546875" style="172" customWidth="1"/>
    <col min="8696" max="8696" width="11.42578125" style="172" customWidth="1"/>
    <col min="8697" max="8697" width="11" style="172" customWidth="1"/>
    <col min="8698" max="8698" width="10.85546875" style="172" customWidth="1"/>
    <col min="8699" max="8700" width="11.42578125" style="172" customWidth="1"/>
    <col min="8701" max="8945" width="9.140625" style="172"/>
    <col min="8946" max="8946" width="23.28515625" style="172" customWidth="1"/>
    <col min="8947" max="8947" width="9.5703125" style="172" customWidth="1"/>
    <col min="8948" max="8948" width="11" style="172" customWidth="1"/>
    <col min="8949" max="8949" width="10.5703125" style="172" customWidth="1"/>
    <col min="8950" max="8951" width="10.85546875" style="172" customWidth="1"/>
    <col min="8952" max="8952" width="11.42578125" style="172" customWidth="1"/>
    <col min="8953" max="8953" width="11" style="172" customWidth="1"/>
    <col min="8954" max="8954" width="10.85546875" style="172" customWidth="1"/>
    <col min="8955" max="8956" width="11.42578125" style="172" customWidth="1"/>
    <col min="8957" max="9201" width="9.140625" style="172"/>
    <col min="9202" max="9202" width="23.28515625" style="172" customWidth="1"/>
    <col min="9203" max="9203" width="9.5703125" style="172" customWidth="1"/>
    <col min="9204" max="9204" width="11" style="172" customWidth="1"/>
    <col min="9205" max="9205" width="10.5703125" style="172" customWidth="1"/>
    <col min="9206" max="9207" width="10.85546875" style="172" customWidth="1"/>
    <col min="9208" max="9208" width="11.42578125" style="172" customWidth="1"/>
    <col min="9209" max="9209" width="11" style="172" customWidth="1"/>
    <col min="9210" max="9210" width="10.85546875" style="172" customWidth="1"/>
    <col min="9211" max="9212" width="11.42578125" style="172" customWidth="1"/>
    <col min="9213" max="9457" width="9.140625" style="172"/>
    <col min="9458" max="9458" width="23.28515625" style="172" customWidth="1"/>
    <col min="9459" max="9459" width="9.5703125" style="172" customWidth="1"/>
    <col min="9460" max="9460" width="11" style="172" customWidth="1"/>
    <col min="9461" max="9461" width="10.5703125" style="172" customWidth="1"/>
    <col min="9462" max="9463" width="10.85546875" style="172" customWidth="1"/>
    <col min="9464" max="9464" width="11.42578125" style="172" customWidth="1"/>
    <col min="9465" max="9465" width="11" style="172" customWidth="1"/>
    <col min="9466" max="9466" width="10.85546875" style="172" customWidth="1"/>
    <col min="9467" max="9468" width="11.42578125" style="172" customWidth="1"/>
    <col min="9469" max="9713" width="9.140625" style="172"/>
    <col min="9714" max="9714" width="23.28515625" style="172" customWidth="1"/>
    <col min="9715" max="9715" width="9.5703125" style="172" customWidth="1"/>
    <col min="9716" max="9716" width="11" style="172" customWidth="1"/>
    <col min="9717" max="9717" width="10.5703125" style="172" customWidth="1"/>
    <col min="9718" max="9719" width="10.85546875" style="172" customWidth="1"/>
    <col min="9720" max="9720" width="11.42578125" style="172" customWidth="1"/>
    <col min="9721" max="9721" width="11" style="172" customWidth="1"/>
    <col min="9722" max="9722" width="10.85546875" style="172" customWidth="1"/>
    <col min="9723" max="9724" width="11.42578125" style="172" customWidth="1"/>
    <col min="9725" max="9969" width="9.140625" style="172"/>
    <col min="9970" max="9970" width="23.28515625" style="172" customWidth="1"/>
    <col min="9971" max="9971" width="9.5703125" style="172" customWidth="1"/>
    <col min="9972" max="9972" width="11" style="172" customWidth="1"/>
    <col min="9973" max="9973" width="10.5703125" style="172" customWidth="1"/>
    <col min="9974" max="9975" width="10.85546875" style="172" customWidth="1"/>
    <col min="9976" max="9976" width="11.42578125" style="172" customWidth="1"/>
    <col min="9977" max="9977" width="11" style="172" customWidth="1"/>
    <col min="9978" max="9978" width="10.85546875" style="172" customWidth="1"/>
    <col min="9979" max="9980" width="11.42578125" style="172" customWidth="1"/>
    <col min="9981" max="10225" width="9.140625" style="172"/>
    <col min="10226" max="10226" width="23.28515625" style="172" customWidth="1"/>
    <col min="10227" max="10227" width="9.5703125" style="172" customWidth="1"/>
    <col min="10228" max="10228" width="11" style="172" customWidth="1"/>
    <col min="10229" max="10229" width="10.5703125" style="172" customWidth="1"/>
    <col min="10230" max="10231" width="10.85546875" style="172" customWidth="1"/>
    <col min="10232" max="10232" width="11.42578125" style="172" customWidth="1"/>
    <col min="10233" max="10233" width="11" style="172" customWidth="1"/>
    <col min="10234" max="10234" width="10.85546875" style="172" customWidth="1"/>
    <col min="10235" max="10236" width="11.42578125" style="172" customWidth="1"/>
    <col min="10237" max="10481" width="9.140625" style="172"/>
    <col min="10482" max="10482" width="23.28515625" style="172" customWidth="1"/>
    <col min="10483" max="10483" width="9.5703125" style="172" customWidth="1"/>
    <col min="10484" max="10484" width="11" style="172" customWidth="1"/>
    <col min="10485" max="10485" width="10.5703125" style="172" customWidth="1"/>
    <col min="10486" max="10487" width="10.85546875" style="172" customWidth="1"/>
    <col min="10488" max="10488" width="11.42578125" style="172" customWidth="1"/>
    <col min="10489" max="10489" width="11" style="172" customWidth="1"/>
    <col min="10490" max="10490" width="10.85546875" style="172" customWidth="1"/>
    <col min="10491" max="10492" width="11.42578125" style="172" customWidth="1"/>
    <col min="10493" max="10737" width="9.140625" style="172"/>
    <col min="10738" max="10738" width="23.28515625" style="172" customWidth="1"/>
    <col min="10739" max="10739" width="9.5703125" style="172" customWidth="1"/>
    <col min="10740" max="10740" width="11" style="172" customWidth="1"/>
    <col min="10741" max="10741" width="10.5703125" style="172" customWidth="1"/>
    <col min="10742" max="10743" width="10.85546875" style="172" customWidth="1"/>
    <col min="10744" max="10744" width="11.42578125" style="172" customWidth="1"/>
    <col min="10745" max="10745" width="11" style="172" customWidth="1"/>
    <col min="10746" max="10746" width="10.85546875" style="172" customWidth="1"/>
    <col min="10747" max="10748" width="11.42578125" style="172" customWidth="1"/>
    <col min="10749" max="10993" width="9.140625" style="172"/>
    <col min="10994" max="10994" width="23.28515625" style="172" customWidth="1"/>
    <col min="10995" max="10995" width="9.5703125" style="172" customWidth="1"/>
    <col min="10996" max="10996" width="11" style="172" customWidth="1"/>
    <col min="10997" max="10997" width="10.5703125" style="172" customWidth="1"/>
    <col min="10998" max="10999" width="10.85546875" style="172" customWidth="1"/>
    <col min="11000" max="11000" width="11.42578125" style="172" customWidth="1"/>
    <col min="11001" max="11001" width="11" style="172" customWidth="1"/>
    <col min="11002" max="11002" width="10.85546875" style="172" customWidth="1"/>
    <col min="11003" max="11004" width="11.42578125" style="172" customWidth="1"/>
    <col min="11005" max="11249" width="9.140625" style="172"/>
    <col min="11250" max="11250" width="23.28515625" style="172" customWidth="1"/>
    <col min="11251" max="11251" width="9.5703125" style="172" customWidth="1"/>
    <col min="11252" max="11252" width="11" style="172" customWidth="1"/>
    <col min="11253" max="11253" width="10.5703125" style="172" customWidth="1"/>
    <col min="11254" max="11255" width="10.85546875" style="172" customWidth="1"/>
    <col min="11256" max="11256" width="11.42578125" style="172" customWidth="1"/>
    <col min="11257" max="11257" width="11" style="172" customWidth="1"/>
    <col min="11258" max="11258" width="10.85546875" style="172" customWidth="1"/>
    <col min="11259" max="11260" width="11.42578125" style="172" customWidth="1"/>
    <col min="11261" max="11505" width="9.140625" style="172"/>
    <col min="11506" max="11506" width="23.28515625" style="172" customWidth="1"/>
    <col min="11507" max="11507" width="9.5703125" style="172" customWidth="1"/>
    <col min="11508" max="11508" width="11" style="172" customWidth="1"/>
    <col min="11509" max="11509" width="10.5703125" style="172" customWidth="1"/>
    <col min="11510" max="11511" width="10.85546875" style="172" customWidth="1"/>
    <col min="11512" max="11512" width="11.42578125" style="172" customWidth="1"/>
    <col min="11513" max="11513" width="11" style="172" customWidth="1"/>
    <col min="11514" max="11514" width="10.85546875" style="172" customWidth="1"/>
    <col min="11515" max="11516" width="11.42578125" style="172" customWidth="1"/>
    <col min="11517" max="11761" width="9.140625" style="172"/>
    <col min="11762" max="11762" width="23.28515625" style="172" customWidth="1"/>
    <col min="11763" max="11763" width="9.5703125" style="172" customWidth="1"/>
    <col min="11764" max="11764" width="11" style="172" customWidth="1"/>
    <col min="11765" max="11765" width="10.5703125" style="172" customWidth="1"/>
    <col min="11766" max="11767" width="10.85546875" style="172" customWidth="1"/>
    <col min="11768" max="11768" width="11.42578125" style="172" customWidth="1"/>
    <col min="11769" max="11769" width="11" style="172" customWidth="1"/>
    <col min="11770" max="11770" width="10.85546875" style="172" customWidth="1"/>
    <col min="11771" max="11772" width="11.42578125" style="172" customWidth="1"/>
    <col min="11773" max="12017" width="9.140625" style="172"/>
    <col min="12018" max="12018" width="23.28515625" style="172" customWidth="1"/>
    <col min="12019" max="12019" width="9.5703125" style="172" customWidth="1"/>
    <col min="12020" max="12020" width="11" style="172" customWidth="1"/>
    <col min="12021" max="12021" width="10.5703125" style="172" customWidth="1"/>
    <col min="12022" max="12023" width="10.85546875" style="172" customWidth="1"/>
    <col min="12024" max="12024" width="11.42578125" style="172" customWidth="1"/>
    <col min="12025" max="12025" width="11" style="172" customWidth="1"/>
    <col min="12026" max="12026" width="10.85546875" style="172" customWidth="1"/>
    <col min="12027" max="12028" width="11.42578125" style="172" customWidth="1"/>
    <col min="12029" max="12273" width="9.140625" style="172"/>
    <col min="12274" max="12274" width="23.28515625" style="172" customWidth="1"/>
    <col min="12275" max="12275" width="9.5703125" style="172" customWidth="1"/>
    <col min="12276" max="12276" width="11" style="172" customWidth="1"/>
    <col min="12277" max="12277" width="10.5703125" style="172" customWidth="1"/>
    <col min="12278" max="12279" width="10.85546875" style="172" customWidth="1"/>
    <col min="12280" max="12280" width="11.42578125" style="172" customWidth="1"/>
    <col min="12281" max="12281" width="11" style="172" customWidth="1"/>
    <col min="12282" max="12282" width="10.85546875" style="172" customWidth="1"/>
    <col min="12283" max="12284" width="11.42578125" style="172" customWidth="1"/>
    <col min="12285" max="12529" width="9.140625" style="172"/>
    <col min="12530" max="12530" width="23.28515625" style="172" customWidth="1"/>
    <col min="12531" max="12531" width="9.5703125" style="172" customWidth="1"/>
    <col min="12532" max="12532" width="11" style="172" customWidth="1"/>
    <col min="12533" max="12533" width="10.5703125" style="172" customWidth="1"/>
    <col min="12534" max="12535" width="10.85546875" style="172" customWidth="1"/>
    <col min="12536" max="12536" width="11.42578125" style="172" customWidth="1"/>
    <col min="12537" max="12537" width="11" style="172" customWidth="1"/>
    <col min="12538" max="12538" width="10.85546875" style="172" customWidth="1"/>
    <col min="12539" max="12540" width="11.42578125" style="172" customWidth="1"/>
    <col min="12541" max="12785" width="9.140625" style="172"/>
    <col min="12786" max="12786" width="23.28515625" style="172" customWidth="1"/>
    <col min="12787" max="12787" width="9.5703125" style="172" customWidth="1"/>
    <col min="12788" max="12788" width="11" style="172" customWidth="1"/>
    <col min="12789" max="12789" width="10.5703125" style="172" customWidth="1"/>
    <col min="12790" max="12791" width="10.85546875" style="172" customWidth="1"/>
    <col min="12792" max="12792" width="11.42578125" style="172" customWidth="1"/>
    <col min="12793" max="12793" width="11" style="172" customWidth="1"/>
    <col min="12794" max="12794" width="10.85546875" style="172" customWidth="1"/>
    <col min="12795" max="12796" width="11.42578125" style="172" customWidth="1"/>
    <col min="12797" max="13041" width="9.140625" style="172"/>
    <col min="13042" max="13042" width="23.28515625" style="172" customWidth="1"/>
    <col min="13043" max="13043" width="9.5703125" style="172" customWidth="1"/>
    <col min="13044" max="13044" width="11" style="172" customWidth="1"/>
    <col min="13045" max="13045" width="10.5703125" style="172" customWidth="1"/>
    <col min="13046" max="13047" width="10.85546875" style="172" customWidth="1"/>
    <col min="13048" max="13048" width="11.42578125" style="172" customWidth="1"/>
    <col min="13049" max="13049" width="11" style="172" customWidth="1"/>
    <col min="13050" max="13050" width="10.85546875" style="172" customWidth="1"/>
    <col min="13051" max="13052" width="11.42578125" style="172" customWidth="1"/>
    <col min="13053" max="13297" width="9.140625" style="172"/>
    <col min="13298" max="13298" width="23.28515625" style="172" customWidth="1"/>
    <col min="13299" max="13299" width="9.5703125" style="172" customWidth="1"/>
    <col min="13300" max="13300" width="11" style="172" customWidth="1"/>
    <col min="13301" max="13301" width="10.5703125" style="172" customWidth="1"/>
    <col min="13302" max="13303" width="10.85546875" style="172" customWidth="1"/>
    <col min="13304" max="13304" width="11.42578125" style="172" customWidth="1"/>
    <col min="13305" max="13305" width="11" style="172" customWidth="1"/>
    <col min="13306" max="13306" width="10.85546875" style="172" customWidth="1"/>
    <col min="13307" max="13308" width="11.42578125" style="172" customWidth="1"/>
    <col min="13309" max="13553" width="9.140625" style="172"/>
    <col min="13554" max="13554" width="23.28515625" style="172" customWidth="1"/>
    <col min="13555" max="13555" width="9.5703125" style="172" customWidth="1"/>
    <col min="13556" max="13556" width="11" style="172" customWidth="1"/>
    <col min="13557" max="13557" width="10.5703125" style="172" customWidth="1"/>
    <col min="13558" max="13559" width="10.85546875" style="172" customWidth="1"/>
    <col min="13560" max="13560" width="11.42578125" style="172" customWidth="1"/>
    <col min="13561" max="13561" width="11" style="172" customWidth="1"/>
    <col min="13562" max="13562" width="10.85546875" style="172" customWidth="1"/>
    <col min="13563" max="13564" width="11.42578125" style="172" customWidth="1"/>
    <col min="13565" max="13809" width="9.140625" style="172"/>
    <col min="13810" max="13810" width="23.28515625" style="172" customWidth="1"/>
    <col min="13811" max="13811" width="9.5703125" style="172" customWidth="1"/>
    <col min="13812" max="13812" width="11" style="172" customWidth="1"/>
    <col min="13813" max="13813" width="10.5703125" style="172" customWidth="1"/>
    <col min="13814" max="13815" width="10.85546875" style="172" customWidth="1"/>
    <col min="13816" max="13816" width="11.42578125" style="172" customWidth="1"/>
    <col min="13817" max="13817" width="11" style="172" customWidth="1"/>
    <col min="13818" max="13818" width="10.85546875" style="172" customWidth="1"/>
    <col min="13819" max="13820" width="11.42578125" style="172" customWidth="1"/>
    <col min="13821" max="14065" width="9.140625" style="172"/>
    <col min="14066" max="14066" width="23.28515625" style="172" customWidth="1"/>
    <col min="14067" max="14067" width="9.5703125" style="172" customWidth="1"/>
    <col min="14068" max="14068" width="11" style="172" customWidth="1"/>
    <col min="14069" max="14069" width="10.5703125" style="172" customWidth="1"/>
    <col min="14070" max="14071" width="10.85546875" style="172" customWidth="1"/>
    <col min="14072" max="14072" width="11.42578125" style="172" customWidth="1"/>
    <col min="14073" max="14073" width="11" style="172" customWidth="1"/>
    <col min="14074" max="14074" width="10.85546875" style="172" customWidth="1"/>
    <col min="14075" max="14076" width="11.42578125" style="172" customWidth="1"/>
    <col min="14077" max="14321" width="9.140625" style="172"/>
    <col min="14322" max="14322" width="23.28515625" style="172" customWidth="1"/>
    <col min="14323" max="14323" width="9.5703125" style="172" customWidth="1"/>
    <col min="14324" max="14324" width="11" style="172" customWidth="1"/>
    <col min="14325" max="14325" width="10.5703125" style="172" customWidth="1"/>
    <col min="14326" max="14327" width="10.85546875" style="172" customWidth="1"/>
    <col min="14328" max="14328" width="11.42578125" style="172" customWidth="1"/>
    <col min="14329" max="14329" width="11" style="172" customWidth="1"/>
    <col min="14330" max="14330" width="10.85546875" style="172" customWidth="1"/>
    <col min="14331" max="14332" width="11.42578125" style="172" customWidth="1"/>
    <col min="14333" max="14577" width="9.140625" style="172"/>
    <col min="14578" max="14578" width="23.28515625" style="172" customWidth="1"/>
    <col min="14579" max="14579" width="9.5703125" style="172" customWidth="1"/>
    <col min="14580" max="14580" width="11" style="172" customWidth="1"/>
    <col min="14581" max="14581" width="10.5703125" style="172" customWidth="1"/>
    <col min="14582" max="14583" width="10.85546875" style="172" customWidth="1"/>
    <col min="14584" max="14584" width="11.42578125" style="172" customWidth="1"/>
    <col min="14585" max="14585" width="11" style="172" customWidth="1"/>
    <col min="14586" max="14586" width="10.85546875" style="172" customWidth="1"/>
    <col min="14587" max="14588" width="11.42578125" style="172" customWidth="1"/>
    <col min="14589" max="14833" width="9.140625" style="172"/>
    <col min="14834" max="14834" width="23.28515625" style="172" customWidth="1"/>
    <col min="14835" max="14835" width="9.5703125" style="172" customWidth="1"/>
    <col min="14836" max="14836" width="11" style="172" customWidth="1"/>
    <col min="14837" max="14837" width="10.5703125" style="172" customWidth="1"/>
    <col min="14838" max="14839" width="10.85546875" style="172" customWidth="1"/>
    <col min="14840" max="14840" width="11.42578125" style="172" customWidth="1"/>
    <col min="14841" max="14841" width="11" style="172" customWidth="1"/>
    <col min="14842" max="14842" width="10.85546875" style="172" customWidth="1"/>
    <col min="14843" max="14844" width="11.42578125" style="172" customWidth="1"/>
    <col min="14845" max="15089" width="9.140625" style="172"/>
    <col min="15090" max="15090" width="23.28515625" style="172" customWidth="1"/>
    <col min="15091" max="15091" width="9.5703125" style="172" customWidth="1"/>
    <col min="15092" max="15092" width="11" style="172" customWidth="1"/>
    <col min="15093" max="15093" width="10.5703125" style="172" customWidth="1"/>
    <col min="15094" max="15095" width="10.85546875" style="172" customWidth="1"/>
    <col min="15096" max="15096" width="11.42578125" style="172" customWidth="1"/>
    <col min="15097" max="15097" width="11" style="172" customWidth="1"/>
    <col min="15098" max="15098" width="10.85546875" style="172" customWidth="1"/>
    <col min="15099" max="15100" width="11.42578125" style="172" customWidth="1"/>
    <col min="15101" max="15345" width="9.140625" style="172"/>
    <col min="15346" max="15346" width="23.28515625" style="172" customWidth="1"/>
    <col min="15347" max="15347" width="9.5703125" style="172" customWidth="1"/>
    <col min="15348" max="15348" width="11" style="172" customWidth="1"/>
    <col min="15349" max="15349" width="10.5703125" style="172" customWidth="1"/>
    <col min="15350" max="15351" width="10.85546875" style="172" customWidth="1"/>
    <col min="15352" max="15352" width="11.42578125" style="172" customWidth="1"/>
    <col min="15353" max="15353" width="11" style="172" customWidth="1"/>
    <col min="15354" max="15354" width="10.85546875" style="172" customWidth="1"/>
    <col min="15355" max="15356" width="11.42578125" style="172" customWidth="1"/>
    <col min="15357" max="15601" width="9.140625" style="172"/>
    <col min="15602" max="15602" width="23.28515625" style="172" customWidth="1"/>
    <col min="15603" max="15603" width="9.5703125" style="172" customWidth="1"/>
    <col min="15604" max="15604" width="11" style="172" customWidth="1"/>
    <col min="15605" max="15605" width="10.5703125" style="172" customWidth="1"/>
    <col min="15606" max="15607" width="10.85546875" style="172" customWidth="1"/>
    <col min="15608" max="15608" width="11.42578125" style="172" customWidth="1"/>
    <col min="15609" max="15609" width="11" style="172" customWidth="1"/>
    <col min="15610" max="15610" width="10.85546875" style="172" customWidth="1"/>
    <col min="15611" max="15612" width="11.42578125" style="172" customWidth="1"/>
    <col min="15613" max="15857" width="9.140625" style="172"/>
    <col min="15858" max="15858" width="23.28515625" style="172" customWidth="1"/>
    <col min="15859" max="15859" width="9.5703125" style="172" customWidth="1"/>
    <col min="15860" max="15860" width="11" style="172" customWidth="1"/>
    <col min="15861" max="15861" width="10.5703125" style="172" customWidth="1"/>
    <col min="15862" max="15863" width="10.85546875" style="172" customWidth="1"/>
    <col min="15864" max="15864" width="11.42578125" style="172" customWidth="1"/>
    <col min="15865" max="15865" width="11" style="172" customWidth="1"/>
    <col min="15866" max="15866" width="10.85546875" style="172" customWidth="1"/>
    <col min="15867" max="15868" width="11.42578125" style="172" customWidth="1"/>
    <col min="15869" max="16113" width="9.140625" style="172"/>
    <col min="16114" max="16114" width="23.28515625" style="172" customWidth="1"/>
    <col min="16115" max="16115" width="9.5703125" style="172" customWidth="1"/>
    <col min="16116" max="16116" width="11" style="172" customWidth="1"/>
    <col min="16117" max="16117" width="10.5703125" style="172" customWidth="1"/>
    <col min="16118" max="16119" width="10.85546875" style="172" customWidth="1"/>
    <col min="16120" max="16120" width="11.42578125" style="172" customWidth="1"/>
    <col min="16121" max="16121" width="11" style="172" customWidth="1"/>
    <col min="16122" max="16122" width="10.85546875" style="172" customWidth="1"/>
    <col min="16123" max="16124" width="11.42578125" style="172" customWidth="1"/>
    <col min="16125" max="16384" width="9.140625" style="172"/>
  </cols>
  <sheetData>
    <row r="1" spans="1:17" ht="28.5" customHeight="1" x14ac:dyDescent="0.2">
      <c r="A1" s="554" t="s">
        <v>224</v>
      </c>
      <c r="B1" s="554"/>
      <c r="C1" s="554"/>
      <c r="D1" s="554"/>
      <c r="E1" s="554"/>
      <c r="F1" s="554"/>
      <c r="G1" s="554"/>
    </row>
    <row r="2" spans="1:17" ht="12" customHeight="1" x14ac:dyDescent="0.2">
      <c r="A2" s="173"/>
      <c r="B2" s="173"/>
      <c r="C2" s="173"/>
      <c r="D2" s="173"/>
      <c r="G2" s="174" t="s">
        <v>120</v>
      </c>
    </row>
    <row r="3" spans="1:17" ht="18.75" customHeight="1" x14ac:dyDescent="0.2">
      <c r="A3" s="543"/>
      <c r="B3" s="549" t="s">
        <v>129</v>
      </c>
      <c r="C3" s="549"/>
      <c r="D3" s="549"/>
      <c r="E3" s="549" t="s">
        <v>57</v>
      </c>
      <c r="F3" s="549"/>
      <c r="G3" s="550"/>
      <c r="H3" s="333"/>
    </row>
    <row r="4" spans="1:17" ht="16.5" customHeight="1" x14ac:dyDescent="0.2">
      <c r="A4" s="543"/>
      <c r="B4" s="549" t="s">
        <v>124</v>
      </c>
      <c r="C4" s="549"/>
      <c r="D4" s="549"/>
      <c r="E4" s="549" t="s">
        <v>124</v>
      </c>
      <c r="F4" s="549"/>
      <c r="G4" s="550"/>
      <c r="H4" s="333"/>
    </row>
    <row r="5" spans="1:17" ht="39.75" customHeight="1" x14ac:dyDescent="0.2">
      <c r="A5" s="543"/>
      <c r="B5" s="293" t="s">
        <v>130</v>
      </c>
      <c r="C5" s="293" t="s">
        <v>64</v>
      </c>
      <c r="D5" s="293" t="s">
        <v>164</v>
      </c>
      <c r="E5" s="293" t="s">
        <v>130</v>
      </c>
      <c r="F5" s="293" t="s">
        <v>64</v>
      </c>
      <c r="G5" s="332" t="s">
        <v>164</v>
      </c>
      <c r="H5" s="333"/>
    </row>
    <row r="6" spans="1:17" x14ac:dyDescent="0.2">
      <c r="A6" s="343" t="s">
        <v>72</v>
      </c>
      <c r="B6" s="312">
        <f>SUM(B7:B25)</f>
        <v>26900</v>
      </c>
      <c r="C6" s="312">
        <v>20110</v>
      </c>
      <c r="D6" s="378">
        <f>B6/C6%</f>
        <v>133.76429636996519</v>
      </c>
      <c r="E6" s="312">
        <f>SUM(E7:E25)</f>
        <v>43072</v>
      </c>
      <c r="F6" s="312">
        <v>35076</v>
      </c>
      <c r="G6" s="378">
        <f>E6/F6%</f>
        <v>122.79621393545445</v>
      </c>
      <c r="H6" s="334"/>
      <c r="I6" s="379"/>
      <c r="J6" s="379"/>
      <c r="K6" s="360"/>
      <c r="L6" s="360"/>
      <c r="M6" s="361"/>
      <c r="N6" s="379"/>
      <c r="O6" s="379"/>
      <c r="P6" s="360"/>
      <c r="Q6" s="360"/>
    </row>
    <row r="7" spans="1:17" x14ac:dyDescent="0.2">
      <c r="A7" s="295" t="s">
        <v>73</v>
      </c>
      <c r="B7" s="312">
        <v>576</v>
      </c>
      <c r="C7" s="312">
        <v>637</v>
      </c>
      <c r="D7" s="314">
        <f t="shared" ref="D7:D24" si="0">B7/C7%</f>
        <v>90.423861852433276</v>
      </c>
      <c r="E7" s="312">
        <v>3833</v>
      </c>
      <c r="F7" s="312">
        <v>4725</v>
      </c>
      <c r="G7" s="314">
        <f t="shared" ref="G7:G23" si="1">E7/F7%</f>
        <v>81.121693121693127</v>
      </c>
      <c r="H7" s="313"/>
      <c r="I7" s="379"/>
      <c r="J7" s="379"/>
      <c r="K7" s="360"/>
      <c r="L7" s="360"/>
      <c r="M7" s="361"/>
      <c r="N7" s="379"/>
      <c r="O7" s="379"/>
      <c r="P7" s="360"/>
      <c r="Q7" s="360"/>
    </row>
    <row r="8" spans="1:17" x14ac:dyDescent="0.2">
      <c r="A8" s="295" t="s">
        <v>74</v>
      </c>
      <c r="B8" s="312">
        <v>2782</v>
      </c>
      <c r="C8" s="312">
        <v>3365</v>
      </c>
      <c r="D8" s="314">
        <f t="shared" si="0"/>
        <v>82.674591381872219</v>
      </c>
      <c r="E8" s="312">
        <v>2397</v>
      </c>
      <c r="F8" s="312">
        <v>1384</v>
      </c>
      <c r="G8" s="314">
        <f t="shared" si="1"/>
        <v>173.19364161849711</v>
      </c>
      <c r="H8" s="313"/>
      <c r="I8" s="379"/>
      <c r="J8" s="379"/>
      <c r="K8" s="360"/>
      <c r="L8" s="360"/>
      <c r="M8" s="361"/>
      <c r="N8" s="379"/>
      <c r="O8" s="379"/>
      <c r="P8" s="360"/>
      <c r="Q8" s="360"/>
    </row>
    <row r="9" spans="1:17" x14ac:dyDescent="0.2">
      <c r="A9" s="295" t="s">
        <v>75</v>
      </c>
      <c r="B9" s="312">
        <v>3318</v>
      </c>
      <c r="C9" s="312">
        <v>592</v>
      </c>
      <c r="D9" s="314">
        <f t="shared" si="0"/>
        <v>560.47297297297303</v>
      </c>
      <c r="E9" s="312">
        <v>10590</v>
      </c>
      <c r="F9" s="312">
        <v>954</v>
      </c>
      <c r="G9" s="314">
        <f t="shared" si="1"/>
        <v>1110.0628930817611</v>
      </c>
      <c r="H9" s="313"/>
      <c r="I9" s="379"/>
      <c r="J9" s="379"/>
      <c r="K9" s="360"/>
      <c r="L9" s="360"/>
      <c r="M9" s="361"/>
      <c r="N9" s="379"/>
      <c r="O9" s="379"/>
      <c r="P9" s="360"/>
      <c r="Q9" s="360"/>
    </row>
    <row r="10" spans="1:17" x14ac:dyDescent="0.2">
      <c r="A10" s="295" t="s">
        <v>76</v>
      </c>
      <c r="B10" s="312">
        <v>1981</v>
      </c>
      <c r="C10" s="312">
        <v>1683</v>
      </c>
      <c r="D10" s="314">
        <f t="shared" si="0"/>
        <v>117.70647653000596</v>
      </c>
      <c r="E10" s="312">
        <v>4235</v>
      </c>
      <c r="F10" s="312">
        <v>5369</v>
      </c>
      <c r="G10" s="314">
        <f t="shared" si="1"/>
        <v>78.878748370273797</v>
      </c>
      <c r="H10" s="313"/>
      <c r="I10" s="379"/>
      <c r="J10" s="379"/>
      <c r="K10" s="360"/>
      <c r="L10" s="360"/>
      <c r="M10" s="361"/>
      <c r="N10" s="379"/>
      <c r="O10" s="379"/>
      <c r="P10" s="360"/>
      <c r="Q10" s="360"/>
    </row>
    <row r="11" spans="1:17" x14ac:dyDescent="0.2">
      <c r="A11" s="295" t="s">
        <v>77</v>
      </c>
      <c r="B11" s="312">
        <v>353</v>
      </c>
      <c r="C11" s="312">
        <v>115</v>
      </c>
      <c r="D11" s="314">
        <f t="shared" si="0"/>
        <v>306.95652173913044</v>
      </c>
      <c r="E11" s="312">
        <v>3451</v>
      </c>
      <c r="F11" s="312">
        <v>2559</v>
      </c>
      <c r="G11" s="314">
        <f t="shared" si="1"/>
        <v>134.85736615865574</v>
      </c>
      <c r="H11" s="313"/>
      <c r="I11" s="379"/>
      <c r="J11" s="379"/>
      <c r="K11" s="360"/>
      <c r="L11" s="360"/>
      <c r="M11" s="361"/>
      <c r="N11" s="379"/>
      <c r="O11" s="379"/>
      <c r="P11" s="360"/>
      <c r="Q11" s="360"/>
    </row>
    <row r="12" spans="1:17" x14ac:dyDescent="0.2">
      <c r="A12" s="295" t="s">
        <v>78</v>
      </c>
      <c r="B12" s="312">
        <v>743</v>
      </c>
      <c r="C12" s="312">
        <v>431</v>
      </c>
      <c r="D12" s="314">
        <f t="shared" si="0"/>
        <v>172.38979118329468</v>
      </c>
      <c r="E12" s="312">
        <v>2626</v>
      </c>
      <c r="F12" s="312">
        <v>733</v>
      </c>
      <c r="G12" s="314">
        <f t="shared" si="1"/>
        <v>358.25375170532061</v>
      </c>
      <c r="H12" s="313"/>
      <c r="I12" s="379"/>
      <c r="J12" s="379"/>
      <c r="K12" s="360"/>
      <c r="L12" s="360"/>
      <c r="M12" s="361"/>
      <c r="N12" s="379"/>
      <c r="O12" s="379"/>
      <c r="P12" s="360"/>
      <c r="Q12" s="360"/>
    </row>
    <row r="13" spans="1:17" x14ac:dyDescent="0.2">
      <c r="A13" s="295" t="s">
        <v>79</v>
      </c>
      <c r="B13" s="312">
        <v>871</v>
      </c>
      <c r="C13" s="312">
        <v>954</v>
      </c>
      <c r="D13" s="314">
        <f t="shared" si="0"/>
        <v>91.299790356394141</v>
      </c>
      <c r="E13" s="312">
        <v>880</v>
      </c>
      <c r="F13" s="312">
        <v>567</v>
      </c>
      <c r="G13" s="314">
        <f t="shared" si="1"/>
        <v>155.20282186948853</v>
      </c>
      <c r="H13" s="313"/>
      <c r="I13" s="379"/>
      <c r="J13" s="379"/>
      <c r="K13" s="360"/>
      <c r="L13" s="360"/>
      <c r="M13" s="361"/>
      <c r="N13" s="379"/>
      <c r="O13" s="379"/>
      <c r="P13" s="360"/>
      <c r="Q13" s="360"/>
    </row>
    <row r="14" spans="1:17" x14ac:dyDescent="0.2">
      <c r="A14" s="295" t="s">
        <v>80</v>
      </c>
      <c r="B14" s="312">
        <v>1111</v>
      </c>
      <c r="C14" s="312">
        <v>1170</v>
      </c>
      <c r="D14" s="314">
        <f t="shared" si="0"/>
        <v>94.957264957264968</v>
      </c>
      <c r="E14" s="312">
        <v>6219</v>
      </c>
      <c r="F14" s="312">
        <v>12164</v>
      </c>
      <c r="G14" s="314">
        <f t="shared" si="1"/>
        <v>51.126274251890827</v>
      </c>
      <c r="H14" s="313"/>
      <c r="I14" s="379"/>
      <c r="J14" s="379"/>
      <c r="K14" s="360"/>
      <c r="L14" s="360"/>
      <c r="M14" s="361"/>
      <c r="N14" s="379"/>
      <c r="O14" s="379"/>
      <c r="P14" s="360"/>
      <c r="Q14" s="360"/>
    </row>
    <row r="15" spans="1:17" x14ac:dyDescent="0.2">
      <c r="A15" s="295" t="s">
        <v>81</v>
      </c>
      <c r="B15" s="312">
        <v>853</v>
      </c>
      <c r="C15" s="312">
        <v>316</v>
      </c>
      <c r="D15" s="314">
        <f t="shared" si="0"/>
        <v>269.9367088607595</v>
      </c>
      <c r="E15" s="312">
        <v>2273</v>
      </c>
      <c r="F15" s="312">
        <v>1074</v>
      </c>
      <c r="G15" s="314">
        <f t="shared" si="1"/>
        <v>211.63873370577281</v>
      </c>
      <c r="H15" s="313"/>
      <c r="I15" s="379"/>
      <c r="J15" s="379"/>
      <c r="K15" s="360"/>
      <c r="L15" s="360"/>
      <c r="M15" s="361"/>
      <c r="N15" s="379"/>
      <c r="O15" s="379"/>
      <c r="P15" s="360"/>
      <c r="Q15" s="360"/>
    </row>
    <row r="16" spans="1:17" ht="14.25" customHeight="1" x14ac:dyDescent="0.2">
      <c r="A16" s="295" t="s">
        <v>82</v>
      </c>
      <c r="B16" s="312">
        <v>6575</v>
      </c>
      <c r="C16" s="312">
        <v>3566</v>
      </c>
      <c r="D16" s="314">
        <f t="shared" si="0"/>
        <v>184.38025799214807</v>
      </c>
      <c r="E16" s="312">
        <v>1593</v>
      </c>
      <c r="F16" s="312">
        <v>597</v>
      </c>
      <c r="G16" s="314">
        <f t="shared" si="1"/>
        <v>266.83417085427135</v>
      </c>
      <c r="H16" s="313"/>
      <c r="I16" s="379"/>
      <c r="J16" s="379"/>
      <c r="K16" s="360"/>
      <c r="L16" s="360"/>
      <c r="M16" s="361"/>
      <c r="N16" s="379"/>
      <c r="O16" s="379"/>
      <c r="P16" s="360"/>
      <c r="Q16" s="360"/>
    </row>
    <row r="17" spans="1:17" ht="14.25" customHeight="1" x14ac:dyDescent="0.2">
      <c r="A17" s="295" t="s">
        <v>83</v>
      </c>
      <c r="B17" s="312">
        <v>53</v>
      </c>
      <c r="C17" s="312">
        <v>149</v>
      </c>
      <c r="D17" s="314">
        <f t="shared" si="0"/>
        <v>35.570469798657719</v>
      </c>
      <c r="E17" s="312">
        <v>49</v>
      </c>
      <c r="F17" s="312">
        <v>64</v>
      </c>
      <c r="G17" s="314">
        <f t="shared" si="1"/>
        <v>76.5625</v>
      </c>
      <c r="H17" s="313"/>
      <c r="I17" s="379"/>
      <c r="J17" s="379"/>
      <c r="K17" s="360"/>
      <c r="L17" s="360"/>
      <c r="M17" s="361"/>
      <c r="N17" s="379"/>
      <c r="O17" s="379"/>
      <c r="P17" s="360"/>
      <c r="Q17" s="360"/>
    </row>
    <row r="18" spans="1:17" ht="14.25" customHeight="1" x14ac:dyDescent="0.2">
      <c r="A18" s="295" t="s">
        <v>84</v>
      </c>
      <c r="B18" s="312">
        <v>37</v>
      </c>
      <c r="C18" s="312">
        <v>74</v>
      </c>
      <c r="D18" s="314">
        <f t="shared" si="0"/>
        <v>50</v>
      </c>
      <c r="E18" s="312">
        <v>735</v>
      </c>
      <c r="F18" s="312">
        <v>1142</v>
      </c>
      <c r="G18" s="314">
        <f t="shared" si="1"/>
        <v>64.360770577933451</v>
      </c>
      <c r="H18" s="313"/>
      <c r="I18" s="379"/>
      <c r="J18" s="379"/>
      <c r="K18" s="360"/>
      <c r="L18" s="360"/>
      <c r="M18" s="361"/>
      <c r="N18" s="379"/>
      <c r="O18" s="379"/>
      <c r="P18" s="360"/>
      <c r="Q18" s="360"/>
    </row>
    <row r="19" spans="1:17" ht="14.25" customHeight="1" x14ac:dyDescent="0.2">
      <c r="A19" s="295" t="s">
        <v>85</v>
      </c>
      <c r="B19" s="312">
        <v>2627</v>
      </c>
      <c r="C19" s="312">
        <v>2611</v>
      </c>
      <c r="D19" s="314">
        <f t="shared" si="0"/>
        <v>100.61279203370357</v>
      </c>
      <c r="E19" s="312">
        <v>713</v>
      </c>
      <c r="F19" s="312">
        <v>433</v>
      </c>
      <c r="G19" s="314">
        <f t="shared" si="1"/>
        <v>164.66512702078521</v>
      </c>
      <c r="H19" s="313"/>
      <c r="I19" s="379"/>
      <c r="J19" s="379"/>
      <c r="K19" s="360"/>
      <c r="L19" s="360"/>
      <c r="M19" s="361"/>
      <c r="N19" s="379"/>
      <c r="O19" s="379"/>
      <c r="P19" s="360"/>
      <c r="Q19" s="360"/>
    </row>
    <row r="20" spans="1:17" ht="14.25" customHeight="1" x14ac:dyDescent="0.2">
      <c r="A20" s="295" t="s">
        <v>86</v>
      </c>
      <c r="B20" s="312">
        <v>3212</v>
      </c>
      <c r="C20" s="312">
        <v>2961</v>
      </c>
      <c r="D20" s="314">
        <f t="shared" si="0"/>
        <v>108.47686592367444</v>
      </c>
      <c r="E20" s="312">
        <v>459</v>
      </c>
      <c r="F20" s="312">
        <v>407</v>
      </c>
      <c r="G20" s="314">
        <f t="shared" si="1"/>
        <v>112.77641277641277</v>
      </c>
      <c r="H20" s="313"/>
      <c r="I20" s="379"/>
      <c r="J20" s="379"/>
      <c r="K20" s="360"/>
      <c r="L20" s="360"/>
      <c r="M20" s="361"/>
      <c r="N20" s="379"/>
      <c r="O20" s="379"/>
      <c r="P20" s="360"/>
      <c r="Q20" s="360"/>
    </row>
    <row r="21" spans="1:17" ht="14.25" customHeight="1" x14ac:dyDescent="0.2">
      <c r="A21" s="295" t="s">
        <v>137</v>
      </c>
      <c r="B21" s="312">
        <v>492</v>
      </c>
      <c r="C21" s="312">
        <v>437</v>
      </c>
      <c r="D21" s="314">
        <f t="shared" si="0"/>
        <v>112.5858123569794</v>
      </c>
      <c r="E21" s="312">
        <v>2430</v>
      </c>
      <c r="F21" s="312">
        <v>2437</v>
      </c>
      <c r="G21" s="314">
        <f t="shared" si="1"/>
        <v>99.712761592121453</v>
      </c>
      <c r="H21" s="313"/>
      <c r="I21" s="379"/>
      <c r="J21" s="379"/>
      <c r="K21" s="360"/>
      <c r="L21" s="360"/>
      <c r="M21" s="361"/>
      <c r="N21" s="379"/>
      <c r="O21" s="379"/>
      <c r="P21" s="360"/>
      <c r="Q21" s="360"/>
    </row>
    <row r="22" spans="1:17" ht="14.25" customHeight="1" x14ac:dyDescent="0.2">
      <c r="A22" s="295" t="s">
        <v>88</v>
      </c>
      <c r="B22" s="312">
        <v>81</v>
      </c>
      <c r="C22" s="315" t="s">
        <v>136</v>
      </c>
      <c r="D22" s="314" t="s">
        <v>136</v>
      </c>
      <c r="E22" s="312">
        <v>360</v>
      </c>
      <c r="F22" s="312">
        <v>305</v>
      </c>
      <c r="G22" s="314">
        <f t="shared" si="1"/>
        <v>118.03278688524591</v>
      </c>
      <c r="H22" s="313"/>
      <c r="I22" s="379"/>
      <c r="J22" s="361"/>
      <c r="K22" s="361"/>
      <c r="L22" s="360"/>
      <c r="M22" s="361"/>
      <c r="N22" s="379"/>
      <c r="O22" s="379"/>
      <c r="P22" s="360"/>
      <c r="Q22" s="360"/>
    </row>
    <row r="23" spans="1:17" ht="14.25" customHeight="1" x14ac:dyDescent="0.2">
      <c r="A23" s="303" t="s">
        <v>89</v>
      </c>
      <c r="B23" s="316">
        <v>1234</v>
      </c>
      <c r="C23" s="316">
        <v>1048</v>
      </c>
      <c r="D23" s="314">
        <f t="shared" si="0"/>
        <v>117.74809160305342</v>
      </c>
      <c r="E23" s="316">
        <v>179</v>
      </c>
      <c r="F23" s="316">
        <v>162</v>
      </c>
      <c r="G23" s="314">
        <f t="shared" si="1"/>
        <v>110.49382716049382</v>
      </c>
      <c r="H23" s="313"/>
      <c r="I23" s="379"/>
      <c r="J23" s="379"/>
      <c r="K23" s="360"/>
      <c r="L23" s="360"/>
      <c r="M23" s="361"/>
      <c r="N23" s="379"/>
      <c r="O23" s="379"/>
      <c r="P23" s="360"/>
      <c r="Q23" s="360"/>
    </row>
    <row r="24" spans="1:17" ht="14.25" customHeight="1" x14ac:dyDescent="0.2">
      <c r="A24" s="303" t="s">
        <v>91</v>
      </c>
      <c r="B24" s="316">
        <v>1</v>
      </c>
      <c r="C24" s="316">
        <v>1</v>
      </c>
      <c r="D24" s="314">
        <f t="shared" si="0"/>
        <v>100</v>
      </c>
      <c r="E24" s="316" t="s">
        <v>136</v>
      </c>
      <c r="F24" s="316" t="s">
        <v>136</v>
      </c>
      <c r="G24" s="314" t="s">
        <v>136</v>
      </c>
      <c r="H24" s="313"/>
      <c r="I24" s="379"/>
      <c r="J24" s="379"/>
      <c r="K24" s="360"/>
      <c r="L24" s="360"/>
      <c r="M24" s="361"/>
      <c r="N24" s="361"/>
      <c r="O24" s="361"/>
      <c r="P24" s="361"/>
      <c r="Q24" s="361"/>
    </row>
    <row r="25" spans="1:17" x14ac:dyDescent="0.2">
      <c r="A25" s="299" t="s">
        <v>92</v>
      </c>
      <c r="B25" s="317" t="s">
        <v>136</v>
      </c>
      <c r="C25" s="317" t="s">
        <v>136</v>
      </c>
      <c r="D25" s="318" t="s">
        <v>136</v>
      </c>
      <c r="E25" s="319">
        <v>50</v>
      </c>
      <c r="F25" s="319" t="s">
        <v>136</v>
      </c>
      <c r="G25" s="318" t="s">
        <v>136</v>
      </c>
      <c r="I25" s="361"/>
      <c r="J25" s="379"/>
      <c r="K25" s="361"/>
      <c r="L25" s="361"/>
      <c r="M25" s="361"/>
      <c r="N25" s="379"/>
      <c r="O25" s="379"/>
      <c r="P25" s="360"/>
      <c r="Q25" s="360"/>
    </row>
    <row r="26" spans="1:17" x14ac:dyDescent="0.2">
      <c r="D26" s="219"/>
    </row>
    <row r="27" spans="1:17" x14ac:dyDescent="0.2">
      <c r="A27" s="176"/>
      <c r="B27" s="173"/>
      <c r="C27" s="173"/>
      <c r="D27" s="173"/>
      <c r="F27" s="540" t="s">
        <v>163</v>
      </c>
      <c r="G27" s="540"/>
    </row>
    <row r="28" spans="1:17" ht="13.5" customHeight="1" x14ac:dyDescent="0.2">
      <c r="A28" s="543"/>
      <c r="B28" s="549" t="s">
        <v>56</v>
      </c>
      <c r="C28" s="549"/>
      <c r="D28" s="550"/>
      <c r="E28" s="550" t="s">
        <v>55</v>
      </c>
      <c r="F28" s="551"/>
      <c r="G28" s="551"/>
    </row>
    <row r="29" spans="1:17" ht="13.5" customHeight="1" x14ac:dyDescent="0.2">
      <c r="A29" s="543"/>
      <c r="B29" s="549" t="s">
        <v>124</v>
      </c>
      <c r="C29" s="549"/>
      <c r="D29" s="550"/>
      <c r="E29" s="552" t="s">
        <v>124</v>
      </c>
      <c r="F29" s="553"/>
      <c r="G29" s="553"/>
    </row>
    <row r="30" spans="1:17" ht="33.75" x14ac:dyDescent="0.2">
      <c r="A30" s="543"/>
      <c r="B30" s="293" t="s">
        <v>130</v>
      </c>
      <c r="C30" s="293" t="s">
        <v>64</v>
      </c>
      <c r="D30" s="320" t="s">
        <v>164</v>
      </c>
      <c r="E30" s="321" t="s">
        <v>130</v>
      </c>
      <c r="F30" s="321" t="s">
        <v>64</v>
      </c>
      <c r="G30" s="320" t="s">
        <v>164</v>
      </c>
    </row>
    <row r="31" spans="1:17" x14ac:dyDescent="0.2">
      <c r="A31" s="343" t="s">
        <v>72</v>
      </c>
      <c r="B31" s="380">
        <v>2431</v>
      </c>
      <c r="C31" s="312">
        <v>1581</v>
      </c>
      <c r="D31" s="314">
        <f t="shared" ref="D31:D45" si="2">B31/C31%</f>
        <v>153.76344086021504</v>
      </c>
      <c r="E31" s="312">
        <v>45216</v>
      </c>
      <c r="F31" s="312">
        <v>38597</v>
      </c>
      <c r="G31" s="314">
        <f t="shared" ref="G31:G46" si="3">E31/F31%</f>
        <v>117.14900121771122</v>
      </c>
      <c r="H31" s="313"/>
      <c r="I31" s="379"/>
      <c r="J31" s="379"/>
      <c r="K31" s="360"/>
      <c r="L31" s="360"/>
      <c r="M31" s="361"/>
      <c r="N31" s="379"/>
      <c r="O31" s="379"/>
      <c r="P31" s="360"/>
      <c r="Q31" s="360"/>
    </row>
    <row r="32" spans="1:17" x14ac:dyDescent="0.2">
      <c r="A32" s="295" t="s">
        <v>74</v>
      </c>
      <c r="B32" s="381">
        <v>24</v>
      </c>
      <c r="C32" s="312">
        <v>35</v>
      </c>
      <c r="D32" s="314">
        <f t="shared" si="2"/>
        <v>68.571428571428569</v>
      </c>
      <c r="E32" s="312">
        <v>717</v>
      </c>
      <c r="F32" s="312">
        <v>681</v>
      </c>
      <c r="G32" s="314">
        <f t="shared" si="3"/>
        <v>105.2863436123348</v>
      </c>
      <c r="H32" s="313"/>
      <c r="I32" s="379"/>
      <c r="J32" s="379"/>
      <c r="K32" s="360"/>
      <c r="L32" s="360"/>
      <c r="M32" s="361"/>
      <c r="N32" s="379"/>
      <c r="O32" s="379"/>
      <c r="P32" s="360"/>
      <c r="Q32" s="360"/>
    </row>
    <row r="33" spans="1:17" x14ac:dyDescent="0.2">
      <c r="A33" s="295" t="s">
        <v>75</v>
      </c>
      <c r="B33" s="316">
        <v>512</v>
      </c>
      <c r="C33" s="312">
        <v>15</v>
      </c>
      <c r="D33" s="314">
        <f t="shared" si="2"/>
        <v>3413.3333333333335</v>
      </c>
      <c r="E33" s="315" t="s">
        <v>136</v>
      </c>
      <c r="F33" s="315" t="s">
        <v>136</v>
      </c>
      <c r="G33" s="314" t="s">
        <v>136</v>
      </c>
      <c r="H33" s="322"/>
      <c r="I33" s="379"/>
      <c r="J33" s="379"/>
      <c r="K33" s="360"/>
      <c r="L33" s="360"/>
      <c r="M33" s="361"/>
      <c r="N33" s="361"/>
      <c r="O33" s="361"/>
      <c r="P33" s="361"/>
      <c r="Q33" s="361"/>
    </row>
    <row r="34" spans="1:17" x14ac:dyDescent="0.2">
      <c r="A34" s="295" t="s">
        <v>76</v>
      </c>
      <c r="B34" s="316">
        <v>474</v>
      </c>
      <c r="C34" s="312">
        <v>502</v>
      </c>
      <c r="D34" s="314">
        <f t="shared" si="2"/>
        <v>94.422310756972124</v>
      </c>
      <c r="E34" s="312">
        <v>11809</v>
      </c>
      <c r="F34" s="312">
        <v>9409</v>
      </c>
      <c r="G34" s="314">
        <f t="shared" si="3"/>
        <v>125.50749282601764</v>
      </c>
      <c r="H34" s="313"/>
      <c r="I34" s="379"/>
      <c r="J34" s="379"/>
      <c r="K34" s="360"/>
      <c r="L34" s="360"/>
      <c r="M34" s="361"/>
      <c r="N34" s="379"/>
      <c r="O34" s="379"/>
      <c r="P34" s="360"/>
      <c r="Q34" s="360"/>
    </row>
    <row r="35" spans="1:17" x14ac:dyDescent="0.2">
      <c r="A35" s="295" t="s">
        <v>77</v>
      </c>
      <c r="B35" s="316">
        <v>578</v>
      </c>
      <c r="C35" s="312">
        <v>35</v>
      </c>
      <c r="D35" s="314">
        <f t="shared" si="2"/>
        <v>1651.4285714285716</v>
      </c>
      <c r="E35" s="312">
        <v>17</v>
      </c>
      <c r="F35" s="315" t="s">
        <v>136</v>
      </c>
      <c r="G35" s="314" t="s">
        <v>136</v>
      </c>
      <c r="H35" s="322"/>
      <c r="I35" s="379"/>
      <c r="J35" s="379"/>
      <c r="K35" s="360"/>
      <c r="L35" s="360"/>
      <c r="M35" s="361"/>
      <c r="N35" s="379"/>
      <c r="O35" s="361"/>
      <c r="P35" s="361"/>
      <c r="Q35" s="360"/>
    </row>
    <row r="36" spans="1:17" x14ac:dyDescent="0.2">
      <c r="A36" s="295" t="s">
        <v>78</v>
      </c>
      <c r="B36" s="381">
        <v>313</v>
      </c>
      <c r="C36" s="312">
        <v>4</v>
      </c>
      <c r="D36" s="314">
        <f t="shared" si="2"/>
        <v>7825</v>
      </c>
      <c r="E36" s="312">
        <v>71</v>
      </c>
      <c r="F36" s="312">
        <v>27</v>
      </c>
      <c r="G36" s="314">
        <f t="shared" ref="G36" si="4">E36/F36%</f>
        <v>262.96296296296293</v>
      </c>
      <c r="H36" s="313"/>
      <c r="I36" s="379"/>
      <c r="J36" s="379"/>
      <c r="K36" s="360"/>
      <c r="L36" s="360"/>
      <c r="M36" s="361"/>
      <c r="N36" s="379"/>
      <c r="O36" s="379"/>
      <c r="P36" s="360"/>
      <c r="Q36" s="360"/>
    </row>
    <row r="37" spans="1:17" x14ac:dyDescent="0.2">
      <c r="A37" s="295" t="s">
        <v>79</v>
      </c>
      <c r="B37" s="316">
        <v>174</v>
      </c>
      <c r="C37" s="312">
        <v>504</v>
      </c>
      <c r="D37" s="314">
        <f t="shared" si="2"/>
        <v>34.523809523809526</v>
      </c>
      <c r="E37" s="315">
        <v>4</v>
      </c>
      <c r="F37" s="312">
        <v>22</v>
      </c>
      <c r="G37" s="314">
        <f t="shared" si="3"/>
        <v>18.181818181818183</v>
      </c>
      <c r="H37" s="313"/>
      <c r="I37" s="379"/>
      <c r="J37" s="379"/>
      <c r="K37" s="360"/>
      <c r="L37" s="360"/>
      <c r="M37" s="361"/>
      <c r="N37" s="379"/>
      <c r="O37" s="379"/>
      <c r="P37" s="360"/>
      <c r="Q37" s="360"/>
    </row>
    <row r="38" spans="1:17" x14ac:dyDescent="0.2">
      <c r="A38" s="295" t="s">
        <v>80</v>
      </c>
      <c r="B38" s="316">
        <v>41</v>
      </c>
      <c r="C38" s="312">
        <v>6</v>
      </c>
      <c r="D38" s="314">
        <f t="shared" si="2"/>
        <v>683.33333333333337</v>
      </c>
      <c r="E38" s="312">
        <v>4322</v>
      </c>
      <c r="F38" s="312">
        <v>3961</v>
      </c>
      <c r="G38" s="314">
        <f t="shared" si="3"/>
        <v>109.11386013632921</v>
      </c>
      <c r="H38" s="313"/>
      <c r="I38" s="379"/>
      <c r="J38" s="379"/>
      <c r="K38" s="360"/>
      <c r="L38" s="360"/>
      <c r="M38" s="361"/>
      <c r="N38" s="379"/>
      <c r="O38" s="379"/>
      <c r="P38" s="360"/>
      <c r="Q38" s="360"/>
    </row>
    <row r="39" spans="1:17" x14ac:dyDescent="0.2">
      <c r="A39" s="295" t="s">
        <v>81</v>
      </c>
      <c r="B39" s="381">
        <v>27</v>
      </c>
      <c r="C39" s="315">
        <v>6</v>
      </c>
      <c r="D39" s="314">
        <f t="shared" si="2"/>
        <v>450</v>
      </c>
      <c r="E39" s="312">
        <v>10274</v>
      </c>
      <c r="F39" s="312">
        <v>8762</v>
      </c>
      <c r="G39" s="314">
        <f t="shared" si="3"/>
        <v>117.25633417028075</v>
      </c>
      <c r="H39" s="313"/>
      <c r="I39" s="379"/>
      <c r="J39" s="379"/>
      <c r="K39" s="360"/>
      <c r="L39" s="360"/>
      <c r="M39" s="361"/>
      <c r="N39" s="379"/>
      <c r="O39" s="379"/>
      <c r="P39" s="360"/>
      <c r="Q39" s="360"/>
    </row>
    <row r="40" spans="1:17" x14ac:dyDescent="0.2">
      <c r="A40" s="295" t="s">
        <v>82</v>
      </c>
      <c r="B40" s="381">
        <v>15</v>
      </c>
      <c r="C40" s="315">
        <v>13</v>
      </c>
      <c r="D40" s="314">
        <f t="shared" si="2"/>
        <v>115.38461538461539</v>
      </c>
      <c r="E40" s="312">
        <v>1967</v>
      </c>
      <c r="F40" s="312">
        <v>1709</v>
      </c>
      <c r="G40" s="314">
        <f t="shared" si="3"/>
        <v>115.09654768870685</v>
      </c>
      <c r="H40" s="313"/>
      <c r="I40" s="379"/>
      <c r="J40" s="379"/>
      <c r="K40" s="360"/>
      <c r="L40" s="360"/>
      <c r="M40" s="361"/>
      <c r="N40" s="379"/>
      <c r="O40" s="379"/>
      <c r="P40" s="360"/>
      <c r="Q40" s="360"/>
    </row>
    <row r="41" spans="1:17" x14ac:dyDescent="0.2">
      <c r="A41" s="295" t="s">
        <v>83</v>
      </c>
      <c r="B41" s="316">
        <v>7</v>
      </c>
      <c r="C41" s="312">
        <v>22</v>
      </c>
      <c r="D41" s="314">
        <f t="shared" si="2"/>
        <v>31.818181818181817</v>
      </c>
      <c r="E41" s="315" t="s">
        <v>136</v>
      </c>
      <c r="F41" s="315" t="s">
        <v>136</v>
      </c>
      <c r="G41" s="314" t="s">
        <v>136</v>
      </c>
      <c r="H41" s="322"/>
      <c r="I41" s="379"/>
      <c r="J41" s="379"/>
      <c r="K41" s="360"/>
      <c r="L41" s="360"/>
      <c r="M41" s="361"/>
      <c r="N41" s="361"/>
      <c r="O41" s="361"/>
      <c r="P41" s="361"/>
      <c r="Q41" s="361"/>
    </row>
    <row r="42" spans="1:17" x14ac:dyDescent="0.2">
      <c r="A42" s="295" t="s">
        <v>84</v>
      </c>
      <c r="B42" s="316">
        <v>204</v>
      </c>
      <c r="C42" s="312">
        <v>341</v>
      </c>
      <c r="D42" s="314">
        <f t="shared" si="2"/>
        <v>59.824046920821111</v>
      </c>
      <c r="E42" s="315" t="s">
        <v>136</v>
      </c>
      <c r="F42" s="315" t="s">
        <v>136</v>
      </c>
      <c r="G42" s="314" t="s">
        <v>136</v>
      </c>
      <c r="H42" s="322"/>
      <c r="I42" s="379"/>
      <c r="J42" s="379"/>
      <c r="K42" s="360"/>
      <c r="L42" s="360"/>
      <c r="M42" s="361"/>
      <c r="N42" s="361"/>
      <c r="O42" s="361"/>
      <c r="P42" s="361"/>
      <c r="Q42" s="361"/>
    </row>
    <row r="43" spans="1:17" x14ac:dyDescent="0.2">
      <c r="A43" s="295" t="s">
        <v>85</v>
      </c>
      <c r="B43" s="381">
        <v>26</v>
      </c>
      <c r="C43" s="315">
        <v>77</v>
      </c>
      <c r="D43" s="314">
        <f t="shared" si="2"/>
        <v>33.766233766233768</v>
      </c>
      <c r="E43" s="312">
        <v>6</v>
      </c>
      <c r="F43" s="315">
        <v>3</v>
      </c>
      <c r="G43" s="314">
        <f t="shared" ref="G43" si="5">E43/F43%</f>
        <v>200</v>
      </c>
      <c r="H43" s="313"/>
      <c r="I43" s="379"/>
      <c r="J43" s="379"/>
      <c r="K43" s="360"/>
      <c r="L43" s="360"/>
      <c r="M43" s="361"/>
      <c r="N43" s="379"/>
      <c r="O43" s="379"/>
      <c r="P43" s="360"/>
      <c r="Q43" s="360"/>
    </row>
    <row r="44" spans="1:17" x14ac:dyDescent="0.2">
      <c r="A44" s="295" t="s">
        <v>86</v>
      </c>
      <c r="B44" s="316">
        <v>11</v>
      </c>
      <c r="C44" s="315">
        <v>1</v>
      </c>
      <c r="D44" s="314">
        <f t="shared" si="2"/>
        <v>1100</v>
      </c>
      <c r="E44" s="312">
        <v>14931</v>
      </c>
      <c r="F44" s="312">
        <v>12374</v>
      </c>
      <c r="G44" s="314">
        <f t="shared" si="3"/>
        <v>120.66429610473574</v>
      </c>
      <c r="H44" s="313"/>
      <c r="I44" s="379"/>
      <c r="J44" s="379"/>
      <c r="K44" s="360"/>
      <c r="L44" s="360"/>
      <c r="M44" s="361"/>
      <c r="N44" s="379"/>
      <c r="O44" s="379"/>
      <c r="P44" s="360"/>
      <c r="Q44" s="360"/>
    </row>
    <row r="45" spans="1:17" x14ac:dyDescent="0.2">
      <c r="A45" s="295" t="s">
        <v>137</v>
      </c>
      <c r="B45" s="316">
        <v>19</v>
      </c>
      <c r="C45" s="312">
        <v>20</v>
      </c>
      <c r="D45" s="314">
        <f t="shared" si="2"/>
        <v>95</v>
      </c>
      <c r="E45" s="315" t="s">
        <v>136</v>
      </c>
      <c r="F45" s="315" t="s">
        <v>136</v>
      </c>
      <c r="G45" s="314" t="s">
        <v>136</v>
      </c>
      <c r="H45" s="322"/>
      <c r="I45" s="379"/>
      <c r="J45" s="379"/>
      <c r="K45" s="360"/>
      <c r="L45" s="360"/>
      <c r="M45" s="361"/>
      <c r="N45" s="361"/>
      <c r="O45" s="361"/>
      <c r="P45" s="361"/>
      <c r="Q45" s="361"/>
    </row>
    <row r="46" spans="1:17" x14ac:dyDescent="0.2">
      <c r="A46" s="299" t="s">
        <v>89</v>
      </c>
      <c r="B46" s="317">
        <v>6</v>
      </c>
      <c r="C46" s="317" t="s">
        <v>136</v>
      </c>
      <c r="D46" s="317" t="s">
        <v>136</v>
      </c>
      <c r="E46" s="319">
        <v>1098</v>
      </c>
      <c r="F46" s="319">
        <v>1649</v>
      </c>
      <c r="G46" s="318">
        <f t="shared" si="3"/>
        <v>66.58580958156459</v>
      </c>
      <c r="I46" s="379"/>
      <c r="J46" s="361"/>
      <c r="K46" s="361"/>
      <c r="L46" s="360"/>
      <c r="M46" s="361"/>
      <c r="N46" s="379"/>
      <c r="O46" s="379"/>
      <c r="P46" s="360"/>
      <c r="Q46" s="360"/>
    </row>
    <row r="47" spans="1:17" x14ac:dyDescent="0.2">
      <c r="B47" s="56"/>
    </row>
    <row r="48" spans="1:17" x14ac:dyDescent="0.2">
      <c r="A48" s="177"/>
      <c r="B48" s="178"/>
      <c r="C48" s="178"/>
      <c r="D48" s="178"/>
      <c r="F48" s="540" t="s">
        <v>163</v>
      </c>
      <c r="G48" s="540"/>
    </row>
    <row r="49" spans="1:17" ht="18.75" customHeight="1" x14ac:dyDescent="0.2">
      <c r="A49" s="543"/>
      <c r="B49" s="549" t="s">
        <v>54</v>
      </c>
      <c r="C49" s="549"/>
      <c r="D49" s="550"/>
      <c r="E49" s="550" t="s">
        <v>53</v>
      </c>
      <c r="F49" s="551"/>
      <c r="G49" s="551"/>
    </row>
    <row r="50" spans="1:17" ht="16.5" customHeight="1" x14ac:dyDescent="0.2">
      <c r="A50" s="543"/>
      <c r="B50" s="549" t="s">
        <v>124</v>
      </c>
      <c r="C50" s="549"/>
      <c r="D50" s="550"/>
      <c r="E50" s="552" t="s">
        <v>124</v>
      </c>
      <c r="F50" s="553"/>
      <c r="G50" s="553"/>
    </row>
    <row r="51" spans="1:17" ht="33.75" x14ac:dyDescent="0.2">
      <c r="A51" s="543"/>
      <c r="B51" s="293" t="s">
        <v>130</v>
      </c>
      <c r="C51" s="293" t="s">
        <v>64</v>
      </c>
      <c r="D51" s="320" t="s">
        <v>164</v>
      </c>
      <c r="E51" s="321" t="s">
        <v>130</v>
      </c>
      <c r="F51" s="321" t="s">
        <v>64</v>
      </c>
      <c r="G51" s="320" t="s">
        <v>164</v>
      </c>
    </row>
    <row r="52" spans="1:17" x14ac:dyDescent="0.2">
      <c r="A52" s="343" t="s">
        <v>72</v>
      </c>
      <c r="B52" s="312">
        <v>10073</v>
      </c>
      <c r="C52" s="312">
        <v>4316</v>
      </c>
      <c r="D52" s="314">
        <f t="shared" ref="D52" si="6">B52/C52%</f>
        <v>233.38739573679334</v>
      </c>
      <c r="E52" s="312">
        <v>452</v>
      </c>
      <c r="F52" s="312">
        <v>605</v>
      </c>
      <c r="G52" s="378">
        <f>E52/F52%</f>
        <v>74.710743801652896</v>
      </c>
      <c r="H52" s="313"/>
      <c r="I52" s="379"/>
      <c r="J52" s="379"/>
      <c r="K52" s="360"/>
      <c r="L52" s="360"/>
      <c r="M52" s="361"/>
      <c r="N52" s="379"/>
      <c r="O52" s="379"/>
      <c r="P52" s="360"/>
      <c r="Q52" s="360"/>
    </row>
    <row r="53" spans="1:17" x14ac:dyDescent="0.2">
      <c r="A53" s="295" t="s">
        <v>73</v>
      </c>
      <c r="B53" s="312">
        <v>159</v>
      </c>
      <c r="C53" s="312">
        <v>111</v>
      </c>
      <c r="D53" s="314">
        <f t="shared" ref="D53:D70" si="7">B53/C53%</f>
        <v>143.24324324324323</v>
      </c>
      <c r="E53" s="315" t="s">
        <v>136</v>
      </c>
      <c r="F53" s="315" t="s">
        <v>136</v>
      </c>
      <c r="G53" s="314" t="s">
        <v>136</v>
      </c>
      <c r="H53" s="322"/>
      <c r="I53" s="379"/>
      <c r="J53" s="379"/>
      <c r="K53" s="360"/>
      <c r="L53" s="360"/>
      <c r="M53" s="361"/>
      <c r="N53" s="361"/>
      <c r="O53" s="361"/>
      <c r="P53" s="361"/>
      <c r="Q53" s="361"/>
    </row>
    <row r="54" spans="1:17" x14ac:dyDescent="0.2">
      <c r="A54" s="295" t="s">
        <v>74</v>
      </c>
      <c r="B54" s="312">
        <v>1635</v>
      </c>
      <c r="C54" s="312">
        <v>882</v>
      </c>
      <c r="D54" s="314">
        <f t="shared" si="7"/>
        <v>185.37414965986395</v>
      </c>
      <c r="E54" s="315" t="s">
        <v>136</v>
      </c>
      <c r="F54" s="315" t="s">
        <v>136</v>
      </c>
      <c r="G54" s="314" t="s">
        <v>136</v>
      </c>
      <c r="H54" s="322"/>
      <c r="I54" s="379"/>
      <c r="J54" s="379"/>
      <c r="K54" s="360"/>
      <c r="L54" s="360"/>
      <c r="M54" s="361"/>
      <c r="N54" s="361"/>
      <c r="O54" s="361"/>
      <c r="P54" s="361"/>
      <c r="Q54" s="361"/>
    </row>
    <row r="55" spans="1:17" x14ac:dyDescent="0.2">
      <c r="A55" s="295" t="s">
        <v>75</v>
      </c>
      <c r="B55" s="312">
        <v>2111</v>
      </c>
      <c r="C55" s="312">
        <v>283</v>
      </c>
      <c r="D55" s="314">
        <f t="shared" si="7"/>
        <v>745.93639575971724</v>
      </c>
      <c r="E55" s="312">
        <v>5</v>
      </c>
      <c r="F55" s="315" t="s">
        <v>136</v>
      </c>
      <c r="G55" s="314" t="s">
        <v>136</v>
      </c>
      <c r="H55" s="322"/>
      <c r="I55" s="379"/>
      <c r="J55" s="379"/>
      <c r="K55" s="360"/>
      <c r="L55" s="360"/>
      <c r="M55" s="361"/>
      <c r="N55" s="379"/>
      <c r="O55" s="361"/>
      <c r="P55" s="361"/>
      <c r="Q55" s="360"/>
    </row>
    <row r="56" spans="1:17" x14ac:dyDescent="0.2">
      <c r="A56" s="295" t="s">
        <v>76</v>
      </c>
      <c r="B56" s="312">
        <v>606</v>
      </c>
      <c r="C56" s="312">
        <v>426</v>
      </c>
      <c r="D56" s="314">
        <f t="shared" si="7"/>
        <v>142.25352112676057</v>
      </c>
      <c r="E56" s="312">
        <v>44</v>
      </c>
      <c r="F56" s="312">
        <v>149</v>
      </c>
      <c r="G56" s="314">
        <f t="shared" ref="G56:G67" si="8">E56/F56%</f>
        <v>29.530201342281881</v>
      </c>
      <c r="H56" s="313"/>
      <c r="I56" s="379"/>
      <c r="J56" s="379"/>
      <c r="K56" s="360"/>
      <c r="L56" s="360"/>
      <c r="M56" s="361"/>
      <c r="N56" s="379"/>
      <c r="O56" s="379"/>
      <c r="P56" s="360"/>
      <c r="Q56" s="360"/>
    </row>
    <row r="57" spans="1:17" x14ac:dyDescent="0.2">
      <c r="A57" s="295" t="s">
        <v>77</v>
      </c>
      <c r="B57" s="312">
        <v>235</v>
      </c>
      <c r="C57" s="312">
        <v>54</v>
      </c>
      <c r="D57" s="314">
        <f t="shared" si="7"/>
        <v>435.18518518518516</v>
      </c>
      <c r="E57" s="312">
        <v>193</v>
      </c>
      <c r="F57" s="312">
        <v>50</v>
      </c>
      <c r="G57" s="314">
        <f t="shared" si="8"/>
        <v>386</v>
      </c>
      <c r="H57" s="313"/>
      <c r="I57" s="379"/>
      <c r="J57" s="379"/>
      <c r="K57" s="360"/>
      <c r="L57" s="360"/>
      <c r="M57" s="361"/>
      <c r="N57" s="379"/>
      <c r="O57" s="379"/>
      <c r="P57" s="360"/>
      <c r="Q57" s="360"/>
    </row>
    <row r="58" spans="1:17" x14ac:dyDescent="0.2">
      <c r="A58" s="295" t="s">
        <v>78</v>
      </c>
      <c r="B58" s="312">
        <v>237</v>
      </c>
      <c r="C58" s="312">
        <v>122</v>
      </c>
      <c r="D58" s="314">
        <f t="shared" si="7"/>
        <v>194.26229508196721</v>
      </c>
      <c r="E58" s="315" t="s">
        <v>136</v>
      </c>
      <c r="F58" s="315" t="s">
        <v>136</v>
      </c>
      <c r="G58" s="314" t="s">
        <v>136</v>
      </c>
      <c r="H58" s="322"/>
      <c r="I58" s="379"/>
      <c r="J58" s="379"/>
      <c r="K58" s="360"/>
      <c r="L58" s="360"/>
      <c r="M58" s="361"/>
      <c r="N58" s="361"/>
      <c r="O58" s="361"/>
      <c r="P58" s="361"/>
      <c r="Q58" s="361"/>
    </row>
    <row r="59" spans="1:17" x14ac:dyDescent="0.2">
      <c r="A59" s="295" t="s">
        <v>79</v>
      </c>
      <c r="B59" s="312">
        <v>19</v>
      </c>
      <c r="C59" s="312">
        <v>32</v>
      </c>
      <c r="D59" s="314">
        <f t="shared" si="7"/>
        <v>59.375</v>
      </c>
      <c r="E59" s="315">
        <v>1</v>
      </c>
      <c r="F59" s="315">
        <v>1</v>
      </c>
      <c r="G59" s="314">
        <f t="shared" si="8"/>
        <v>100</v>
      </c>
      <c r="H59" s="322"/>
      <c r="I59" s="379"/>
      <c r="J59" s="379"/>
      <c r="K59" s="360"/>
      <c r="L59" s="360"/>
      <c r="M59" s="361"/>
      <c r="N59" s="379"/>
      <c r="O59" s="379"/>
      <c r="P59" s="360"/>
      <c r="Q59" s="360"/>
    </row>
    <row r="60" spans="1:17" ht="13.5" customHeight="1" x14ac:dyDescent="0.2">
      <c r="A60" s="295" t="s">
        <v>80</v>
      </c>
      <c r="B60" s="312">
        <v>324</v>
      </c>
      <c r="C60" s="312">
        <v>224</v>
      </c>
      <c r="D60" s="314">
        <f t="shared" si="7"/>
        <v>144.64285714285714</v>
      </c>
      <c r="E60" s="315">
        <v>27</v>
      </c>
      <c r="F60" s="315">
        <v>13</v>
      </c>
      <c r="G60" s="314">
        <f t="shared" si="8"/>
        <v>207.69230769230768</v>
      </c>
      <c r="H60" s="322"/>
      <c r="I60" s="379"/>
      <c r="J60" s="379"/>
      <c r="K60" s="360"/>
      <c r="L60" s="360"/>
      <c r="M60" s="361"/>
      <c r="N60" s="379"/>
      <c r="O60" s="379"/>
      <c r="P60" s="360"/>
      <c r="Q60" s="360"/>
    </row>
    <row r="61" spans="1:17" x14ac:dyDescent="0.2">
      <c r="A61" s="295" t="s">
        <v>81</v>
      </c>
      <c r="B61" s="312">
        <v>887</v>
      </c>
      <c r="C61" s="312">
        <v>264</v>
      </c>
      <c r="D61" s="314">
        <f t="shared" si="7"/>
        <v>335.98484848484844</v>
      </c>
      <c r="E61" s="315" t="s">
        <v>136</v>
      </c>
      <c r="F61" s="315" t="s">
        <v>136</v>
      </c>
      <c r="G61" s="314" t="s">
        <v>136</v>
      </c>
      <c r="H61" s="322"/>
      <c r="I61" s="379"/>
      <c r="J61" s="379"/>
      <c r="K61" s="360"/>
      <c r="L61" s="360"/>
      <c r="M61" s="361"/>
      <c r="N61" s="361"/>
      <c r="O61" s="361"/>
      <c r="P61" s="361"/>
      <c r="Q61" s="361"/>
    </row>
    <row r="62" spans="1:17" x14ac:dyDescent="0.2">
      <c r="A62" s="295" t="s">
        <v>82</v>
      </c>
      <c r="B62" s="312">
        <v>1841</v>
      </c>
      <c r="C62" s="312">
        <v>532</v>
      </c>
      <c r="D62" s="314">
        <f t="shared" si="7"/>
        <v>346.05263157894734</v>
      </c>
      <c r="E62" s="315">
        <v>2</v>
      </c>
      <c r="F62" s="315">
        <v>2</v>
      </c>
      <c r="G62" s="314">
        <f t="shared" si="8"/>
        <v>100</v>
      </c>
      <c r="H62" s="322"/>
      <c r="I62" s="379"/>
      <c r="J62" s="379"/>
      <c r="K62" s="360"/>
      <c r="L62" s="360"/>
      <c r="M62" s="361"/>
      <c r="N62" s="379"/>
      <c r="O62" s="379"/>
      <c r="P62" s="360"/>
      <c r="Q62" s="360"/>
    </row>
    <row r="63" spans="1:17" x14ac:dyDescent="0.2">
      <c r="A63" s="295" t="s">
        <v>83</v>
      </c>
      <c r="B63" s="312">
        <v>38</v>
      </c>
      <c r="C63" s="312">
        <v>57</v>
      </c>
      <c r="D63" s="314">
        <f t="shared" si="7"/>
        <v>66.666666666666671</v>
      </c>
      <c r="E63" s="315" t="s">
        <v>136</v>
      </c>
      <c r="F63" s="312">
        <v>81</v>
      </c>
      <c r="G63" s="314" t="s">
        <v>136</v>
      </c>
      <c r="H63" s="313"/>
      <c r="I63" s="379"/>
      <c r="J63" s="379"/>
      <c r="K63" s="360"/>
      <c r="L63" s="360"/>
      <c r="M63" s="361"/>
      <c r="N63" s="361"/>
      <c r="O63" s="379"/>
      <c r="P63" s="361"/>
      <c r="Q63" s="361"/>
    </row>
    <row r="64" spans="1:17" x14ac:dyDescent="0.2">
      <c r="A64" s="295" t="s">
        <v>84</v>
      </c>
      <c r="B64" s="312">
        <v>265</v>
      </c>
      <c r="C64" s="312">
        <v>461</v>
      </c>
      <c r="D64" s="314">
        <f t="shared" si="7"/>
        <v>57.483731019522772</v>
      </c>
      <c r="E64" s="312">
        <v>153</v>
      </c>
      <c r="F64" s="312">
        <v>294</v>
      </c>
      <c r="G64" s="314">
        <f t="shared" si="8"/>
        <v>52.04081632653061</v>
      </c>
      <c r="H64" s="313"/>
      <c r="I64" s="379"/>
      <c r="J64" s="379"/>
      <c r="K64" s="360"/>
      <c r="L64" s="360"/>
      <c r="M64" s="361"/>
      <c r="N64" s="379"/>
      <c r="O64" s="379"/>
      <c r="P64" s="360"/>
      <c r="Q64" s="360"/>
    </row>
    <row r="65" spans="1:17" x14ac:dyDescent="0.2">
      <c r="A65" s="295" t="s">
        <v>85</v>
      </c>
      <c r="B65" s="312">
        <v>223</v>
      </c>
      <c r="C65" s="312">
        <v>267</v>
      </c>
      <c r="D65" s="314">
        <f t="shared" si="7"/>
        <v>83.520599250936328</v>
      </c>
      <c r="E65" s="315" t="s">
        <v>136</v>
      </c>
      <c r="F65" s="315" t="s">
        <v>136</v>
      </c>
      <c r="G65" s="314" t="s">
        <v>136</v>
      </c>
      <c r="H65" s="322"/>
      <c r="I65" s="379"/>
      <c r="J65" s="379"/>
      <c r="K65" s="360"/>
      <c r="L65" s="360"/>
      <c r="M65" s="361"/>
      <c r="N65" s="361"/>
      <c r="O65" s="361"/>
      <c r="P65" s="361"/>
      <c r="Q65" s="361"/>
    </row>
    <row r="66" spans="1:17" x14ac:dyDescent="0.2">
      <c r="A66" s="295" t="s">
        <v>86</v>
      </c>
      <c r="B66" s="312">
        <v>560</v>
      </c>
      <c r="C66" s="312">
        <v>382</v>
      </c>
      <c r="D66" s="314">
        <f t="shared" si="7"/>
        <v>146.59685863874347</v>
      </c>
      <c r="E66" s="315" t="s">
        <v>136</v>
      </c>
      <c r="F66" s="315" t="s">
        <v>136</v>
      </c>
      <c r="G66" s="314" t="s">
        <v>136</v>
      </c>
      <c r="H66" s="322"/>
      <c r="I66" s="379"/>
      <c r="J66" s="379"/>
      <c r="K66" s="360"/>
      <c r="L66" s="360"/>
      <c r="M66" s="361"/>
      <c r="N66" s="361"/>
      <c r="O66" s="361"/>
      <c r="P66" s="361"/>
      <c r="Q66" s="361"/>
    </row>
    <row r="67" spans="1:17" x14ac:dyDescent="0.2">
      <c r="A67" s="295" t="s">
        <v>137</v>
      </c>
      <c r="B67" s="312">
        <v>71</v>
      </c>
      <c r="C67" s="312">
        <v>65</v>
      </c>
      <c r="D67" s="314">
        <f t="shared" si="7"/>
        <v>109.23076923076923</v>
      </c>
      <c r="E67" s="312">
        <v>26</v>
      </c>
      <c r="F67" s="312">
        <v>15</v>
      </c>
      <c r="G67" s="314">
        <f t="shared" si="8"/>
        <v>173.33333333333334</v>
      </c>
      <c r="H67" s="313"/>
      <c r="I67" s="379"/>
      <c r="J67" s="379"/>
      <c r="K67" s="360"/>
      <c r="L67" s="360"/>
      <c r="M67" s="361"/>
      <c r="N67" s="379"/>
      <c r="O67" s="379"/>
      <c r="P67" s="360"/>
      <c r="Q67" s="360"/>
    </row>
    <row r="68" spans="1:17" x14ac:dyDescent="0.2">
      <c r="A68" s="295" t="s">
        <v>88</v>
      </c>
      <c r="B68" s="312">
        <v>648</v>
      </c>
      <c r="C68" s="312">
        <v>13</v>
      </c>
      <c r="D68" s="314">
        <f t="shared" si="7"/>
        <v>4984.6153846153848</v>
      </c>
      <c r="E68" s="315">
        <v>1</v>
      </c>
      <c r="F68" s="315" t="s">
        <v>136</v>
      </c>
      <c r="G68" s="314" t="s">
        <v>136</v>
      </c>
      <c r="H68" s="322"/>
      <c r="I68" s="379"/>
      <c r="J68" s="379"/>
      <c r="K68" s="360"/>
      <c r="L68" s="360"/>
      <c r="M68" s="361"/>
      <c r="N68" s="379"/>
      <c r="O68" s="361"/>
      <c r="P68" s="361"/>
      <c r="Q68" s="360"/>
    </row>
    <row r="69" spans="1:17" x14ac:dyDescent="0.2">
      <c r="A69" s="295" t="s">
        <v>89</v>
      </c>
      <c r="B69" s="312">
        <v>213</v>
      </c>
      <c r="C69" s="312">
        <v>130</v>
      </c>
      <c r="D69" s="314">
        <f t="shared" si="7"/>
        <v>163.84615384615384</v>
      </c>
      <c r="E69" s="315" t="s">
        <v>136</v>
      </c>
      <c r="F69" s="315" t="s">
        <v>136</v>
      </c>
      <c r="G69" s="314" t="s">
        <v>136</v>
      </c>
      <c r="H69" s="322"/>
      <c r="I69" s="379"/>
      <c r="J69" s="379"/>
      <c r="K69" s="360"/>
      <c r="L69" s="360"/>
      <c r="M69" s="361"/>
      <c r="N69" s="361"/>
      <c r="O69" s="361"/>
      <c r="P69" s="361"/>
      <c r="Q69" s="361"/>
    </row>
    <row r="70" spans="1:17" x14ac:dyDescent="0.2">
      <c r="A70" s="295" t="s">
        <v>90</v>
      </c>
      <c r="B70" s="312">
        <v>1</v>
      </c>
      <c r="C70" s="312">
        <v>1</v>
      </c>
      <c r="D70" s="314">
        <f t="shared" si="7"/>
        <v>100</v>
      </c>
      <c r="E70" s="362" t="s">
        <v>136</v>
      </c>
      <c r="F70" s="362" t="s">
        <v>136</v>
      </c>
      <c r="G70" s="314" t="s">
        <v>136</v>
      </c>
      <c r="H70" s="322"/>
      <c r="I70" s="379"/>
      <c r="J70" s="379"/>
      <c r="K70" s="360"/>
      <c r="L70" s="360"/>
      <c r="M70" s="361"/>
      <c r="N70" s="361"/>
      <c r="O70" s="361"/>
      <c r="P70" s="361"/>
      <c r="Q70" s="361"/>
    </row>
    <row r="71" spans="1:17" x14ac:dyDescent="0.2">
      <c r="A71" s="299" t="s">
        <v>91</v>
      </c>
      <c r="B71" s="319" t="s">
        <v>136</v>
      </c>
      <c r="C71" s="319">
        <v>10</v>
      </c>
      <c r="D71" s="318" t="s">
        <v>136</v>
      </c>
      <c r="E71" s="317" t="s">
        <v>136</v>
      </c>
      <c r="F71" s="317" t="s">
        <v>136</v>
      </c>
      <c r="G71" s="318" t="s">
        <v>136</v>
      </c>
      <c r="I71" s="361"/>
      <c r="J71" s="379"/>
      <c r="K71" s="361"/>
      <c r="L71" s="361"/>
      <c r="M71" s="361"/>
      <c r="N71" s="361"/>
      <c r="O71" s="361"/>
      <c r="P71" s="361"/>
      <c r="Q71" s="361"/>
    </row>
    <row r="72" spans="1:17" x14ac:dyDescent="0.2">
      <c r="A72" s="192"/>
    </row>
  </sheetData>
  <mergeCells count="18">
    <mergeCell ref="B49:D49"/>
    <mergeCell ref="E49:G49"/>
    <mergeCell ref="E50:G50"/>
    <mergeCell ref="A49:A51"/>
    <mergeCell ref="B50:D50"/>
    <mergeCell ref="A1:G1"/>
    <mergeCell ref="A3:A5"/>
    <mergeCell ref="B4:D4"/>
    <mergeCell ref="B3:D3"/>
    <mergeCell ref="E3:G3"/>
    <mergeCell ref="E4:G4"/>
    <mergeCell ref="F27:G27"/>
    <mergeCell ref="F48:G48"/>
    <mergeCell ref="A28:A30"/>
    <mergeCell ref="B29:D29"/>
    <mergeCell ref="B28:D28"/>
    <mergeCell ref="E28:G28"/>
    <mergeCell ref="E29:G29"/>
  </mergeCells>
  <pageMargins left="0.78740157480314965" right="0.59055118110236227" top="0.59055118110236227" bottom="0.59055118110236227" header="0" footer="0.39370078740157483"/>
  <pageSetup paperSize="9" scale="80" firstPageNumber="38" orientation="landscape" useFirstPageNumber="1" r:id="rId1"/>
  <headerFooter alignWithMargins="0">
    <oddFooter>&amp;R&amp;"-,полужирный"&amp;8&amp;P</oddFooter>
  </headerFooter>
  <rowBreaks count="2" manualBreakCount="2">
    <brk id="26" max="16383" man="1"/>
    <brk id="47" max="9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8"/>
  <sheetViews>
    <sheetView workbookViewId="0"/>
  </sheetViews>
  <sheetFormatPr defaultRowHeight="15" x14ac:dyDescent="0.25"/>
  <cols>
    <col min="1" max="1" width="25.5703125" style="427" customWidth="1"/>
    <col min="2" max="7" width="17.42578125" style="427" customWidth="1"/>
    <col min="8" max="8" width="9.140625" style="427"/>
    <col min="9" max="9" width="10" style="427" customWidth="1"/>
    <col min="10" max="10" width="11" style="427" customWidth="1"/>
    <col min="11" max="11" width="13.28515625" style="427" customWidth="1"/>
    <col min="12" max="12" width="10.28515625" style="427" bestFit="1" customWidth="1"/>
    <col min="13" max="256" width="9.140625" style="427"/>
    <col min="257" max="257" width="25.5703125" style="427" customWidth="1"/>
    <col min="258" max="263" width="17.42578125" style="427" customWidth="1"/>
    <col min="264" max="512" width="9.140625" style="427"/>
    <col min="513" max="513" width="25.5703125" style="427" customWidth="1"/>
    <col min="514" max="519" width="17.42578125" style="427" customWidth="1"/>
    <col min="520" max="768" width="9.140625" style="427"/>
    <col min="769" max="769" width="25.5703125" style="427" customWidth="1"/>
    <col min="770" max="775" width="17.42578125" style="427" customWidth="1"/>
    <col min="776" max="1024" width="9.140625" style="427"/>
    <col min="1025" max="1025" width="25.5703125" style="427" customWidth="1"/>
    <col min="1026" max="1031" width="17.42578125" style="427" customWidth="1"/>
    <col min="1032" max="1280" width="9.140625" style="427"/>
    <col min="1281" max="1281" width="25.5703125" style="427" customWidth="1"/>
    <col min="1282" max="1287" width="17.42578125" style="427" customWidth="1"/>
    <col min="1288" max="1536" width="9.140625" style="427"/>
    <col min="1537" max="1537" width="25.5703125" style="427" customWidth="1"/>
    <col min="1538" max="1543" width="17.42578125" style="427" customWidth="1"/>
    <col min="1544" max="1792" width="9.140625" style="427"/>
    <col min="1793" max="1793" width="25.5703125" style="427" customWidth="1"/>
    <col min="1794" max="1799" width="17.42578125" style="427" customWidth="1"/>
    <col min="1800" max="2048" width="9.140625" style="427"/>
    <col min="2049" max="2049" width="25.5703125" style="427" customWidth="1"/>
    <col min="2050" max="2055" width="17.42578125" style="427" customWidth="1"/>
    <col min="2056" max="2304" width="9.140625" style="427"/>
    <col min="2305" max="2305" width="25.5703125" style="427" customWidth="1"/>
    <col min="2306" max="2311" width="17.42578125" style="427" customWidth="1"/>
    <col min="2312" max="2560" width="9.140625" style="427"/>
    <col min="2561" max="2561" width="25.5703125" style="427" customWidth="1"/>
    <col min="2562" max="2567" width="17.42578125" style="427" customWidth="1"/>
    <col min="2568" max="2816" width="9.140625" style="427"/>
    <col min="2817" max="2817" width="25.5703125" style="427" customWidth="1"/>
    <col min="2818" max="2823" width="17.42578125" style="427" customWidth="1"/>
    <col min="2824" max="3072" width="9.140625" style="427"/>
    <col min="3073" max="3073" width="25.5703125" style="427" customWidth="1"/>
    <col min="3074" max="3079" width="17.42578125" style="427" customWidth="1"/>
    <col min="3080" max="3328" width="9.140625" style="427"/>
    <col min="3329" max="3329" width="25.5703125" style="427" customWidth="1"/>
    <col min="3330" max="3335" width="17.42578125" style="427" customWidth="1"/>
    <col min="3336" max="3584" width="9.140625" style="427"/>
    <col min="3585" max="3585" width="25.5703125" style="427" customWidth="1"/>
    <col min="3586" max="3591" width="17.42578125" style="427" customWidth="1"/>
    <col min="3592" max="3840" width="9.140625" style="427"/>
    <col min="3841" max="3841" width="25.5703125" style="427" customWidth="1"/>
    <col min="3842" max="3847" width="17.42578125" style="427" customWidth="1"/>
    <col min="3848" max="4096" width="9.140625" style="427"/>
    <col min="4097" max="4097" width="25.5703125" style="427" customWidth="1"/>
    <col min="4098" max="4103" width="17.42578125" style="427" customWidth="1"/>
    <col min="4104" max="4352" width="9.140625" style="427"/>
    <col min="4353" max="4353" width="25.5703125" style="427" customWidth="1"/>
    <col min="4354" max="4359" width="17.42578125" style="427" customWidth="1"/>
    <col min="4360" max="4608" width="9.140625" style="427"/>
    <col min="4609" max="4609" width="25.5703125" style="427" customWidth="1"/>
    <col min="4610" max="4615" width="17.42578125" style="427" customWidth="1"/>
    <col min="4616" max="4864" width="9.140625" style="427"/>
    <col min="4865" max="4865" width="25.5703125" style="427" customWidth="1"/>
    <col min="4866" max="4871" width="17.42578125" style="427" customWidth="1"/>
    <col min="4872" max="5120" width="9.140625" style="427"/>
    <col min="5121" max="5121" width="25.5703125" style="427" customWidth="1"/>
    <col min="5122" max="5127" width="17.42578125" style="427" customWidth="1"/>
    <col min="5128" max="5376" width="9.140625" style="427"/>
    <col min="5377" max="5377" width="25.5703125" style="427" customWidth="1"/>
    <col min="5378" max="5383" width="17.42578125" style="427" customWidth="1"/>
    <col min="5384" max="5632" width="9.140625" style="427"/>
    <col min="5633" max="5633" width="25.5703125" style="427" customWidth="1"/>
    <col min="5634" max="5639" width="17.42578125" style="427" customWidth="1"/>
    <col min="5640" max="5888" width="9.140625" style="427"/>
    <col min="5889" max="5889" width="25.5703125" style="427" customWidth="1"/>
    <col min="5890" max="5895" width="17.42578125" style="427" customWidth="1"/>
    <col min="5896" max="6144" width="9.140625" style="427"/>
    <col min="6145" max="6145" width="25.5703125" style="427" customWidth="1"/>
    <col min="6146" max="6151" width="17.42578125" style="427" customWidth="1"/>
    <col min="6152" max="6400" width="9.140625" style="427"/>
    <col min="6401" max="6401" width="25.5703125" style="427" customWidth="1"/>
    <col min="6402" max="6407" width="17.42578125" style="427" customWidth="1"/>
    <col min="6408" max="6656" width="9.140625" style="427"/>
    <col min="6657" max="6657" width="25.5703125" style="427" customWidth="1"/>
    <col min="6658" max="6663" width="17.42578125" style="427" customWidth="1"/>
    <col min="6664" max="6912" width="9.140625" style="427"/>
    <col min="6913" max="6913" width="25.5703125" style="427" customWidth="1"/>
    <col min="6914" max="6919" width="17.42578125" style="427" customWidth="1"/>
    <col min="6920" max="7168" width="9.140625" style="427"/>
    <col min="7169" max="7169" width="25.5703125" style="427" customWidth="1"/>
    <col min="7170" max="7175" width="17.42578125" style="427" customWidth="1"/>
    <col min="7176" max="7424" width="9.140625" style="427"/>
    <col min="7425" max="7425" width="25.5703125" style="427" customWidth="1"/>
    <col min="7426" max="7431" width="17.42578125" style="427" customWidth="1"/>
    <col min="7432" max="7680" width="9.140625" style="427"/>
    <col min="7681" max="7681" width="25.5703125" style="427" customWidth="1"/>
    <col min="7682" max="7687" width="17.42578125" style="427" customWidth="1"/>
    <col min="7688" max="7936" width="9.140625" style="427"/>
    <col min="7937" max="7937" width="25.5703125" style="427" customWidth="1"/>
    <col min="7938" max="7943" width="17.42578125" style="427" customWidth="1"/>
    <col min="7944" max="8192" width="9.140625" style="427"/>
    <col min="8193" max="8193" width="25.5703125" style="427" customWidth="1"/>
    <col min="8194" max="8199" width="17.42578125" style="427" customWidth="1"/>
    <col min="8200" max="8448" width="9.140625" style="427"/>
    <col min="8449" max="8449" width="25.5703125" style="427" customWidth="1"/>
    <col min="8450" max="8455" width="17.42578125" style="427" customWidth="1"/>
    <col min="8456" max="8704" width="9.140625" style="427"/>
    <col min="8705" max="8705" width="25.5703125" style="427" customWidth="1"/>
    <col min="8706" max="8711" width="17.42578125" style="427" customWidth="1"/>
    <col min="8712" max="8960" width="9.140625" style="427"/>
    <col min="8961" max="8961" width="25.5703125" style="427" customWidth="1"/>
    <col min="8962" max="8967" width="17.42578125" style="427" customWidth="1"/>
    <col min="8968" max="9216" width="9.140625" style="427"/>
    <col min="9217" max="9217" width="25.5703125" style="427" customWidth="1"/>
    <col min="9218" max="9223" width="17.42578125" style="427" customWidth="1"/>
    <col min="9224" max="9472" width="9.140625" style="427"/>
    <col min="9473" max="9473" width="25.5703125" style="427" customWidth="1"/>
    <col min="9474" max="9479" width="17.42578125" style="427" customWidth="1"/>
    <col min="9480" max="9728" width="9.140625" style="427"/>
    <col min="9729" max="9729" width="25.5703125" style="427" customWidth="1"/>
    <col min="9730" max="9735" width="17.42578125" style="427" customWidth="1"/>
    <col min="9736" max="9984" width="9.140625" style="427"/>
    <col min="9985" max="9985" width="25.5703125" style="427" customWidth="1"/>
    <col min="9986" max="9991" width="17.42578125" style="427" customWidth="1"/>
    <col min="9992" max="10240" width="9.140625" style="427"/>
    <col min="10241" max="10241" width="25.5703125" style="427" customWidth="1"/>
    <col min="10242" max="10247" width="17.42578125" style="427" customWidth="1"/>
    <col min="10248" max="10496" width="9.140625" style="427"/>
    <col min="10497" max="10497" width="25.5703125" style="427" customWidth="1"/>
    <col min="10498" max="10503" width="17.42578125" style="427" customWidth="1"/>
    <col min="10504" max="10752" width="9.140625" style="427"/>
    <col min="10753" max="10753" width="25.5703125" style="427" customWidth="1"/>
    <col min="10754" max="10759" width="17.42578125" style="427" customWidth="1"/>
    <col min="10760" max="11008" width="9.140625" style="427"/>
    <col min="11009" max="11009" width="25.5703125" style="427" customWidth="1"/>
    <col min="11010" max="11015" width="17.42578125" style="427" customWidth="1"/>
    <col min="11016" max="11264" width="9.140625" style="427"/>
    <col min="11265" max="11265" width="25.5703125" style="427" customWidth="1"/>
    <col min="11266" max="11271" width="17.42578125" style="427" customWidth="1"/>
    <col min="11272" max="11520" width="9.140625" style="427"/>
    <col min="11521" max="11521" width="25.5703125" style="427" customWidth="1"/>
    <col min="11522" max="11527" width="17.42578125" style="427" customWidth="1"/>
    <col min="11528" max="11776" width="9.140625" style="427"/>
    <col min="11777" max="11777" width="25.5703125" style="427" customWidth="1"/>
    <col min="11778" max="11783" width="17.42578125" style="427" customWidth="1"/>
    <col min="11784" max="12032" width="9.140625" style="427"/>
    <col min="12033" max="12033" width="25.5703125" style="427" customWidth="1"/>
    <col min="12034" max="12039" width="17.42578125" style="427" customWidth="1"/>
    <col min="12040" max="12288" width="9.140625" style="427"/>
    <col min="12289" max="12289" width="25.5703125" style="427" customWidth="1"/>
    <col min="12290" max="12295" width="17.42578125" style="427" customWidth="1"/>
    <col min="12296" max="12544" width="9.140625" style="427"/>
    <col min="12545" max="12545" width="25.5703125" style="427" customWidth="1"/>
    <col min="12546" max="12551" width="17.42578125" style="427" customWidth="1"/>
    <col min="12552" max="12800" width="9.140625" style="427"/>
    <col min="12801" max="12801" width="25.5703125" style="427" customWidth="1"/>
    <col min="12802" max="12807" width="17.42578125" style="427" customWidth="1"/>
    <col min="12808" max="13056" width="9.140625" style="427"/>
    <col min="13057" max="13057" width="25.5703125" style="427" customWidth="1"/>
    <col min="13058" max="13063" width="17.42578125" style="427" customWidth="1"/>
    <col min="13064" max="13312" width="9.140625" style="427"/>
    <col min="13313" max="13313" width="25.5703125" style="427" customWidth="1"/>
    <col min="13314" max="13319" width="17.42578125" style="427" customWidth="1"/>
    <col min="13320" max="13568" width="9.140625" style="427"/>
    <col min="13569" max="13569" width="25.5703125" style="427" customWidth="1"/>
    <col min="13570" max="13575" width="17.42578125" style="427" customWidth="1"/>
    <col min="13576" max="13824" width="9.140625" style="427"/>
    <col min="13825" max="13825" width="25.5703125" style="427" customWidth="1"/>
    <col min="13826" max="13831" width="17.42578125" style="427" customWidth="1"/>
    <col min="13832" max="14080" width="9.140625" style="427"/>
    <col min="14081" max="14081" width="25.5703125" style="427" customWidth="1"/>
    <col min="14082" max="14087" width="17.42578125" style="427" customWidth="1"/>
    <col min="14088" max="14336" width="9.140625" style="427"/>
    <col min="14337" max="14337" width="25.5703125" style="427" customWidth="1"/>
    <col min="14338" max="14343" width="17.42578125" style="427" customWidth="1"/>
    <col min="14344" max="14592" width="9.140625" style="427"/>
    <col min="14593" max="14593" width="25.5703125" style="427" customWidth="1"/>
    <col min="14594" max="14599" width="17.42578125" style="427" customWidth="1"/>
    <col min="14600" max="14848" width="9.140625" style="427"/>
    <col min="14849" max="14849" width="25.5703125" style="427" customWidth="1"/>
    <col min="14850" max="14855" width="17.42578125" style="427" customWidth="1"/>
    <col min="14856" max="15104" width="9.140625" style="427"/>
    <col min="15105" max="15105" width="25.5703125" style="427" customWidth="1"/>
    <col min="15106" max="15111" width="17.42578125" style="427" customWidth="1"/>
    <col min="15112" max="15360" width="9.140625" style="427"/>
    <col min="15361" max="15361" width="25.5703125" style="427" customWidth="1"/>
    <col min="15362" max="15367" width="17.42578125" style="427" customWidth="1"/>
    <col min="15368" max="15616" width="9.140625" style="427"/>
    <col min="15617" max="15617" width="25.5703125" style="427" customWidth="1"/>
    <col min="15618" max="15623" width="17.42578125" style="427" customWidth="1"/>
    <col min="15624" max="15872" width="9.140625" style="427"/>
    <col min="15873" max="15873" width="25.5703125" style="427" customWidth="1"/>
    <col min="15874" max="15879" width="17.42578125" style="427" customWidth="1"/>
    <col min="15880" max="16128" width="9.140625" style="427"/>
    <col min="16129" max="16129" width="25.5703125" style="427" customWidth="1"/>
    <col min="16130" max="16135" width="17.42578125" style="427" customWidth="1"/>
    <col min="16136" max="16384" width="9.140625" style="427"/>
  </cols>
  <sheetData>
    <row r="2" spans="1:12" x14ac:dyDescent="0.25">
      <c r="A2" s="555" t="s">
        <v>225</v>
      </c>
      <c r="B2" s="555"/>
      <c r="C2" s="555"/>
      <c r="D2" s="555"/>
      <c r="E2" s="555"/>
      <c r="F2" s="555"/>
      <c r="G2" s="555"/>
    </row>
    <row r="3" spans="1:12" x14ac:dyDescent="0.25">
      <c r="A3" s="425"/>
      <c r="B3" s="425"/>
      <c r="C3" s="425"/>
      <c r="D3" s="425"/>
      <c r="E3" s="425"/>
      <c r="F3" s="425"/>
      <c r="G3" s="425"/>
    </row>
    <row r="4" spans="1:12" ht="23.25" customHeight="1" x14ac:dyDescent="0.25">
      <c r="A4" s="556"/>
      <c r="B4" s="517" t="s">
        <v>173</v>
      </c>
      <c r="C4" s="517"/>
      <c r="D4" s="517"/>
      <c r="E4" s="517" t="s">
        <v>174</v>
      </c>
      <c r="F4" s="557"/>
      <c r="G4" s="558"/>
    </row>
    <row r="5" spans="1:12" ht="22.5" x14ac:dyDescent="0.25">
      <c r="A5" s="556"/>
      <c r="B5" s="388" t="s">
        <v>195</v>
      </c>
      <c r="C5" s="388" t="s">
        <v>130</v>
      </c>
      <c r="D5" s="419" t="s">
        <v>198</v>
      </c>
      <c r="E5" s="388" t="s">
        <v>195</v>
      </c>
      <c r="F5" s="388" t="s">
        <v>130</v>
      </c>
      <c r="G5" s="389" t="s">
        <v>198</v>
      </c>
    </row>
    <row r="6" spans="1:12" x14ac:dyDescent="0.25">
      <c r="A6" s="269" t="s">
        <v>72</v>
      </c>
      <c r="B6" s="426">
        <f>SUM(B7:B25)</f>
        <v>1662560</v>
      </c>
      <c r="C6" s="426">
        <v>1191287.7</v>
      </c>
      <c r="D6" s="422">
        <f>B6/C6%</f>
        <v>139.55990647767118</v>
      </c>
      <c r="E6" s="426">
        <v>8.8000000000000007</v>
      </c>
      <c r="F6" s="426">
        <v>6.6</v>
      </c>
      <c r="G6" s="422">
        <f>E6/F6%</f>
        <v>133.33333333333334</v>
      </c>
      <c r="H6" s="355"/>
      <c r="I6" s="428"/>
      <c r="J6" s="428"/>
      <c r="K6" s="428"/>
      <c r="L6" s="429"/>
    </row>
    <row r="7" spans="1:12" x14ac:dyDescent="0.25">
      <c r="A7" s="424" t="s">
        <v>73</v>
      </c>
      <c r="B7" s="426">
        <v>57482.8</v>
      </c>
      <c r="C7" s="426">
        <v>25290.3</v>
      </c>
      <c r="D7" s="422">
        <f t="shared" ref="D7" si="0">B7/C7%</f>
        <v>227.29188661265388</v>
      </c>
      <c r="E7" s="426">
        <v>9.3000000000000007</v>
      </c>
      <c r="F7" s="426">
        <v>5.2</v>
      </c>
      <c r="G7" s="422">
        <f t="shared" ref="G7:G25" si="1">E7/F7%</f>
        <v>178.84615384615384</v>
      </c>
      <c r="H7" s="355"/>
      <c r="I7" s="428"/>
      <c r="J7" s="428"/>
      <c r="K7" s="428"/>
      <c r="L7" s="429"/>
    </row>
    <row r="8" spans="1:12" x14ac:dyDescent="0.25">
      <c r="A8" s="271" t="s">
        <v>74</v>
      </c>
      <c r="B8" s="426">
        <v>320673.90000000002</v>
      </c>
      <c r="C8" s="426">
        <v>184032.3</v>
      </c>
      <c r="D8" s="422">
        <f t="shared" ref="D8:D25" si="2">B8/C8%</f>
        <v>174.24870525445809</v>
      </c>
      <c r="E8" s="426">
        <v>9.6</v>
      </c>
      <c r="F8" s="426">
        <v>5.7</v>
      </c>
      <c r="G8" s="422">
        <f t="shared" si="1"/>
        <v>168.42105263157893</v>
      </c>
      <c r="H8" s="355"/>
      <c r="I8" s="428"/>
      <c r="J8" s="428"/>
      <c r="K8" s="428"/>
      <c r="L8" s="429"/>
    </row>
    <row r="9" spans="1:12" x14ac:dyDescent="0.25">
      <c r="A9" s="271" t="s">
        <v>75</v>
      </c>
      <c r="B9" s="426">
        <v>55141.5</v>
      </c>
      <c r="C9" s="426">
        <v>58502.6</v>
      </c>
      <c r="D9" s="422">
        <f t="shared" si="2"/>
        <v>94.254785257407377</v>
      </c>
      <c r="E9" s="426">
        <v>7.3</v>
      </c>
      <c r="F9" s="426">
        <v>8</v>
      </c>
      <c r="G9" s="422">
        <f t="shared" si="1"/>
        <v>91.25</v>
      </c>
      <c r="H9" s="355"/>
      <c r="I9" s="428"/>
      <c r="J9" s="428"/>
      <c r="K9" s="428"/>
      <c r="L9" s="429"/>
    </row>
    <row r="10" spans="1:12" x14ac:dyDescent="0.25">
      <c r="A10" s="271" t="s">
        <v>76</v>
      </c>
      <c r="B10" s="426">
        <v>106026.9</v>
      </c>
      <c r="C10" s="426">
        <v>90808</v>
      </c>
      <c r="D10" s="422">
        <f t="shared" si="2"/>
        <v>116.75942648224824</v>
      </c>
      <c r="E10" s="426">
        <v>3.9</v>
      </c>
      <c r="F10" s="426">
        <v>3.5</v>
      </c>
      <c r="G10" s="422">
        <f t="shared" si="1"/>
        <v>111.42857142857142</v>
      </c>
      <c r="H10" s="355"/>
      <c r="I10" s="428"/>
      <c r="J10" s="428"/>
      <c r="K10" s="428"/>
      <c r="L10" s="429"/>
    </row>
    <row r="11" spans="1:12" x14ac:dyDescent="0.25">
      <c r="A11" s="271" t="s">
        <v>77</v>
      </c>
      <c r="B11" s="426">
        <v>2557.1999999999998</v>
      </c>
      <c r="C11" s="426">
        <v>4122.8999999999996</v>
      </c>
      <c r="D11" s="422">
        <f t="shared" si="2"/>
        <v>62.024303281670669</v>
      </c>
      <c r="E11" s="426">
        <v>2.5</v>
      </c>
      <c r="F11" s="426">
        <v>4.9000000000000004</v>
      </c>
      <c r="G11" s="422">
        <f t="shared" si="1"/>
        <v>51.020408163265301</v>
      </c>
      <c r="H11" s="355"/>
      <c r="I11" s="428"/>
      <c r="J11" s="428"/>
      <c r="K11" s="428"/>
      <c r="L11" s="429"/>
    </row>
    <row r="12" spans="1:12" x14ac:dyDescent="0.25">
      <c r="A12" s="271" t="s">
        <v>78</v>
      </c>
      <c r="B12" s="426">
        <v>63441.599999999999</v>
      </c>
      <c r="C12" s="426">
        <v>49969.1</v>
      </c>
      <c r="D12" s="422">
        <f t="shared" si="2"/>
        <v>126.96166230730591</v>
      </c>
      <c r="E12" s="426">
        <v>7.9</v>
      </c>
      <c r="F12" s="426">
        <v>6.9</v>
      </c>
      <c r="G12" s="422">
        <f t="shared" si="1"/>
        <v>114.49275362318841</v>
      </c>
      <c r="H12" s="355"/>
      <c r="I12" s="428"/>
      <c r="J12" s="428"/>
      <c r="K12" s="428"/>
      <c r="L12" s="429"/>
    </row>
    <row r="13" spans="1:12" x14ac:dyDescent="0.25">
      <c r="A13" s="271" t="s">
        <v>79</v>
      </c>
      <c r="B13" s="426">
        <v>10331.6</v>
      </c>
      <c r="C13" s="426">
        <v>12066.7</v>
      </c>
      <c r="D13" s="422">
        <f t="shared" si="2"/>
        <v>85.620757953707312</v>
      </c>
      <c r="E13" s="426">
        <v>2.2999999999999998</v>
      </c>
      <c r="F13" s="426">
        <v>2.5</v>
      </c>
      <c r="G13" s="422">
        <f t="shared" si="1"/>
        <v>91.999999999999986</v>
      </c>
      <c r="H13" s="355"/>
      <c r="I13" s="428"/>
      <c r="J13" s="428"/>
      <c r="K13" s="428"/>
      <c r="L13" s="429"/>
    </row>
    <row r="14" spans="1:12" x14ac:dyDescent="0.25">
      <c r="A14" s="271" t="s">
        <v>80</v>
      </c>
      <c r="B14" s="426">
        <v>45901.1</v>
      </c>
      <c r="C14" s="426">
        <v>21223.200000000001</v>
      </c>
      <c r="D14" s="422">
        <f t="shared" si="2"/>
        <v>216.27794112103734</v>
      </c>
      <c r="E14" s="426">
        <v>5.4</v>
      </c>
      <c r="F14" s="426">
        <v>2.5</v>
      </c>
      <c r="G14" s="422">
        <f t="shared" si="1"/>
        <v>216</v>
      </c>
      <c r="H14" s="355"/>
      <c r="I14" s="428"/>
      <c r="J14" s="428"/>
      <c r="K14" s="428"/>
      <c r="L14" s="429"/>
    </row>
    <row r="15" spans="1:12" x14ac:dyDescent="0.25">
      <c r="A15" s="271" t="s">
        <v>81</v>
      </c>
      <c r="B15" s="426">
        <v>58248.5</v>
      </c>
      <c r="C15" s="426">
        <v>48954.2</v>
      </c>
      <c r="D15" s="422">
        <f t="shared" si="2"/>
        <v>118.98570500590348</v>
      </c>
      <c r="E15" s="426">
        <v>4.2</v>
      </c>
      <c r="F15" s="426">
        <v>3.8</v>
      </c>
      <c r="G15" s="422">
        <f t="shared" si="1"/>
        <v>110.52631578947368</v>
      </c>
      <c r="H15" s="355"/>
      <c r="I15" s="428"/>
      <c r="J15" s="428"/>
      <c r="K15" s="428"/>
      <c r="L15" s="429"/>
    </row>
    <row r="16" spans="1:12" x14ac:dyDescent="0.25">
      <c r="A16" s="271" t="s">
        <v>82</v>
      </c>
      <c r="B16" s="426">
        <v>305409.59999999998</v>
      </c>
      <c r="C16" s="426">
        <v>246736.1</v>
      </c>
      <c r="D16" s="422">
        <f t="shared" si="2"/>
        <v>123.77986034471648</v>
      </c>
      <c r="E16" s="426">
        <v>19.399999999999999</v>
      </c>
      <c r="F16" s="426">
        <v>15.7</v>
      </c>
      <c r="G16" s="422">
        <f t="shared" si="1"/>
        <v>123.56687898089172</v>
      </c>
      <c r="H16" s="355"/>
      <c r="I16" s="428"/>
      <c r="J16" s="428"/>
      <c r="K16" s="428"/>
      <c r="L16" s="429"/>
    </row>
    <row r="17" spans="1:12" x14ac:dyDescent="0.25">
      <c r="A17" s="271" t="s">
        <v>83</v>
      </c>
      <c r="B17" s="426">
        <v>5745.8</v>
      </c>
      <c r="C17" s="426">
        <v>8833.2000000000007</v>
      </c>
      <c r="D17" s="422">
        <f t="shared" si="2"/>
        <v>65.04777430602725</v>
      </c>
      <c r="E17" s="426">
        <v>3.7</v>
      </c>
      <c r="F17" s="426">
        <v>5.7</v>
      </c>
      <c r="G17" s="422">
        <f t="shared" si="1"/>
        <v>64.912280701754383</v>
      </c>
      <c r="H17" s="355"/>
      <c r="I17" s="428"/>
      <c r="J17" s="428"/>
      <c r="K17" s="428"/>
      <c r="L17" s="429"/>
    </row>
    <row r="18" spans="1:12" x14ac:dyDescent="0.25">
      <c r="A18" s="271" t="s">
        <v>84</v>
      </c>
      <c r="B18" s="426">
        <v>177.4</v>
      </c>
      <c r="C18" s="426">
        <v>173.6</v>
      </c>
      <c r="D18" s="422">
        <f t="shared" si="2"/>
        <v>102.18894009216591</v>
      </c>
      <c r="E18" s="426">
        <v>0.1</v>
      </c>
      <c r="F18" s="426">
        <v>0.1</v>
      </c>
      <c r="G18" s="422">
        <f t="shared" si="1"/>
        <v>100</v>
      </c>
      <c r="H18" s="423"/>
      <c r="I18" s="428"/>
      <c r="J18" s="428"/>
      <c r="K18" s="428"/>
      <c r="L18" s="429"/>
    </row>
    <row r="19" spans="1:12" x14ac:dyDescent="0.25">
      <c r="A19" s="271" t="s">
        <v>85</v>
      </c>
      <c r="B19" s="426">
        <v>129870.3</v>
      </c>
      <c r="C19" s="426">
        <v>119591.4</v>
      </c>
      <c r="D19" s="422">
        <f t="shared" si="2"/>
        <v>108.59501602958072</v>
      </c>
      <c r="E19" s="426">
        <v>10.3</v>
      </c>
      <c r="F19" s="426">
        <v>10</v>
      </c>
      <c r="G19" s="422">
        <f t="shared" si="1"/>
        <v>103</v>
      </c>
      <c r="H19" s="355"/>
      <c r="I19" s="428"/>
      <c r="J19" s="428"/>
      <c r="K19" s="428"/>
      <c r="L19" s="429"/>
    </row>
    <row r="20" spans="1:12" x14ac:dyDescent="0.25">
      <c r="A20" s="271" t="s">
        <v>86</v>
      </c>
      <c r="B20" s="426">
        <v>340376.4</v>
      </c>
      <c r="C20" s="426">
        <v>232979.8</v>
      </c>
      <c r="D20" s="422">
        <f t="shared" si="2"/>
        <v>146.09695776200343</v>
      </c>
      <c r="E20" s="426">
        <v>18.8</v>
      </c>
      <c r="F20" s="426">
        <v>13.5</v>
      </c>
      <c r="G20" s="422">
        <f t="shared" si="1"/>
        <v>139.25925925925927</v>
      </c>
      <c r="H20" s="355"/>
      <c r="I20" s="428"/>
      <c r="J20" s="428"/>
      <c r="K20" s="428"/>
      <c r="L20" s="429"/>
    </row>
    <row r="21" spans="1:12" x14ac:dyDescent="0.25">
      <c r="A21" s="271" t="s">
        <v>87</v>
      </c>
      <c r="B21" s="426">
        <v>73911.100000000006</v>
      </c>
      <c r="C21" s="426">
        <v>39139.199999999997</v>
      </c>
      <c r="D21" s="422">
        <f t="shared" si="2"/>
        <v>188.84162169896166</v>
      </c>
      <c r="E21" s="426">
        <v>4.5999999999999996</v>
      </c>
      <c r="F21" s="426">
        <v>2.8</v>
      </c>
      <c r="G21" s="422">
        <f t="shared" si="1"/>
        <v>164.28571428571428</v>
      </c>
      <c r="H21" s="355"/>
      <c r="I21" s="428"/>
      <c r="J21" s="428"/>
      <c r="K21" s="428"/>
      <c r="L21" s="429"/>
    </row>
    <row r="22" spans="1:12" x14ac:dyDescent="0.25">
      <c r="A22" s="424" t="s">
        <v>88</v>
      </c>
      <c r="B22" s="426">
        <v>1636.9</v>
      </c>
      <c r="C22" s="426">
        <v>1739</v>
      </c>
      <c r="D22" s="422">
        <f t="shared" si="2"/>
        <v>94.128809660724556</v>
      </c>
      <c r="E22" s="426">
        <v>1.8</v>
      </c>
      <c r="F22" s="426">
        <v>2.2000000000000002</v>
      </c>
      <c r="G22" s="422">
        <f t="shared" si="1"/>
        <v>81.818181818181813</v>
      </c>
      <c r="H22" s="355"/>
      <c r="I22" s="428"/>
      <c r="J22" s="428"/>
      <c r="K22" s="428"/>
      <c r="L22" s="429"/>
    </row>
    <row r="23" spans="1:12" x14ac:dyDescent="0.25">
      <c r="A23" s="271" t="s">
        <v>89</v>
      </c>
      <c r="B23" s="426">
        <v>77627.7</v>
      </c>
      <c r="C23" s="426">
        <v>41460.800000000003</v>
      </c>
      <c r="D23" s="422">
        <f t="shared" si="2"/>
        <v>187.23155366032492</v>
      </c>
      <c r="E23" s="426">
        <v>8</v>
      </c>
      <c r="F23" s="426">
        <v>4.2</v>
      </c>
      <c r="G23" s="422">
        <f t="shared" si="1"/>
        <v>190.47619047619045</v>
      </c>
      <c r="H23" s="355"/>
      <c r="I23" s="428"/>
      <c r="J23" s="428"/>
      <c r="K23" s="428"/>
      <c r="L23" s="429"/>
    </row>
    <row r="24" spans="1:12" x14ac:dyDescent="0.25">
      <c r="A24" s="271" t="s">
        <v>90</v>
      </c>
      <c r="B24" s="426">
        <v>42.8</v>
      </c>
      <c r="C24" s="426">
        <v>42.9</v>
      </c>
      <c r="D24" s="422">
        <f t="shared" si="2"/>
        <v>99.766899766899769</v>
      </c>
      <c r="E24" s="426">
        <v>4.0999999999999996</v>
      </c>
      <c r="F24" s="426">
        <v>4</v>
      </c>
      <c r="G24" s="422">
        <f t="shared" si="1"/>
        <v>102.49999999999999</v>
      </c>
      <c r="H24" s="355"/>
      <c r="I24" s="428"/>
      <c r="J24" s="428"/>
      <c r="K24" s="428"/>
      <c r="L24" s="429"/>
    </row>
    <row r="25" spans="1:12" x14ac:dyDescent="0.25">
      <c r="A25" s="272" t="s">
        <v>92</v>
      </c>
      <c r="B25" s="430">
        <v>7956.9</v>
      </c>
      <c r="C25" s="430">
        <v>5622.4</v>
      </c>
      <c r="D25" s="430">
        <f t="shared" si="2"/>
        <v>141.5214143426295</v>
      </c>
      <c r="E25" s="430">
        <v>3.1</v>
      </c>
      <c r="F25" s="431">
        <v>3</v>
      </c>
      <c r="G25" s="430">
        <f t="shared" si="1"/>
        <v>103.33333333333334</v>
      </c>
      <c r="H25" s="355"/>
      <c r="I25" s="428"/>
      <c r="J25" s="428"/>
      <c r="K25" s="428"/>
      <c r="L25" s="429"/>
    </row>
    <row r="26" spans="1:12" x14ac:dyDescent="0.25">
      <c r="B26" s="428"/>
      <c r="C26" s="428"/>
    </row>
    <row r="28" spans="1:12" x14ac:dyDescent="0.25">
      <c r="B28" s="426"/>
      <c r="C28" s="426"/>
      <c r="D28" s="426"/>
      <c r="E28" s="426"/>
      <c r="F28" s="426"/>
      <c r="G28" s="426"/>
    </row>
    <row r="29" spans="1:12" x14ac:dyDescent="0.25">
      <c r="B29" s="426"/>
      <c r="C29" s="432"/>
      <c r="D29" s="426"/>
      <c r="E29" s="426"/>
      <c r="F29" s="432"/>
      <c r="G29" s="426"/>
    </row>
    <row r="30" spans="1:12" x14ac:dyDescent="0.25">
      <c r="B30" s="426"/>
      <c r="C30" s="426"/>
      <c r="D30" s="426"/>
      <c r="E30" s="426"/>
      <c r="F30" s="426"/>
      <c r="G30" s="426"/>
    </row>
    <row r="31" spans="1:12" x14ac:dyDescent="0.25">
      <c r="B31" s="426"/>
      <c r="C31" s="426"/>
      <c r="D31" s="426"/>
      <c r="E31" s="426"/>
      <c r="F31" s="426"/>
      <c r="G31" s="426"/>
    </row>
    <row r="32" spans="1:12" x14ac:dyDescent="0.25">
      <c r="B32" s="426"/>
      <c r="C32" s="426"/>
      <c r="D32" s="426"/>
      <c r="E32" s="426"/>
      <c r="F32" s="426"/>
      <c r="G32" s="426"/>
    </row>
    <row r="33" spans="2:7" x14ac:dyDescent="0.25">
      <c r="B33" s="426"/>
      <c r="C33" s="426"/>
      <c r="D33" s="426"/>
      <c r="E33" s="426"/>
      <c r="F33" s="426"/>
      <c r="G33" s="426"/>
    </row>
    <row r="34" spans="2:7" x14ac:dyDescent="0.25">
      <c r="B34" s="426"/>
      <c r="C34" s="426"/>
      <c r="D34" s="426"/>
      <c r="E34" s="426"/>
      <c r="F34" s="426"/>
      <c r="G34" s="426"/>
    </row>
    <row r="35" spans="2:7" x14ac:dyDescent="0.25">
      <c r="B35" s="426"/>
      <c r="C35" s="426"/>
      <c r="D35" s="426"/>
      <c r="E35" s="426"/>
      <c r="F35" s="426"/>
      <c r="G35" s="426"/>
    </row>
    <row r="36" spans="2:7" x14ac:dyDescent="0.25">
      <c r="B36" s="426"/>
      <c r="C36" s="432"/>
      <c r="D36" s="426"/>
      <c r="E36" s="426"/>
      <c r="F36" s="432"/>
      <c r="G36" s="426"/>
    </row>
    <row r="37" spans="2:7" x14ac:dyDescent="0.25">
      <c r="B37" s="426"/>
      <c r="C37" s="426"/>
      <c r="D37" s="426"/>
      <c r="E37" s="426"/>
      <c r="F37" s="426"/>
      <c r="G37" s="426"/>
    </row>
    <row r="38" spans="2:7" x14ac:dyDescent="0.25">
      <c r="B38" s="426"/>
      <c r="C38" s="426"/>
      <c r="D38" s="426"/>
      <c r="E38" s="426"/>
      <c r="F38" s="426"/>
      <c r="G38" s="426"/>
    </row>
    <row r="39" spans="2:7" x14ac:dyDescent="0.25">
      <c r="B39" s="426"/>
      <c r="C39" s="426"/>
      <c r="D39" s="426"/>
      <c r="E39" s="426"/>
      <c r="F39" s="426"/>
      <c r="G39" s="426"/>
    </row>
    <row r="40" spans="2:7" x14ac:dyDescent="0.25">
      <c r="B40" s="426"/>
      <c r="C40" s="432"/>
      <c r="D40" s="426"/>
      <c r="E40" s="426"/>
      <c r="F40" s="426"/>
      <c r="G40" s="432"/>
    </row>
    <row r="41" spans="2:7" x14ac:dyDescent="0.25">
      <c r="B41" s="426"/>
      <c r="C41" s="426"/>
      <c r="D41" s="426"/>
      <c r="E41" s="426"/>
      <c r="F41" s="426"/>
      <c r="G41" s="426"/>
    </row>
    <row r="42" spans="2:7" x14ac:dyDescent="0.25">
      <c r="B42" s="426"/>
      <c r="C42" s="426"/>
      <c r="D42" s="426"/>
      <c r="E42" s="426"/>
      <c r="F42" s="426"/>
      <c r="G42" s="426"/>
    </row>
    <row r="43" spans="2:7" x14ac:dyDescent="0.25">
      <c r="B43" s="426"/>
      <c r="C43" s="426"/>
      <c r="D43" s="426"/>
      <c r="E43" s="426"/>
      <c r="F43" s="426"/>
      <c r="G43" s="426"/>
    </row>
    <row r="44" spans="2:7" x14ac:dyDescent="0.25">
      <c r="B44" s="426"/>
      <c r="C44" s="432"/>
      <c r="D44" s="426"/>
      <c r="E44" s="426"/>
      <c r="F44" s="432"/>
      <c r="G44" s="426"/>
    </row>
    <row r="45" spans="2:7" x14ac:dyDescent="0.25">
      <c r="B45" s="426"/>
      <c r="C45" s="426"/>
      <c r="D45" s="426"/>
      <c r="E45" s="426"/>
      <c r="F45" s="426"/>
      <c r="G45" s="426"/>
    </row>
    <row r="46" spans="2:7" x14ac:dyDescent="0.25">
      <c r="B46" s="426"/>
      <c r="C46" s="426"/>
      <c r="D46" s="426"/>
      <c r="E46" s="426"/>
      <c r="F46" s="426"/>
      <c r="G46" s="426"/>
    </row>
    <row r="47" spans="2:7" x14ac:dyDescent="0.25">
      <c r="B47" s="432"/>
      <c r="C47" s="426"/>
      <c r="D47" s="432"/>
      <c r="E47" s="432"/>
      <c r="F47" s="426"/>
      <c r="G47" s="432"/>
    </row>
    <row r="48" spans="2:7" x14ac:dyDescent="0.25">
      <c r="B48" s="432"/>
      <c r="C48" s="426"/>
      <c r="D48" s="432"/>
      <c r="E48" s="432"/>
      <c r="F48" s="426"/>
      <c r="G48" s="432"/>
    </row>
  </sheetData>
  <mergeCells count="4">
    <mergeCell ref="A2:G2"/>
    <mergeCell ref="A4:A5"/>
    <mergeCell ref="B4:D4"/>
    <mergeCell ref="E4:G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6"/>
  <sheetViews>
    <sheetView workbookViewId="0">
      <selection activeCell="M26" sqref="M26"/>
    </sheetView>
  </sheetViews>
  <sheetFormatPr defaultRowHeight="15" x14ac:dyDescent="0.25"/>
  <cols>
    <col min="1" max="1" width="20.28515625" style="349" customWidth="1"/>
    <col min="2" max="2" width="18.28515625" style="349" customWidth="1"/>
    <col min="3" max="3" width="14.140625" style="349" customWidth="1"/>
    <col min="4" max="4" width="11.5703125" style="349" customWidth="1"/>
    <col min="5" max="5" width="10.140625" style="349" customWidth="1"/>
    <col min="6" max="6" width="10.42578125" style="349" customWidth="1"/>
    <col min="7" max="7" width="9.85546875" style="349" customWidth="1"/>
    <col min="8" max="9" width="10.5703125" style="349" customWidth="1"/>
    <col min="10" max="10" width="9.140625" style="349" customWidth="1"/>
    <col min="11" max="11" width="10.7109375" style="349" customWidth="1"/>
    <col min="12" max="256" width="9.140625" style="349"/>
    <col min="257" max="257" width="20.28515625" style="349" customWidth="1"/>
    <col min="258" max="258" width="18.28515625" style="349" customWidth="1"/>
    <col min="259" max="259" width="14.140625" style="349" customWidth="1"/>
    <col min="260" max="260" width="11.5703125" style="349" customWidth="1"/>
    <col min="261" max="261" width="10.140625" style="349" customWidth="1"/>
    <col min="262" max="262" width="10.42578125" style="349" customWidth="1"/>
    <col min="263" max="263" width="9.85546875" style="349" customWidth="1"/>
    <col min="264" max="265" width="10.5703125" style="349" customWidth="1"/>
    <col min="266" max="266" width="9.140625" style="349" customWidth="1"/>
    <col min="267" max="267" width="10.7109375" style="349" customWidth="1"/>
    <col min="268" max="512" width="9.140625" style="349"/>
    <col min="513" max="513" width="20.28515625" style="349" customWidth="1"/>
    <col min="514" max="514" width="18.28515625" style="349" customWidth="1"/>
    <col min="515" max="515" width="14.140625" style="349" customWidth="1"/>
    <col min="516" max="516" width="11.5703125" style="349" customWidth="1"/>
    <col min="517" max="517" width="10.140625" style="349" customWidth="1"/>
    <col min="518" max="518" width="10.42578125" style="349" customWidth="1"/>
    <col min="519" max="519" width="9.85546875" style="349" customWidth="1"/>
    <col min="520" max="521" width="10.5703125" style="349" customWidth="1"/>
    <col min="522" max="522" width="9.140625" style="349" customWidth="1"/>
    <col min="523" max="523" width="10.7109375" style="349" customWidth="1"/>
    <col min="524" max="768" width="9.140625" style="349"/>
    <col min="769" max="769" width="20.28515625" style="349" customWidth="1"/>
    <col min="770" max="770" width="18.28515625" style="349" customWidth="1"/>
    <col min="771" max="771" width="14.140625" style="349" customWidth="1"/>
    <col min="772" max="772" width="11.5703125" style="349" customWidth="1"/>
    <col min="773" max="773" width="10.140625" style="349" customWidth="1"/>
    <col min="774" max="774" width="10.42578125" style="349" customWidth="1"/>
    <col min="775" max="775" width="9.85546875" style="349" customWidth="1"/>
    <col min="776" max="777" width="10.5703125" style="349" customWidth="1"/>
    <col min="778" max="778" width="9.140625" style="349" customWidth="1"/>
    <col min="779" max="779" width="10.7109375" style="349" customWidth="1"/>
    <col min="780" max="1024" width="9.140625" style="349"/>
    <col min="1025" max="1025" width="20.28515625" style="349" customWidth="1"/>
    <col min="1026" max="1026" width="18.28515625" style="349" customWidth="1"/>
    <col min="1027" max="1027" width="14.140625" style="349" customWidth="1"/>
    <col min="1028" max="1028" width="11.5703125" style="349" customWidth="1"/>
    <col min="1029" max="1029" width="10.140625" style="349" customWidth="1"/>
    <col min="1030" max="1030" width="10.42578125" style="349" customWidth="1"/>
    <col min="1031" max="1031" width="9.85546875" style="349" customWidth="1"/>
    <col min="1032" max="1033" width="10.5703125" style="349" customWidth="1"/>
    <col min="1034" max="1034" width="9.140625" style="349" customWidth="1"/>
    <col min="1035" max="1035" width="10.7109375" style="349" customWidth="1"/>
    <col min="1036" max="1280" width="9.140625" style="349"/>
    <col min="1281" max="1281" width="20.28515625" style="349" customWidth="1"/>
    <col min="1282" max="1282" width="18.28515625" style="349" customWidth="1"/>
    <col min="1283" max="1283" width="14.140625" style="349" customWidth="1"/>
    <col min="1284" max="1284" width="11.5703125" style="349" customWidth="1"/>
    <col min="1285" max="1285" width="10.140625" style="349" customWidth="1"/>
    <col min="1286" max="1286" width="10.42578125" style="349" customWidth="1"/>
    <col min="1287" max="1287" width="9.85546875" style="349" customWidth="1"/>
    <col min="1288" max="1289" width="10.5703125" style="349" customWidth="1"/>
    <col min="1290" max="1290" width="9.140625" style="349" customWidth="1"/>
    <col min="1291" max="1291" width="10.7109375" style="349" customWidth="1"/>
    <col min="1292" max="1536" width="9.140625" style="349"/>
    <col min="1537" max="1537" width="20.28515625" style="349" customWidth="1"/>
    <col min="1538" max="1538" width="18.28515625" style="349" customWidth="1"/>
    <col min="1539" max="1539" width="14.140625" style="349" customWidth="1"/>
    <col min="1540" max="1540" width="11.5703125" style="349" customWidth="1"/>
    <col min="1541" max="1541" width="10.140625" style="349" customWidth="1"/>
    <col min="1542" max="1542" width="10.42578125" style="349" customWidth="1"/>
    <col min="1543" max="1543" width="9.85546875" style="349" customWidth="1"/>
    <col min="1544" max="1545" width="10.5703125" style="349" customWidth="1"/>
    <col min="1546" max="1546" width="9.140625" style="349" customWidth="1"/>
    <col min="1547" max="1547" width="10.7109375" style="349" customWidth="1"/>
    <col min="1548" max="1792" width="9.140625" style="349"/>
    <col min="1793" max="1793" width="20.28515625" style="349" customWidth="1"/>
    <col min="1794" max="1794" width="18.28515625" style="349" customWidth="1"/>
    <col min="1795" max="1795" width="14.140625" style="349" customWidth="1"/>
    <col min="1796" max="1796" width="11.5703125" style="349" customWidth="1"/>
    <col min="1797" max="1797" width="10.140625" style="349" customWidth="1"/>
    <col min="1798" max="1798" width="10.42578125" style="349" customWidth="1"/>
    <col min="1799" max="1799" width="9.85546875" style="349" customWidth="1"/>
    <col min="1800" max="1801" width="10.5703125" style="349" customWidth="1"/>
    <col min="1802" max="1802" width="9.140625" style="349" customWidth="1"/>
    <col min="1803" max="1803" width="10.7109375" style="349" customWidth="1"/>
    <col min="1804" max="2048" width="9.140625" style="349"/>
    <col min="2049" max="2049" width="20.28515625" style="349" customWidth="1"/>
    <col min="2050" max="2050" width="18.28515625" style="349" customWidth="1"/>
    <col min="2051" max="2051" width="14.140625" style="349" customWidth="1"/>
    <col min="2052" max="2052" width="11.5703125" style="349" customWidth="1"/>
    <col min="2053" max="2053" width="10.140625" style="349" customWidth="1"/>
    <col min="2054" max="2054" width="10.42578125" style="349" customWidth="1"/>
    <col min="2055" max="2055" width="9.85546875" style="349" customWidth="1"/>
    <col min="2056" max="2057" width="10.5703125" style="349" customWidth="1"/>
    <col min="2058" max="2058" width="9.140625" style="349" customWidth="1"/>
    <col min="2059" max="2059" width="10.7109375" style="349" customWidth="1"/>
    <col min="2060" max="2304" width="9.140625" style="349"/>
    <col min="2305" max="2305" width="20.28515625" style="349" customWidth="1"/>
    <col min="2306" max="2306" width="18.28515625" style="349" customWidth="1"/>
    <col min="2307" max="2307" width="14.140625" style="349" customWidth="1"/>
    <col min="2308" max="2308" width="11.5703125" style="349" customWidth="1"/>
    <col min="2309" max="2309" width="10.140625" style="349" customWidth="1"/>
    <col min="2310" max="2310" width="10.42578125" style="349" customWidth="1"/>
    <col min="2311" max="2311" width="9.85546875" style="349" customWidth="1"/>
    <col min="2312" max="2313" width="10.5703125" style="349" customWidth="1"/>
    <col min="2314" max="2314" width="9.140625" style="349" customWidth="1"/>
    <col min="2315" max="2315" width="10.7109375" style="349" customWidth="1"/>
    <col min="2316" max="2560" width="9.140625" style="349"/>
    <col min="2561" max="2561" width="20.28515625" style="349" customWidth="1"/>
    <col min="2562" max="2562" width="18.28515625" style="349" customWidth="1"/>
    <col min="2563" max="2563" width="14.140625" style="349" customWidth="1"/>
    <col min="2564" max="2564" width="11.5703125" style="349" customWidth="1"/>
    <col min="2565" max="2565" width="10.140625" style="349" customWidth="1"/>
    <col min="2566" max="2566" width="10.42578125" style="349" customWidth="1"/>
    <col min="2567" max="2567" width="9.85546875" style="349" customWidth="1"/>
    <col min="2568" max="2569" width="10.5703125" style="349" customWidth="1"/>
    <col min="2570" max="2570" width="9.140625" style="349" customWidth="1"/>
    <col min="2571" max="2571" width="10.7109375" style="349" customWidth="1"/>
    <col min="2572" max="2816" width="9.140625" style="349"/>
    <col min="2817" max="2817" width="20.28515625" style="349" customWidth="1"/>
    <col min="2818" max="2818" width="18.28515625" style="349" customWidth="1"/>
    <col min="2819" max="2819" width="14.140625" style="349" customWidth="1"/>
    <col min="2820" max="2820" width="11.5703125" style="349" customWidth="1"/>
    <col min="2821" max="2821" width="10.140625" style="349" customWidth="1"/>
    <col min="2822" max="2822" width="10.42578125" style="349" customWidth="1"/>
    <col min="2823" max="2823" width="9.85546875" style="349" customWidth="1"/>
    <col min="2824" max="2825" width="10.5703125" style="349" customWidth="1"/>
    <col min="2826" max="2826" width="9.140625" style="349" customWidth="1"/>
    <col min="2827" max="2827" width="10.7109375" style="349" customWidth="1"/>
    <col min="2828" max="3072" width="9.140625" style="349"/>
    <col min="3073" max="3073" width="20.28515625" style="349" customWidth="1"/>
    <col min="3074" max="3074" width="18.28515625" style="349" customWidth="1"/>
    <col min="3075" max="3075" width="14.140625" style="349" customWidth="1"/>
    <col min="3076" max="3076" width="11.5703125" style="349" customWidth="1"/>
    <col min="3077" max="3077" width="10.140625" style="349" customWidth="1"/>
    <col min="3078" max="3078" width="10.42578125" style="349" customWidth="1"/>
    <col min="3079" max="3079" width="9.85546875" style="349" customWidth="1"/>
    <col min="3080" max="3081" width="10.5703125" style="349" customWidth="1"/>
    <col min="3082" max="3082" width="9.140625" style="349" customWidth="1"/>
    <col min="3083" max="3083" width="10.7109375" style="349" customWidth="1"/>
    <col min="3084" max="3328" width="9.140625" style="349"/>
    <col min="3329" max="3329" width="20.28515625" style="349" customWidth="1"/>
    <col min="3330" max="3330" width="18.28515625" style="349" customWidth="1"/>
    <col min="3331" max="3331" width="14.140625" style="349" customWidth="1"/>
    <col min="3332" max="3332" width="11.5703125" style="349" customWidth="1"/>
    <col min="3333" max="3333" width="10.140625" style="349" customWidth="1"/>
    <col min="3334" max="3334" width="10.42578125" style="349" customWidth="1"/>
    <col min="3335" max="3335" width="9.85546875" style="349" customWidth="1"/>
    <col min="3336" max="3337" width="10.5703125" style="349" customWidth="1"/>
    <col min="3338" max="3338" width="9.140625" style="349" customWidth="1"/>
    <col min="3339" max="3339" width="10.7109375" style="349" customWidth="1"/>
    <col min="3340" max="3584" width="9.140625" style="349"/>
    <col min="3585" max="3585" width="20.28515625" style="349" customWidth="1"/>
    <col min="3586" max="3586" width="18.28515625" style="349" customWidth="1"/>
    <col min="3587" max="3587" width="14.140625" style="349" customWidth="1"/>
    <col min="3588" max="3588" width="11.5703125" style="349" customWidth="1"/>
    <col min="3589" max="3589" width="10.140625" style="349" customWidth="1"/>
    <col min="3590" max="3590" width="10.42578125" style="349" customWidth="1"/>
    <col min="3591" max="3591" width="9.85546875" style="349" customWidth="1"/>
    <col min="3592" max="3593" width="10.5703125" style="349" customWidth="1"/>
    <col min="3594" max="3594" width="9.140625" style="349" customWidth="1"/>
    <col min="3595" max="3595" width="10.7109375" style="349" customWidth="1"/>
    <col min="3596" max="3840" width="9.140625" style="349"/>
    <col min="3841" max="3841" width="20.28515625" style="349" customWidth="1"/>
    <col min="3842" max="3842" width="18.28515625" style="349" customWidth="1"/>
    <col min="3843" max="3843" width="14.140625" style="349" customWidth="1"/>
    <col min="3844" max="3844" width="11.5703125" style="349" customWidth="1"/>
    <col min="3845" max="3845" width="10.140625" style="349" customWidth="1"/>
    <col min="3846" max="3846" width="10.42578125" style="349" customWidth="1"/>
    <col min="3847" max="3847" width="9.85546875" style="349" customWidth="1"/>
    <col min="3848" max="3849" width="10.5703125" style="349" customWidth="1"/>
    <col min="3850" max="3850" width="9.140625" style="349" customWidth="1"/>
    <col min="3851" max="3851" width="10.7109375" style="349" customWidth="1"/>
    <col min="3852" max="4096" width="9.140625" style="349"/>
    <col min="4097" max="4097" width="20.28515625" style="349" customWidth="1"/>
    <col min="4098" max="4098" width="18.28515625" style="349" customWidth="1"/>
    <col min="4099" max="4099" width="14.140625" style="349" customWidth="1"/>
    <col min="4100" max="4100" width="11.5703125" style="349" customWidth="1"/>
    <col min="4101" max="4101" width="10.140625" style="349" customWidth="1"/>
    <col min="4102" max="4102" width="10.42578125" style="349" customWidth="1"/>
    <col min="4103" max="4103" width="9.85546875" style="349" customWidth="1"/>
    <col min="4104" max="4105" width="10.5703125" style="349" customWidth="1"/>
    <col min="4106" max="4106" width="9.140625" style="349" customWidth="1"/>
    <col min="4107" max="4107" width="10.7109375" style="349" customWidth="1"/>
    <col min="4108" max="4352" width="9.140625" style="349"/>
    <col min="4353" max="4353" width="20.28515625" style="349" customWidth="1"/>
    <col min="4354" max="4354" width="18.28515625" style="349" customWidth="1"/>
    <col min="4355" max="4355" width="14.140625" style="349" customWidth="1"/>
    <col min="4356" max="4356" width="11.5703125" style="349" customWidth="1"/>
    <col min="4357" max="4357" width="10.140625" style="349" customWidth="1"/>
    <col min="4358" max="4358" width="10.42578125" style="349" customWidth="1"/>
    <col min="4359" max="4359" width="9.85546875" style="349" customWidth="1"/>
    <col min="4360" max="4361" width="10.5703125" style="349" customWidth="1"/>
    <col min="4362" max="4362" width="9.140625" style="349" customWidth="1"/>
    <col min="4363" max="4363" width="10.7109375" style="349" customWidth="1"/>
    <col min="4364" max="4608" width="9.140625" style="349"/>
    <col min="4609" max="4609" width="20.28515625" style="349" customWidth="1"/>
    <col min="4610" max="4610" width="18.28515625" style="349" customWidth="1"/>
    <col min="4611" max="4611" width="14.140625" style="349" customWidth="1"/>
    <col min="4612" max="4612" width="11.5703125" style="349" customWidth="1"/>
    <col min="4613" max="4613" width="10.140625" style="349" customWidth="1"/>
    <col min="4614" max="4614" width="10.42578125" style="349" customWidth="1"/>
    <col min="4615" max="4615" width="9.85546875" style="349" customWidth="1"/>
    <col min="4616" max="4617" width="10.5703125" style="349" customWidth="1"/>
    <col min="4618" max="4618" width="9.140625" style="349" customWidth="1"/>
    <col min="4619" max="4619" width="10.7109375" style="349" customWidth="1"/>
    <col min="4620" max="4864" width="9.140625" style="349"/>
    <col min="4865" max="4865" width="20.28515625" style="349" customWidth="1"/>
    <col min="4866" max="4866" width="18.28515625" style="349" customWidth="1"/>
    <col min="4867" max="4867" width="14.140625" style="349" customWidth="1"/>
    <col min="4868" max="4868" width="11.5703125" style="349" customWidth="1"/>
    <col min="4869" max="4869" width="10.140625" style="349" customWidth="1"/>
    <col min="4870" max="4870" width="10.42578125" style="349" customWidth="1"/>
    <col min="4871" max="4871" width="9.85546875" style="349" customWidth="1"/>
    <col min="4872" max="4873" width="10.5703125" style="349" customWidth="1"/>
    <col min="4874" max="4874" width="9.140625" style="349" customWidth="1"/>
    <col min="4875" max="4875" width="10.7109375" style="349" customWidth="1"/>
    <col min="4876" max="5120" width="9.140625" style="349"/>
    <col min="5121" max="5121" width="20.28515625" style="349" customWidth="1"/>
    <col min="5122" max="5122" width="18.28515625" style="349" customWidth="1"/>
    <col min="5123" max="5123" width="14.140625" style="349" customWidth="1"/>
    <col min="5124" max="5124" width="11.5703125" style="349" customWidth="1"/>
    <col min="5125" max="5125" width="10.140625" style="349" customWidth="1"/>
    <col min="5126" max="5126" width="10.42578125" style="349" customWidth="1"/>
    <col min="5127" max="5127" width="9.85546875" style="349" customWidth="1"/>
    <col min="5128" max="5129" width="10.5703125" style="349" customWidth="1"/>
    <col min="5130" max="5130" width="9.140625" style="349" customWidth="1"/>
    <col min="5131" max="5131" width="10.7109375" style="349" customWidth="1"/>
    <col min="5132" max="5376" width="9.140625" style="349"/>
    <col min="5377" max="5377" width="20.28515625" style="349" customWidth="1"/>
    <col min="5378" max="5378" width="18.28515625" style="349" customWidth="1"/>
    <col min="5379" max="5379" width="14.140625" style="349" customWidth="1"/>
    <col min="5380" max="5380" width="11.5703125" style="349" customWidth="1"/>
    <col min="5381" max="5381" width="10.140625" style="349" customWidth="1"/>
    <col min="5382" max="5382" width="10.42578125" style="349" customWidth="1"/>
    <col min="5383" max="5383" width="9.85546875" style="349" customWidth="1"/>
    <col min="5384" max="5385" width="10.5703125" style="349" customWidth="1"/>
    <col min="5386" max="5386" width="9.140625" style="349" customWidth="1"/>
    <col min="5387" max="5387" width="10.7109375" style="349" customWidth="1"/>
    <col min="5388" max="5632" width="9.140625" style="349"/>
    <col min="5633" max="5633" width="20.28515625" style="349" customWidth="1"/>
    <col min="5634" max="5634" width="18.28515625" style="349" customWidth="1"/>
    <col min="5635" max="5635" width="14.140625" style="349" customWidth="1"/>
    <col min="5636" max="5636" width="11.5703125" style="349" customWidth="1"/>
    <col min="5637" max="5637" width="10.140625" style="349" customWidth="1"/>
    <col min="5638" max="5638" width="10.42578125" style="349" customWidth="1"/>
    <col min="5639" max="5639" width="9.85546875" style="349" customWidth="1"/>
    <col min="5640" max="5641" width="10.5703125" style="349" customWidth="1"/>
    <col min="5642" max="5642" width="9.140625" style="349" customWidth="1"/>
    <col min="5643" max="5643" width="10.7109375" style="349" customWidth="1"/>
    <col min="5644" max="5888" width="9.140625" style="349"/>
    <col min="5889" max="5889" width="20.28515625" style="349" customWidth="1"/>
    <col min="5890" max="5890" width="18.28515625" style="349" customWidth="1"/>
    <col min="5891" max="5891" width="14.140625" style="349" customWidth="1"/>
    <col min="5892" max="5892" width="11.5703125" style="349" customWidth="1"/>
    <col min="5893" max="5893" width="10.140625" style="349" customWidth="1"/>
    <col min="5894" max="5894" width="10.42578125" style="349" customWidth="1"/>
    <col min="5895" max="5895" width="9.85546875" style="349" customWidth="1"/>
    <col min="5896" max="5897" width="10.5703125" style="349" customWidth="1"/>
    <col min="5898" max="5898" width="9.140625" style="349" customWidth="1"/>
    <col min="5899" max="5899" width="10.7109375" style="349" customWidth="1"/>
    <col min="5900" max="6144" width="9.140625" style="349"/>
    <col min="6145" max="6145" width="20.28515625" style="349" customWidth="1"/>
    <col min="6146" max="6146" width="18.28515625" style="349" customWidth="1"/>
    <col min="6147" max="6147" width="14.140625" style="349" customWidth="1"/>
    <col min="6148" max="6148" width="11.5703125" style="349" customWidth="1"/>
    <col min="6149" max="6149" width="10.140625" style="349" customWidth="1"/>
    <col min="6150" max="6150" width="10.42578125" style="349" customWidth="1"/>
    <col min="6151" max="6151" width="9.85546875" style="349" customWidth="1"/>
    <col min="6152" max="6153" width="10.5703125" style="349" customWidth="1"/>
    <col min="6154" max="6154" width="9.140625" style="349" customWidth="1"/>
    <col min="6155" max="6155" width="10.7109375" style="349" customWidth="1"/>
    <col min="6156" max="6400" width="9.140625" style="349"/>
    <col min="6401" max="6401" width="20.28515625" style="349" customWidth="1"/>
    <col min="6402" max="6402" width="18.28515625" style="349" customWidth="1"/>
    <col min="6403" max="6403" width="14.140625" style="349" customWidth="1"/>
    <col min="6404" max="6404" width="11.5703125" style="349" customWidth="1"/>
    <col min="6405" max="6405" width="10.140625" style="349" customWidth="1"/>
    <col min="6406" max="6406" width="10.42578125" style="349" customWidth="1"/>
    <col min="6407" max="6407" width="9.85546875" style="349" customWidth="1"/>
    <col min="6408" max="6409" width="10.5703125" style="349" customWidth="1"/>
    <col min="6410" max="6410" width="9.140625" style="349" customWidth="1"/>
    <col min="6411" max="6411" width="10.7109375" style="349" customWidth="1"/>
    <col min="6412" max="6656" width="9.140625" style="349"/>
    <col min="6657" max="6657" width="20.28515625" style="349" customWidth="1"/>
    <col min="6658" max="6658" width="18.28515625" style="349" customWidth="1"/>
    <col min="6659" max="6659" width="14.140625" style="349" customWidth="1"/>
    <col min="6660" max="6660" width="11.5703125" style="349" customWidth="1"/>
    <col min="6661" max="6661" width="10.140625" style="349" customWidth="1"/>
    <col min="6662" max="6662" width="10.42578125" style="349" customWidth="1"/>
    <col min="6663" max="6663" width="9.85546875" style="349" customWidth="1"/>
    <col min="6664" max="6665" width="10.5703125" style="349" customWidth="1"/>
    <col min="6666" max="6666" width="9.140625" style="349" customWidth="1"/>
    <col min="6667" max="6667" width="10.7109375" style="349" customWidth="1"/>
    <col min="6668" max="6912" width="9.140625" style="349"/>
    <col min="6913" max="6913" width="20.28515625" style="349" customWidth="1"/>
    <col min="6914" max="6914" width="18.28515625" style="349" customWidth="1"/>
    <col min="6915" max="6915" width="14.140625" style="349" customWidth="1"/>
    <col min="6916" max="6916" width="11.5703125" style="349" customWidth="1"/>
    <col min="6917" max="6917" width="10.140625" style="349" customWidth="1"/>
    <col min="6918" max="6918" width="10.42578125" style="349" customWidth="1"/>
    <col min="6919" max="6919" width="9.85546875" style="349" customWidth="1"/>
    <col min="6920" max="6921" width="10.5703125" style="349" customWidth="1"/>
    <col min="6922" max="6922" width="9.140625" style="349" customWidth="1"/>
    <col min="6923" max="6923" width="10.7109375" style="349" customWidth="1"/>
    <col min="6924" max="7168" width="9.140625" style="349"/>
    <col min="7169" max="7169" width="20.28515625" style="349" customWidth="1"/>
    <col min="7170" max="7170" width="18.28515625" style="349" customWidth="1"/>
    <col min="7171" max="7171" width="14.140625" style="349" customWidth="1"/>
    <col min="7172" max="7172" width="11.5703125" style="349" customWidth="1"/>
    <col min="7173" max="7173" width="10.140625" style="349" customWidth="1"/>
    <col min="7174" max="7174" width="10.42578125" style="349" customWidth="1"/>
    <col min="7175" max="7175" width="9.85546875" style="349" customWidth="1"/>
    <col min="7176" max="7177" width="10.5703125" style="349" customWidth="1"/>
    <col min="7178" max="7178" width="9.140625" style="349" customWidth="1"/>
    <col min="7179" max="7179" width="10.7109375" style="349" customWidth="1"/>
    <col min="7180" max="7424" width="9.140625" style="349"/>
    <col min="7425" max="7425" width="20.28515625" style="349" customWidth="1"/>
    <col min="7426" max="7426" width="18.28515625" style="349" customWidth="1"/>
    <col min="7427" max="7427" width="14.140625" style="349" customWidth="1"/>
    <col min="7428" max="7428" width="11.5703125" style="349" customWidth="1"/>
    <col min="7429" max="7429" width="10.140625" style="349" customWidth="1"/>
    <col min="7430" max="7430" width="10.42578125" style="349" customWidth="1"/>
    <col min="7431" max="7431" width="9.85546875" style="349" customWidth="1"/>
    <col min="7432" max="7433" width="10.5703125" style="349" customWidth="1"/>
    <col min="7434" max="7434" width="9.140625" style="349" customWidth="1"/>
    <col min="7435" max="7435" width="10.7109375" style="349" customWidth="1"/>
    <col min="7436" max="7680" width="9.140625" style="349"/>
    <col min="7681" max="7681" width="20.28515625" style="349" customWidth="1"/>
    <col min="7682" max="7682" width="18.28515625" style="349" customWidth="1"/>
    <col min="7683" max="7683" width="14.140625" style="349" customWidth="1"/>
    <col min="7684" max="7684" width="11.5703125" style="349" customWidth="1"/>
    <col min="7685" max="7685" width="10.140625" style="349" customWidth="1"/>
    <col min="7686" max="7686" width="10.42578125" style="349" customWidth="1"/>
    <col min="7687" max="7687" width="9.85546875" style="349" customWidth="1"/>
    <col min="7688" max="7689" width="10.5703125" style="349" customWidth="1"/>
    <col min="7690" max="7690" width="9.140625" style="349" customWidth="1"/>
    <col min="7691" max="7691" width="10.7109375" style="349" customWidth="1"/>
    <col min="7692" max="7936" width="9.140625" style="349"/>
    <col min="7937" max="7937" width="20.28515625" style="349" customWidth="1"/>
    <col min="7938" max="7938" width="18.28515625" style="349" customWidth="1"/>
    <col min="7939" max="7939" width="14.140625" style="349" customWidth="1"/>
    <col min="7940" max="7940" width="11.5703125" style="349" customWidth="1"/>
    <col min="7941" max="7941" width="10.140625" style="349" customWidth="1"/>
    <col min="7942" max="7942" width="10.42578125" style="349" customWidth="1"/>
    <col min="7943" max="7943" width="9.85546875" style="349" customWidth="1"/>
    <col min="7944" max="7945" width="10.5703125" style="349" customWidth="1"/>
    <col min="7946" max="7946" width="9.140625" style="349" customWidth="1"/>
    <col min="7947" max="7947" width="10.7109375" style="349" customWidth="1"/>
    <col min="7948" max="8192" width="9.140625" style="349"/>
    <col min="8193" max="8193" width="20.28515625" style="349" customWidth="1"/>
    <col min="8194" max="8194" width="18.28515625" style="349" customWidth="1"/>
    <col min="8195" max="8195" width="14.140625" style="349" customWidth="1"/>
    <col min="8196" max="8196" width="11.5703125" style="349" customWidth="1"/>
    <col min="8197" max="8197" width="10.140625" style="349" customWidth="1"/>
    <col min="8198" max="8198" width="10.42578125" style="349" customWidth="1"/>
    <col min="8199" max="8199" width="9.85546875" style="349" customWidth="1"/>
    <col min="8200" max="8201" width="10.5703125" style="349" customWidth="1"/>
    <col min="8202" max="8202" width="9.140625" style="349" customWidth="1"/>
    <col min="8203" max="8203" width="10.7109375" style="349" customWidth="1"/>
    <col min="8204" max="8448" width="9.140625" style="349"/>
    <col min="8449" max="8449" width="20.28515625" style="349" customWidth="1"/>
    <col min="8450" max="8450" width="18.28515625" style="349" customWidth="1"/>
    <col min="8451" max="8451" width="14.140625" style="349" customWidth="1"/>
    <col min="8452" max="8452" width="11.5703125" style="349" customWidth="1"/>
    <col min="8453" max="8453" width="10.140625" style="349" customWidth="1"/>
    <col min="8454" max="8454" width="10.42578125" style="349" customWidth="1"/>
    <col min="8455" max="8455" width="9.85546875" style="349" customWidth="1"/>
    <col min="8456" max="8457" width="10.5703125" style="349" customWidth="1"/>
    <col min="8458" max="8458" width="9.140625" style="349" customWidth="1"/>
    <col min="8459" max="8459" width="10.7109375" style="349" customWidth="1"/>
    <col min="8460" max="8704" width="9.140625" style="349"/>
    <col min="8705" max="8705" width="20.28515625" style="349" customWidth="1"/>
    <col min="8706" max="8706" width="18.28515625" style="349" customWidth="1"/>
    <col min="8707" max="8707" width="14.140625" style="349" customWidth="1"/>
    <col min="8708" max="8708" width="11.5703125" style="349" customWidth="1"/>
    <col min="8709" max="8709" width="10.140625" style="349" customWidth="1"/>
    <col min="8710" max="8710" width="10.42578125" style="349" customWidth="1"/>
    <col min="8711" max="8711" width="9.85546875" style="349" customWidth="1"/>
    <col min="8712" max="8713" width="10.5703125" style="349" customWidth="1"/>
    <col min="8714" max="8714" width="9.140625" style="349" customWidth="1"/>
    <col min="8715" max="8715" width="10.7109375" style="349" customWidth="1"/>
    <col min="8716" max="8960" width="9.140625" style="349"/>
    <col min="8961" max="8961" width="20.28515625" style="349" customWidth="1"/>
    <col min="8962" max="8962" width="18.28515625" style="349" customWidth="1"/>
    <col min="8963" max="8963" width="14.140625" style="349" customWidth="1"/>
    <col min="8964" max="8964" width="11.5703125" style="349" customWidth="1"/>
    <col min="8965" max="8965" width="10.140625" style="349" customWidth="1"/>
    <col min="8966" max="8966" width="10.42578125" style="349" customWidth="1"/>
    <col min="8967" max="8967" width="9.85546875" style="349" customWidth="1"/>
    <col min="8968" max="8969" width="10.5703125" style="349" customWidth="1"/>
    <col min="8970" max="8970" width="9.140625" style="349" customWidth="1"/>
    <col min="8971" max="8971" width="10.7109375" style="349" customWidth="1"/>
    <col min="8972" max="9216" width="9.140625" style="349"/>
    <col min="9217" max="9217" width="20.28515625" style="349" customWidth="1"/>
    <col min="9218" max="9218" width="18.28515625" style="349" customWidth="1"/>
    <col min="9219" max="9219" width="14.140625" style="349" customWidth="1"/>
    <col min="9220" max="9220" width="11.5703125" style="349" customWidth="1"/>
    <col min="9221" max="9221" width="10.140625" style="349" customWidth="1"/>
    <col min="9222" max="9222" width="10.42578125" style="349" customWidth="1"/>
    <col min="9223" max="9223" width="9.85546875" style="349" customWidth="1"/>
    <col min="9224" max="9225" width="10.5703125" style="349" customWidth="1"/>
    <col min="9226" max="9226" width="9.140625" style="349" customWidth="1"/>
    <col min="9227" max="9227" width="10.7109375" style="349" customWidth="1"/>
    <col min="9228" max="9472" width="9.140625" style="349"/>
    <col min="9473" max="9473" width="20.28515625" style="349" customWidth="1"/>
    <col min="9474" max="9474" width="18.28515625" style="349" customWidth="1"/>
    <col min="9475" max="9475" width="14.140625" style="349" customWidth="1"/>
    <col min="9476" max="9476" width="11.5703125" style="349" customWidth="1"/>
    <col min="9477" max="9477" width="10.140625" style="349" customWidth="1"/>
    <col min="9478" max="9478" width="10.42578125" style="349" customWidth="1"/>
    <col min="9479" max="9479" width="9.85546875" style="349" customWidth="1"/>
    <col min="9480" max="9481" width="10.5703125" style="349" customWidth="1"/>
    <col min="9482" max="9482" width="9.140625" style="349" customWidth="1"/>
    <col min="9483" max="9483" width="10.7109375" style="349" customWidth="1"/>
    <col min="9484" max="9728" width="9.140625" style="349"/>
    <col min="9729" max="9729" width="20.28515625" style="349" customWidth="1"/>
    <col min="9730" max="9730" width="18.28515625" style="349" customWidth="1"/>
    <col min="9731" max="9731" width="14.140625" style="349" customWidth="1"/>
    <col min="9732" max="9732" width="11.5703125" style="349" customWidth="1"/>
    <col min="9733" max="9733" width="10.140625" style="349" customWidth="1"/>
    <col min="9734" max="9734" width="10.42578125" style="349" customWidth="1"/>
    <col min="9735" max="9735" width="9.85546875" style="349" customWidth="1"/>
    <col min="9736" max="9737" width="10.5703125" style="349" customWidth="1"/>
    <col min="9738" max="9738" width="9.140625" style="349" customWidth="1"/>
    <col min="9739" max="9739" width="10.7109375" style="349" customWidth="1"/>
    <col min="9740" max="9984" width="9.140625" style="349"/>
    <col min="9985" max="9985" width="20.28515625" style="349" customWidth="1"/>
    <col min="9986" max="9986" width="18.28515625" style="349" customWidth="1"/>
    <col min="9987" max="9987" width="14.140625" style="349" customWidth="1"/>
    <col min="9988" max="9988" width="11.5703125" style="349" customWidth="1"/>
    <col min="9989" max="9989" width="10.140625" style="349" customWidth="1"/>
    <col min="9990" max="9990" width="10.42578125" style="349" customWidth="1"/>
    <col min="9991" max="9991" width="9.85546875" style="349" customWidth="1"/>
    <col min="9992" max="9993" width="10.5703125" style="349" customWidth="1"/>
    <col min="9994" max="9994" width="9.140625" style="349" customWidth="1"/>
    <col min="9995" max="9995" width="10.7109375" style="349" customWidth="1"/>
    <col min="9996" max="10240" width="9.140625" style="349"/>
    <col min="10241" max="10241" width="20.28515625" style="349" customWidth="1"/>
    <col min="10242" max="10242" width="18.28515625" style="349" customWidth="1"/>
    <col min="10243" max="10243" width="14.140625" style="349" customWidth="1"/>
    <col min="10244" max="10244" width="11.5703125" style="349" customWidth="1"/>
    <col min="10245" max="10245" width="10.140625" style="349" customWidth="1"/>
    <col min="10246" max="10246" width="10.42578125" style="349" customWidth="1"/>
    <col min="10247" max="10247" width="9.85546875" style="349" customWidth="1"/>
    <col min="10248" max="10249" width="10.5703125" style="349" customWidth="1"/>
    <col min="10250" max="10250" width="9.140625" style="349" customWidth="1"/>
    <col min="10251" max="10251" width="10.7109375" style="349" customWidth="1"/>
    <col min="10252" max="10496" width="9.140625" style="349"/>
    <col min="10497" max="10497" width="20.28515625" style="349" customWidth="1"/>
    <col min="10498" max="10498" width="18.28515625" style="349" customWidth="1"/>
    <col min="10499" max="10499" width="14.140625" style="349" customWidth="1"/>
    <col min="10500" max="10500" width="11.5703125" style="349" customWidth="1"/>
    <col min="10501" max="10501" width="10.140625" style="349" customWidth="1"/>
    <col min="10502" max="10502" width="10.42578125" style="349" customWidth="1"/>
    <col min="10503" max="10503" width="9.85546875" style="349" customWidth="1"/>
    <col min="10504" max="10505" width="10.5703125" style="349" customWidth="1"/>
    <col min="10506" max="10506" width="9.140625" style="349" customWidth="1"/>
    <col min="10507" max="10507" width="10.7109375" style="349" customWidth="1"/>
    <col min="10508" max="10752" width="9.140625" style="349"/>
    <col min="10753" max="10753" width="20.28515625" style="349" customWidth="1"/>
    <col min="10754" max="10754" width="18.28515625" style="349" customWidth="1"/>
    <col min="10755" max="10755" width="14.140625" style="349" customWidth="1"/>
    <col min="10756" max="10756" width="11.5703125" style="349" customWidth="1"/>
    <col min="10757" max="10757" width="10.140625" style="349" customWidth="1"/>
    <col min="10758" max="10758" width="10.42578125" style="349" customWidth="1"/>
    <col min="10759" max="10759" width="9.85546875" style="349" customWidth="1"/>
    <col min="10760" max="10761" width="10.5703125" style="349" customWidth="1"/>
    <col min="10762" max="10762" width="9.140625" style="349" customWidth="1"/>
    <col min="10763" max="10763" width="10.7109375" style="349" customWidth="1"/>
    <col min="10764" max="11008" width="9.140625" style="349"/>
    <col min="11009" max="11009" width="20.28515625" style="349" customWidth="1"/>
    <col min="11010" max="11010" width="18.28515625" style="349" customWidth="1"/>
    <col min="11011" max="11011" width="14.140625" style="349" customWidth="1"/>
    <col min="11012" max="11012" width="11.5703125" style="349" customWidth="1"/>
    <col min="11013" max="11013" width="10.140625" style="349" customWidth="1"/>
    <col min="11014" max="11014" width="10.42578125" style="349" customWidth="1"/>
    <col min="11015" max="11015" width="9.85546875" style="349" customWidth="1"/>
    <col min="11016" max="11017" width="10.5703125" style="349" customWidth="1"/>
    <col min="11018" max="11018" width="9.140625" style="349" customWidth="1"/>
    <col min="11019" max="11019" width="10.7109375" style="349" customWidth="1"/>
    <col min="11020" max="11264" width="9.140625" style="349"/>
    <col min="11265" max="11265" width="20.28515625" style="349" customWidth="1"/>
    <col min="11266" max="11266" width="18.28515625" style="349" customWidth="1"/>
    <col min="11267" max="11267" width="14.140625" style="349" customWidth="1"/>
    <col min="11268" max="11268" width="11.5703125" style="349" customWidth="1"/>
    <col min="11269" max="11269" width="10.140625" style="349" customWidth="1"/>
    <col min="11270" max="11270" width="10.42578125" style="349" customWidth="1"/>
    <col min="11271" max="11271" width="9.85546875" style="349" customWidth="1"/>
    <col min="11272" max="11273" width="10.5703125" style="349" customWidth="1"/>
    <col min="11274" max="11274" width="9.140625" style="349" customWidth="1"/>
    <col min="11275" max="11275" width="10.7109375" style="349" customWidth="1"/>
    <col min="11276" max="11520" width="9.140625" style="349"/>
    <col min="11521" max="11521" width="20.28515625" style="349" customWidth="1"/>
    <col min="11522" max="11522" width="18.28515625" style="349" customWidth="1"/>
    <col min="11523" max="11523" width="14.140625" style="349" customWidth="1"/>
    <col min="11524" max="11524" width="11.5703125" style="349" customWidth="1"/>
    <col min="11525" max="11525" width="10.140625" style="349" customWidth="1"/>
    <col min="11526" max="11526" width="10.42578125" style="349" customWidth="1"/>
    <col min="11527" max="11527" width="9.85546875" style="349" customWidth="1"/>
    <col min="11528" max="11529" width="10.5703125" style="349" customWidth="1"/>
    <col min="11530" max="11530" width="9.140625" style="349" customWidth="1"/>
    <col min="11531" max="11531" width="10.7109375" style="349" customWidth="1"/>
    <col min="11532" max="11776" width="9.140625" style="349"/>
    <col min="11777" max="11777" width="20.28515625" style="349" customWidth="1"/>
    <col min="11778" max="11778" width="18.28515625" style="349" customWidth="1"/>
    <col min="11779" max="11779" width="14.140625" style="349" customWidth="1"/>
    <col min="11780" max="11780" width="11.5703125" style="349" customWidth="1"/>
    <col min="11781" max="11781" width="10.140625" style="349" customWidth="1"/>
    <col min="11782" max="11782" width="10.42578125" style="349" customWidth="1"/>
    <col min="11783" max="11783" width="9.85546875" style="349" customWidth="1"/>
    <col min="11784" max="11785" width="10.5703125" style="349" customWidth="1"/>
    <col min="11786" max="11786" width="9.140625" style="349" customWidth="1"/>
    <col min="11787" max="11787" width="10.7109375" style="349" customWidth="1"/>
    <col min="11788" max="12032" width="9.140625" style="349"/>
    <col min="12033" max="12033" width="20.28515625" style="349" customWidth="1"/>
    <col min="12034" max="12034" width="18.28515625" style="349" customWidth="1"/>
    <col min="12035" max="12035" width="14.140625" style="349" customWidth="1"/>
    <col min="12036" max="12036" width="11.5703125" style="349" customWidth="1"/>
    <col min="12037" max="12037" width="10.140625" style="349" customWidth="1"/>
    <col min="12038" max="12038" width="10.42578125" style="349" customWidth="1"/>
    <col min="12039" max="12039" width="9.85546875" style="349" customWidth="1"/>
    <col min="12040" max="12041" width="10.5703125" style="349" customWidth="1"/>
    <col min="12042" max="12042" width="9.140625" style="349" customWidth="1"/>
    <col min="12043" max="12043" width="10.7109375" style="349" customWidth="1"/>
    <col min="12044" max="12288" width="9.140625" style="349"/>
    <col min="12289" max="12289" width="20.28515625" style="349" customWidth="1"/>
    <col min="12290" max="12290" width="18.28515625" style="349" customWidth="1"/>
    <col min="12291" max="12291" width="14.140625" style="349" customWidth="1"/>
    <col min="12292" max="12292" width="11.5703125" style="349" customWidth="1"/>
    <col min="12293" max="12293" width="10.140625" style="349" customWidth="1"/>
    <col min="12294" max="12294" width="10.42578125" style="349" customWidth="1"/>
    <col min="12295" max="12295" width="9.85546875" style="349" customWidth="1"/>
    <col min="12296" max="12297" width="10.5703125" style="349" customWidth="1"/>
    <col min="12298" max="12298" width="9.140625" style="349" customWidth="1"/>
    <col min="12299" max="12299" width="10.7109375" style="349" customWidth="1"/>
    <col min="12300" max="12544" width="9.140625" style="349"/>
    <col min="12545" max="12545" width="20.28515625" style="349" customWidth="1"/>
    <col min="12546" max="12546" width="18.28515625" style="349" customWidth="1"/>
    <col min="12547" max="12547" width="14.140625" style="349" customWidth="1"/>
    <col min="12548" max="12548" width="11.5703125" style="349" customWidth="1"/>
    <col min="12549" max="12549" width="10.140625" style="349" customWidth="1"/>
    <col min="12550" max="12550" width="10.42578125" style="349" customWidth="1"/>
    <col min="12551" max="12551" width="9.85546875" style="349" customWidth="1"/>
    <col min="12552" max="12553" width="10.5703125" style="349" customWidth="1"/>
    <col min="12554" max="12554" width="9.140625" style="349" customWidth="1"/>
    <col min="12555" max="12555" width="10.7109375" style="349" customWidth="1"/>
    <col min="12556" max="12800" width="9.140625" style="349"/>
    <col min="12801" max="12801" width="20.28515625" style="349" customWidth="1"/>
    <col min="12802" max="12802" width="18.28515625" style="349" customWidth="1"/>
    <col min="12803" max="12803" width="14.140625" style="349" customWidth="1"/>
    <col min="12804" max="12804" width="11.5703125" style="349" customWidth="1"/>
    <col min="12805" max="12805" width="10.140625" style="349" customWidth="1"/>
    <col min="12806" max="12806" width="10.42578125" style="349" customWidth="1"/>
    <col min="12807" max="12807" width="9.85546875" style="349" customWidth="1"/>
    <col min="12808" max="12809" width="10.5703125" style="349" customWidth="1"/>
    <col min="12810" max="12810" width="9.140625" style="349" customWidth="1"/>
    <col min="12811" max="12811" width="10.7109375" style="349" customWidth="1"/>
    <col min="12812" max="13056" width="9.140625" style="349"/>
    <col min="13057" max="13057" width="20.28515625" style="349" customWidth="1"/>
    <col min="13058" max="13058" width="18.28515625" style="349" customWidth="1"/>
    <col min="13059" max="13059" width="14.140625" style="349" customWidth="1"/>
    <col min="13060" max="13060" width="11.5703125" style="349" customWidth="1"/>
    <col min="13061" max="13061" width="10.140625" style="349" customWidth="1"/>
    <col min="13062" max="13062" width="10.42578125" style="349" customWidth="1"/>
    <col min="13063" max="13063" width="9.85546875" style="349" customWidth="1"/>
    <col min="13064" max="13065" width="10.5703125" style="349" customWidth="1"/>
    <col min="13066" max="13066" width="9.140625" style="349" customWidth="1"/>
    <col min="13067" max="13067" width="10.7109375" style="349" customWidth="1"/>
    <col min="13068" max="13312" width="9.140625" style="349"/>
    <col min="13313" max="13313" width="20.28515625" style="349" customWidth="1"/>
    <col min="13314" max="13314" width="18.28515625" style="349" customWidth="1"/>
    <col min="13315" max="13315" width="14.140625" style="349" customWidth="1"/>
    <col min="13316" max="13316" width="11.5703125" style="349" customWidth="1"/>
    <col min="13317" max="13317" width="10.140625" style="349" customWidth="1"/>
    <col min="13318" max="13318" width="10.42578125" style="349" customWidth="1"/>
    <col min="13319" max="13319" width="9.85546875" style="349" customWidth="1"/>
    <col min="13320" max="13321" width="10.5703125" style="349" customWidth="1"/>
    <col min="13322" max="13322" width="9.140625" style="349" customWidth="1"/>
    <col min="13323" max="13323" width="10.7109375" style="349" customWidth="1"/>
    <col min="13324" max="13568" width="9.140625" style="349"/>
    <col min="13569" max="13569" width="20.28515625" style="349" customWidth="1"/>
    <col min="13570" max="13570" width="18.28515625" style="349" customWidth="1"/>
    <col min="13571" max="13571" width="14.140625" style="349" customWidth="1"/>
    <col min="13572" max="13572" width="11.5703125" style="349" customWidth="1"/>
    <col min="13573" max="13573" width="10.140625" style="349" customWidth="1"/>
    <col min="13574" max="13574" width="10.42578125" style="349" customWidth="1"/>
    <col min="13575" max="13575" width="9.85546875" style="349" customWidth="1"/>
    <col min="13576" max="13577" width="10.5703125" style="349" customWidth="1"/>
    <col min="13578" max="13578" width="9.140625" style="349" customWidth="1"/>
    <col min="13579" max="13579" width="10.7109375" style="349" customWidth="1"/>
    <col min="13580" max="13824" width="9.140625" style="349"/>
    <col min="13825" max="13825" width="20.28515625" style="349" customWidth="1"/>
    <col min="13826" max="13826" width="18.28515625" style="349" customWidth="1"/>
    <col min="13827" max="13827" width="14.140625" style="349" customWidth="1"/>
    <col min="13828" max="13828" width="11.5703125" style="349" customWidth="1"/>
    <col min="13829" max="13829" width="10.140625" style="349" customWidth="1"/>
    <col min="13830" max="13830" width="10.42578125" style="349" customWidth="1"/>
    <col min="13831" max="13831" width="9.85546875" style="349" customWidth="1"/>
    <col min="13832" max="13833" width="10.5703125" style="349" customWidth="1"/>
    <col min="13834" max="13834" width="9.140625" style="349" customWidth="1"/>
    <col min="13835" max="13835" width="10.7109375" style="349" customWidth="1"/>
    <col min="13836" max="14080" width="9.140625" style="349"/>
    <col min="14081" max="14081" width="20.28515625" style="349" customWidth="1"/>
    <col min="14082" max="14082" width="18.28515625" style="349" customWidth="1"/>
    <col min="14083" max="14083" width="14.140625" style="349" customWidth="1"/>
    <col min="14084" max="14084" width="11.5703125" style="349" customWidth="1"/>
    <col min="14085" max="14085" width="10.140625" style="349" customWidth="1"/>
    <col min="14086" max="14086" width="10.42578125" style="349" customWidth="1"/>
    <col min="14087" max="14087" width="9.85546875" style="349" customWidth="1"/>
    <col min="14088" max="14089" width="10.5703125" style="349" customWidth="1"/>
    <col min="14090" max="14090" width="9.140625" style="349" customWidth="1"/>
    <col min="14091" max="14091" width="10.7109375" style="349" customWidth="1"/>
    <col min="14092" max="14336" width="9.140625" style="349"/>
    <col min="14337" max="14337" width="20.28515625" style="349" customWidth="1"/>
    <col min="14338" max="14338" width="18.28515625" style="349" customWidth="1"/>
    <col min="14339" max="14339" width="14.140625" style="349" customWidth="1"/>
    <col min="14340" max="14340" width="11.5703125" style="349" customWidth="1"/>
    <col min="14341" max="14341" width="10.140625" style="349" customWidth="1"/>
    <col min="14342" max="14342" width="10.42578125" style="349" customWidth="1"/>
    <col min="14343" max="14343" width="9.85546875" style="349" customWidth="1"/>
    <col min="14344" max="14345" width="10.5703125" style="349" customWidth="1"/>
    <col min="14346" max="14346" width="9.140625" style="349" customWidth="1"/>
    <col min="14347" max="14347" width="10.7109375" style="349" customWidth="1"/>
    <col min="14348" max="14592" width="9.140625" style="349"/>
    <col min="14593" max="14593" width="20.28515625" style="349" customWidth="1"/>
    <col min="14594" max="14594" width="18.28515625" style="349" customWidth="1"/>
    <col min="14595" max="14595" width="14.140625" style="349" customWidth="1"/>
    <col min="14596" max="14596" width="11.5703125" style="349" customWidth="1"/>
    <col min="14597" max="14597" width="10.140625" style="349" customWidth="1"/>
    <col min="14598" max="14598" width="10.42578125" style="349" customWidth="1"/>
    <col min="14599" max="14599" width="9.85546875" style="349" customWidth="1"/>
    <col min="14600" max="14601" width="10.5703125" style="349" customWidth="1"/>
    <col min="14602" max="14602" width="9.140625" style="349" customWidth="1"/>
    <col min="14603" max="14603" width="10.7109375" style="349" customWidth="1"/>
    <col min="14604" max="14848" width="9.140625" style="349"/>
    <col min="14849" max="14849" width="20.28515625" style="349" customWidth="1"/>
    <col min="14850" max="14850" width="18.28515625" style="349" customWidth="1"/>
    <col min="14851" max="14851" width="14.140625" style="349" customWidth="1"/>
    <col min="14852" max="14852" width="11.5703125" style="349" customWidth="1"/>
    <col min="14853" max="14853" width="10.140625" style="349" customWidth="1"/>
    <col min="14854" max="14854" width="10.42578125" style="349" customWidth="1"/>
    <col min="14855" max="14855" width="9.85546875" style="349" customWidth="1"/>
    <col min="14856" max="14857" width="10.5703125" style="349" customWidth="1"/>
    <col min="14858" max="14858" width="9.140625" style="349" customWidth="1"/>
    <col min="14859" max="14859" width="10.7109375" style="349" customWidth="1"/>
    <col min="14860" max="15104" width="9.140625" style="349"/>
    <col min="15105" max="15105" width="20.28515625" style="349" customWidth="1"/>
    <col min="15106" max="15106" width="18.28515625" style="349" customWidth="1"/>
    <col min="15107" max="15107" width="14.140625" style="349" customWidth="1"/>
    <col min="15108" max="15108" width="11.5703125" style="349" customWidth="1"/>
    <col min="15109" max="15109" width="10.140625" style="349" customWidth="1"/>
    <col min="15110" max="15110" width="10.42578125" style="349" customWidth="1"/>
    <col min="15111" max="15111" width="9.85546875" style="349" customWidth="1"/>
    <col min="15112" max="15113" width="10.5703125" style="349" customWidth="1"/>
    <col min="15114" max="15114" width="9.140625" style="349" customWidth="1"/>
    <col min="15115" max="15115" width="10.7109375" style="349" customWidth="1"/>
    <col min="15116" max="15360" width="9.140625" style="349"/>
    <col min="15361" max="15361" width="20.28515625" style="349" customWidth="1"/>
    <col min="15362" max="15362" width="18.28515625" style="349" customWidth="1"/>
    <col min="15363" max="15363" width="14.140625" style="349" customWidth="1"/>
    <col min="15364" max="15364" width="11.5703125" style="349" customWidth="1"/>
    <col min="15365" max="15365" width="10.140625" style="349" customWidth="1"/>
    <col min="15366" max="15366" width="10.42578125" style="349" customWidth="1"/>
    <col min="15367" max="15367" width="9.85546875" style="349" customWidth="1"/>
    <col min="15368" max="15369" width="10.5703125" style="349" customWidth="1"/>
    <col min="15370" max="15370" width="9.140625" style="349" customWidth="1"/>
    <col min="15371" max="15371" width="10.7109375" style="349" customWidth="1"/>
    <col min="15372" max="15616" width="9.140625" style="349"/>
    <col min="15617" max="15617" width="20.28515625" style="349" customWidth="1"/>
    <col min="15618" max="15618" width="18.28515625" style="349" customWidth="1"/>
    <col min="15619" max="15619" width="14.140625" style="349" customWidth="1"/>
    <col min="15620" max="15620" width="11.5703125" style="349" customWidth="1"/>
    <col min="15621" max="15621" width="10.140625" style="349" customWidth="1"/>
    <col min="15622" max="15622" width="10.42578125" style="349" customWidth="1"/>
    <col min="15623" max="15623" width="9.85546875" style="349" customWidth="1"/>
    <col min="15624" max="15625" width="10.5703125" style="349" customWidth="1"/>
    <col min="15626" max="15626" width="9.140625" style="349" customWidth="1"/>
    <col min="15627" max="15627" width="10.7109375" style="349" customWidth="1"/>
    <col min="15628" max="15872" width="9.140625" style="349"/>
    <col min="15873" max="15873" width="20.28515625" style="349" customWidth="1"/>
    <col min="15874" max="15874" width="18.28515625" style="349" customWidth="1"/>
    <col min="15875" max="15875" width="14.140625" style="349" customWidth="1"/>
    <col min="15876" max="15876" width="11.5703125" style="349" customWidth="1"/>
    <col min="15877" max="15877" width="10.140625" style="349" customWidth="1"/>
    <col min="15878" max="15878" width="10.42578125" style="349" customWidth="1"/>
    <col min="15879" max="15879" width="9.85546875" style="349" customWidth="1"/>
    <col min="15880" max="15881" width="10.5703125" style="349" customWidth="1"/>
    <col min="15882" max="15882" width="9.140625" style="349" customWidth="1"/>
    <col min="15883" max="15883" width="10.7109375" style="349" customWidth="1"/>
    <col min="15884" max="16128" width="9.140625" style="349"/>
    <col min="16129" max="16129" width="20.28515625" style="349" customWidth="1"/>
    <col min="16130" max="16130" width="18.28515625" style="349" customWidth="1"/>
    <col min="16131" max="16131" width="14.140625" style="349" customWidth="1"/>
    <col min="16132" max="16132" width="11.5703125" style="349" customWidth="1"/>
    <col min="16133" max="16133" width="10.140625" style="349" customWidth="1"/>
    <col min="16134" max="16134" width="10.42578125" style="349" customWidth="1"/>
    <col min="16135" max="16135" width="9.85546875" style="349" customWidth="1"/>
    <col min="16136" max="16137" width="10.5703125" style="349" customWidth="1"/>
    <col min="16138" max="16138" width="9.140625" style="349" customWidth="1"/>
    <col min="16139" max="16139" width="10.7109375" style="349" customWidth="1"/>
    <col min="16140" max="16384" width="9.140625" style="349"/>
  </cols>
  <sheetData>
    <row r="2" spans="1:11" x14ac:dyDescent="0.25">
      <c r="A2" s="560" t="s">
        <v>226</v>
      </c>
      <c r="B2" s="560"/>
      <c r="C2" s="560"/>
      <c r="D2" s="560"/>
      <c r="E2" s="560"/>
      <c r="F2" s="560"/>
      <c r="G2" s="560"/>
      <c r="H2" s="560"/>
      <c r="I2" s="560"/>
      <c r="J2" s="560"/>
      <c r="K2" s="560"/>
    </row>
    <row r="3" spans="1:11" x14ac:dyDescent="0.25">
      <c r="A3" s="353"/>
      <c r="B3" s="353"/>
      <c r="C3" s="353"/>
      <c r="D3" s="353"/>
      <c r="E3" s="353"/>
      <c r="F3" s="353"/>
      <c r="G3" s="353"/>
      <c r="H3" s="353"/>
      <c r="I3" s="350"/>
      <c r="J3" s="350"/>
      <c r="K3" s="354" t="s">
        <v>71</v>
      </c>
    </row>
    <row r="4" spans="1:11" ht="45" x14ac:dyDescent="0.25">
      <c r="A4" s="348"/>
      <c r="B4" s="346" t="s">
        <v>175</v>
      </c>
      <c r="C4" s="346" t="s">
        <v>176</v>
      </c>
      <c r="D4" s="346" t="s">
        <v>177</v>
      </c>
      <c r="E4" s="346" t="s">
        <v>178</v>
      </c>
      <c r="F4" s="346" t="s">
        <v>179</v>
      </c>
      <c r="G4" s="346" t="s">
        <v>180</v>
      </c>
      <c r="H4" s="346" t="s">
        <v>181</v>
      </c>
      <c r="I4" s="346" t="s">
        <v>182</v>
      </c>
      <c r="J4" s="347" t="s">
        <v>183</v>
      </c>
      <c r="K4" s="347" t="s">
        <v>184</v>
      </c>
    </row>
    <row r="5" spans="1:11" x14ac:dyDescent="0.25">
      <c r="A5" s="269" t="s">
        <v>72</v>
      </c>
      <c r="B5" s="420">
        <v>1958.6</v>
      </c>
      <c r="C5" s="420">
        <v>129158.8</v>
      </c>
      <c r="D5" s="420">
        <v>3717.6</v>
      </c>
      <c r="E5" s="420">
        <v>1268935.5</v>
      </c>
      <c r="F5" s="420">
        <v>1234540.7</v>
      </c>
      <c r="G5" s="420">
        <v>703067.9</v>
      </c>
      <c r="H5" s="420">
        <v>292495.09999999998</v>
      </c>
      <c r="I5" s="420">
        <v>309918.40000000002</v>
      </c>
      <c r="J5" s="420">
        <v>15037.4</v>
      </c>
      <c r="K5" s="420">
        <v>14707.4</v>
      </c>
    </row>
    <row r="6" spans="1:11" x14ac:dyDescent="0.25">
      <c r="A6" s="350" t="s">
        <v>73</v>
      </c>
      <c r="B6" s="420" t="s">
        <v>199</v>
      </c>
      <c r="C6" s="420">
        <v>1428.5</v>
      </c>
      <c r="D6" s="420" t="s">
        <v>199</v>
      </c>
      <c r="E6" s="420">
        <v>20289.8</v>
      </c>
      <c r="F6" s="420">
        <v>102970.1</v>
      </c>
      <c r="G6" s="420">
        <v>7888.2</v>
      </c>
      <c r="H6" s="420">
        <v>1093.5999999999999</v>
      </c>
      <c r="I6" s="420">
        <v>3875.2</v>
      </c>
      <c r="J6" s="420">
        <v>138</v>
      </c>
      <c r="K6" s="420">
        <v>1855</v>
      </c>
    </row>
    <row r="7" spans="1:11" x14ac:dyDescent="0.25">
      <c r="A7" s="271" t="s">
        <v>74</v>
      </c>
      <c r="B7" s="420">
        <v>197.3</v>
      </c>
      <c r="C7" s="420">
        <v>38136.6</v>
      </c>
      <c r="D7" s="420">
        <v>771.8</v>
      </c>
      <c r="E7" s="420">
        <v>132446.29999999999</v>
      </c>
      <c r="F7" s="420">
        <v>211969.2</v>
      </c>
      <c r="G7" s="420">
        <v>151335.79999999999</v>
      </c>
      <c r="H7" s="420">
        <v>64011.5</v>
      </c>
      <c r="I7" s="420">
        <v>45582.400000000001</v>
      </c>
      <c r="J7" s="420">
        <v>4777.3</v>
      </c>
      <c r="K7" s="420">
        <v>4206</v>
      </c>
    </row>
    <row r="8" spans="1:11" x14ac:dyDescent="0.25">
      <c r="A8" s="271" t="s">
        <v>75</v>
      </c>
      <c r="B8" s="420" t="s">
        <v>136</v>
      </c>
      <c r="C8" s="420">
        <v>581.1</v>
      </c>
      <c r="D8" s="420" t="s">
        <v>136</v>
      </c>
      <c r="E8" s="420">
        <v>14435.5</v>
      </c>
      <c r="F8" s="420">
        <v>101384.8</v>
      </c>
      <c r="G8" s="420">
        <v>4650</v>
      </c>
      <c r="H8" s="420">
        <v>1813.4</v>
      </c>
      <c r="I8" s="420">
        <v>220.3</v>
      </c>
      <c r="J8" s="420">
        <v>715.8</v>
      </c>
      <c r="K8" s="420">
        <v>4014.3</v>
      </c>
    </row>
    <row r="9" spans="1:11" x14ac:dyDescent="0.25">
      <c r="A9" s="271" t="s">
        <v>76</v>
      </c>
      <c r="B9" s="420">
        <v>21</v>
      </c>
      <c r="C9" s="420">
        <v>5679.3</v>
      </c>
      <c r="D9" s="420">
        <v>73.900000000000006</v>
      </c>
      <c r="E9" s="420">
        <v>72473.8</v>
      </c>
      <c r="F9" s="420">
        <v>29042.400000000001</v>
      </c>
      <c r="G9" s="420">
        <v>20175.599999999999</v>
      </c>
      <c r="H9" s="420">
        <v>3691.5</v>
      </c>
      <c r="I9" s="420">
        <v>20707.8</v>
      </c>
      <c r="J9" s="420">
        <v>1044.0999999999999</v>
      </c>
      <c r="K9" s="420">
        <v>366.1</v>
      </c>
    </row>
    <row r="10" spans="1:11" x14ac:dyDescent="0.25">
      <c r="A10" s="271" t="s">
        <v>77</v>
      </c>
      <c r="B10" s="420" t="s">
        <v>136</v>
      </c>
      <c r="C10" s="420" t="s">
        <v>136</v>
      </c>
      <c r="D10" s="420" t="s">
        <v>136</v>
      </c>
      <c r="E10" s="420">
        <v>344.2</v>
      </c>
      <c r="F10" s="420">
        <v>6226.8</v>
      </c>
      <c r="G10" s="420" t="s">
        <v>136</v>
      </c>
      <c r="H10" s="420" t="s">
        <v>136</v>
      </c>
      <c r="I10" s="420">
        <v>183.9</v>
      </c>
      <c r="J10" s="420" t="s">
        <v>199</v>
      </c>
      <c r="K10" s="420" t="s">
        <v>136</v>
      </c>
    </row>
    <row r="11" spans="1:11" x14ac:dyDescent="0.25">
      <c r="A11" s="271" t="s">
        <v>78</v>
      </c>
      <c r="B11" s="420" t="s">
        <v>199</v>
      </c>
      <c r="C11" s="420">
        <v>8646.9</v>
      </c>
      <c r="D11" s="420">
        <v>14</v>
      </c>
      <c r="E11" s="420">
        <v>7742.5</v>
      </c>
      <c r="F11" s="420">
        <v>103063.1</v>
      </c>
      <c r="G11" s="420">
        <v>1003.4</v>
      </c>
      <c r="H11" s="420">
        <v>1084.3</v>
      </c>
      <c r="I11" s="420">
        <v>7986.8</v>
      </c>
      <c r="J11" s="420" t="s">
        <v>136</v>
      </c>
      <c r="K11" s="420" t="s">
        <v>136</v>
      </c>
    </row>
    <row r="12" spans="1:11" x14ac:dyDescent="0.25">
      <c r="A12" s="271" t="s">
        <v>79</v>
      </c>
      <c r="B12" s="420" t="s">
        <v>199</v>
      </c>
      <c r="C12" s="420">
        <v>3698.6</v>
      </c>
      <c r="D12" s="420">
        <v>32.5</v>
      </c>
      <c r="E12" s="420">
        <v>1129.2</v>
      </c>
      <c r="F12" s="420">
        <v>9860</v>
      </c>
      <c r="G12" s="420">
        <v>2784.3</v>
      </c>
      <c r="H12" s="420">
        <v>513.4</v>
      </c>
      <c r="I12" s="420">
        <v>1973.2</v>
      </c>
      <c r="J12" s="420">
        <v>1749</v>
      </c>
      <c r="K12" s="420">
        <v>156.5</v>
      </c>
    </row>
    <row r="13" spans="1:11" x14ac:dyDescent="0.25">
      <c r="A13" s="271" t="s">
        <v>80</v>
      </c>
      <c r="B13" s="420" t="s">
        <v>136</v>
      </c>
      <c r="C13" s="420">
        <v>3623.9</v>
      </c>
      <c r="D13" s="420">
        <v>23</v>
      </c>
      <c r="E13" s="420">
        <v>39812.400000000001</v>
      </c>
      <c r="F13" s="420">
        <v>30982.3</v>
      </c>
      <c r="G13" s="420">
        <v>19318.599999999999</v>
      </c>
      <c r="H13" s="420">
        <v>357.9</v>
      </c>
      <c r="I13" s="420">
        <v>9394.6</v>
      </c>
      <c r="J13" s="420">
        <v>94.2</v>
      </c>
      <c r="K13" s="420" t="s">
        <v>136</v>
      </c>
    </row>
    <row r="14" spans="1:11" x14ac:dyDescent="0.25">
      <c r="A14" s="271" t="s">
        <v>81</v>
      </c>
      <c r="B14" s="420">
        <v>24</v>
      </c>
      <c r="C14" s="420" t="s">
        <v>136</v>
      </c>
      <c r="D14" s="420" t="s">
        <v>136</v>
      </c>
      <c r="E14" s="420">
        <v>138.5</v>
      </c>
      <c r="F14" s="420">
        <v>65681.8</v>
      </c>
      <c r="G14" s="420">
        <v>7539.9</v>
      </c>
      <c r="H14" s="420">
        <v>7430.5</v>
      </c>
      <c r="I14" s="420">
        <v>24609.8</v>
      </c>
      <c r="J14" s="420">
        <v>227.8</v>
      </c>
      <c r="K14" s="420" t="s">
        <v>136</v>
      </c>
    </row>
    <row r="15" spans="1:11" x14ac:dyDescent="0.25">
      <c r="A15" s="271" t="s">
        <v>82</v>
      </c>
      <c r="B15" s="420" t="s">
        <v>136</v>
      </c>
      <c r="C15" s="420" t="s">
        <v>136</v>
      </c>
      <c r="D15" s="420" t="s">
        <v>136</v>
      </c>
      <c r="E15" s="420">
        <v>274876.7</v>
      </c>
      <c r="F15" s="420">
        <v>162243.1</v>
      </c>
      <c r="G15" s="420">
        <v>187263.7</v>
      </c>
      <c r="H15" s="420">
        <v>67553</v>
      </c>
      <c r="I15" s="420">
        <v>69444.5</v>
      </c>
      <c r="J15" s="420" t="s">
        <v>136</v>
      </c>
      <c r="K15" s="420" t="s">
        <v>136</v>
      </c>
    </row>
    <row r="16" spans="1:11" x14ac:dyDescent="0.25">
      <c r="A16" s="271" t="s">
        <v>83</v>
      </c>
      <c r="B16" s="420" t="s">
        <v>136</v>
      </c>
      <c r="C16" s="420">
        <v>558.4</v>
      </c>
      <c r="D16" s="420" t="s">
        <v>136</v>
      </c>
      <c r="E16" s="420">
        <v>53</v>
      </c>
      <c r="F16" s="420">
        <v>13025.8</v>
      </c>
      <c r="G16" s="420">
        <v>5</v>
      </c>
      <c r="H16" s="420">
        <v>188.3</v>
      </c>
      <c r="I16" s="420">
        <v>3453.1</v>
      </c>
      <c r="J16" s="420" t="s">
        <v>136</v>
      </c>
      <c r="K16" s="420">
        <v>115</v>
      </c>
    </row>
    <row r="17" spans="1:11" x14ac:dyDescent="0.25">
      <c r="A17" s="271" t="s">
        <v>84</v>
      </c>
      <c r="B17" s="420" t="s">
        <v>136</v>
      </c>
      <c r="C17" s="420">
        <v>165</v>
      </c>
      <c r="D17" s="420" t="s">
        <v>136</v>
      </c>
      <c r="E17" s="420" t="s">
        <v>136</v>
      </c>
      <c r="F17" s="420">
        <v>17.7</v>
      </c>
      <c r="G17" s="420" t="s">
        <v>136</v>
      </c>
      <c r="H17" s="420" t="s">
        <v>136</v>
      </c>
      <c r="I17" s="420" t="s">
        <v>136</v>
      </c>
      <c r="J17" s="420" t="s">
        <v>136</v>
      </c>
      <c r="K17" s="420">
        <v>3.6</v>
      </c>
    </row>
    <row r="18" spans="1:11" x14ac:dyDescent="0.25">
      <c r="A18" s="271" t="s">
        <v>85</v>
      </c>
      <c r="B18" s="420">
        <v>0.8</v>
      </c>
      <c r="C18" s="420">
        <v>12972.3</v>
      </c>
      <c r="D18" s="420" t="s">
        <v>199</v>
      </c>
      <c r="E18" s="420">
        <v>163755.29999999999</v>
      </c>
      <c r="F18" s="420">
        <v>112946.5</v>
      </c>
      <c r="G18" s="420">
        <v>55714.2</v>
      </c>
      <c r="H18" s="420">
        <v>16421.3</v>
      </c>
      <c r="I18" s="420">
        <v>15572.3</v>
      </c>
      <c r="J18" s="420">
        <v>4064.7</v>
      </c>
      <c r="K18" s="420">
        <v>69.099999999999994</v>
      </c>
    </row>
    <row r="19" spans="1:11" x14ac:dyDescent="0.25">
      <c r="A19" s="271" t="s">
        <v>86</v>
      </c>
      <c r="B19" s="420">
        <v>23.5</v>
      </c>
      <c r="C19" s="420">
        <v>1333.3</v>
      </c>
      <c r="D19" s="420">
        <v>0.4</v>
      </c>
      <c r="E19" s="420">
        <v>423288.2</v>
      </c>
      <c r="F19" s="420">
        <v>192425.4</v>
      </c>
      <c r="G19" s="420">
        <v>209779.6</v>
      </c>
      <c r="H19" s="420">
        <v>106949</v>
      </c>
      <c r="I19" s="420">
        <v>79080.5</v>
      </c>
      <c r="J19" s="420" t="s">
        <v>136</v>
      </c>
      <c r="K19" s="420" t="s">
        <v>136</v>
      </c>
    </row>
    <row r="20" spans="1:11" x14ac:dyDescent="0.25">
      <c r="A20" s="271" t="s">
        <v>87</v>
      </c>
      <c r="B20" s="420">
        <v>1358.6</v>
      </c>
      <c r="C20" s="420">
        <v>18086.7</v>
      </c>
      <c r="D20" s="420">
        <v>98</v>
      </c>
      <c r="E20" s="420">
        <v>19234</v>
      </c>
      <c r="F20" s="420">
        <v>57359.6</v>
      </c>
      <c r="G20" s="420">
        <v>4116.3999999999996</v>
      </c>
      <c r="H20" s="420">
        <v>9715</v>
      </c>
      <c r="I20" s="420">
        <v>7108.4</v>
      </c>
      <c r="J20" s="420">
        <v>464.1</v>
      </c>
      <c r="K20" s="420">
        <v>143.30000000000001</v>
      </c>
    </row>
    <row r="21" spans="1:11" x14ac:dyDescent="0.25">
      <c r="A21" s="350" t="s">
        <v>88</v>
      </c>
      <c r="B21" s="420" t="s">
        <v>136</v>
      </c>
      <c r="C21" s="420" t="s">
        <v>136</v>
      </c>
      <c r="D21" s="420" t="s">
        <v>136</v>
      </c>
      <c r="E21" s="420" t="s">
        <v>136</v>
      </c>
      <c r="F21" s="420">
        <v>3813</v>
      </c>
      <c r="G21" s="420" t="s">
        <v>136</v>
      </c>
      <c r="H21" s="420">
        <v>4.8</v>
      </c>
      <c r="I21" s="420">
        <v>43.4</v>
      </c>
      <c r="J21" s="420" t="s">
        <v>136</v>
      </c>
      <c r="K21" s="420" t="s">
        <v>136</v>
      </c>
    </row>
    <row r="22" spans="1:11" x14ac:dyDescent="0.25">
      <c r="A22" s="271" t="s">
        <v>89</v>
      </c>
      <c r="B22" s="420" t="s">
        <v>136</v>
      </c>
      <c r="C22" s="420">
        <v>29285.3</v>
      </c>
      <c r="D22" s="420">
        <v>2392.5</v>
      </c>
      <c r="E22" s="420">
        <v>98665.5</v>
      </c>
      <c r="F22" s="420">
        <v>28502.7</v>
      </c>
      <c r="G22" s="420">
        <v>31467.9</v>
      </c>
      <c r="H22" s="420">
        <v>9376.7000000000007</v>
      </c>
      <c r="I22" s="420">
        <v>18057.3</v>
      </c>
      <c r="J22" s="420">
        <v>1508.3</v>
      </c>
      <c r="K22" s="420">
        <v>3778.5</v>
      </c>
    </row>
    <row r="23" spans="1:11" x14ac:dyDescent="0.25">
      <c r="A23" s="271" t="s">
        <v>90</v>
      </c>
      <c r="B23" s="420" t="s">
        <v>136</v>
      </c>
      <c r="C23" s="420" t="s">
        <v>136</v>
      </c>
      <c r="D23" s="420" t="s">
        <v>136</v>
      </c>
      <c r="E23" s="420" t="s">
        <v>136</v>
      </c>
      <c r="F23" s="420">
        <v>30</v>
      </c>
      <c r="G23" s="420" t="s">
        <v>136</v>
      </c>
      <c r="H23" s="420">
        <v>20</v>
      </c>
      <c r="I23" s="420">
        <v>40</v>
      </c>
      <c r="J23" s="420" t="s">
        <v>136</v>
      </c>
      <c r="K23" s="420" t="s">
        <v>136</v>
      </c>
    </row>
    <row r="24" spans="1:11" x14ac:dyDescent="0.25">
      <c r="A24" s="272" t="s">
        <v>92</v>
      </c>
      <c r="B24" s="421">
        <v>94.1</v>
      </c>
      <c r="C24" s="421">
        <v>4963</v>
      </c>
      <c r="D24" s="421">
        <v>8.6</v>
      </c>
      <c r="E24" s="421">
        <v>250.7</v>
      </c>
      <c r="F24" s="421">
        <v>2996.4</v>
      </c>
      <c r="G24" s="421">
        <v>25.4</v>
      </c>
      <c r="H24" s="421">
        <v>2270.9</v>
      </c>
      <c r="I24" s="421">
        <v>2584.8000000000002</v>
      </c>
      <c r="J24" s="421">
        <v>252.7</v>
      </c>
      <c r="K24" s="421" t="s">
        <v>136</v>
      </c>
    </row>
    <row r="25" spans="1:11" x14ac:dyDescent="0.25">
      <c r="B25" s="355"/>
      <c r="C25" s="355"/>
      <c r="D25" s="355"/>
      <c r="E25" s="355"/>
      <c r="F25" s="355"/>
      <c r="G25" s="355"/>
      <c r="H25" s="355"/>
      <c r="I25" s="355"/>
      <c r="J25" s="355"/>
      <c r="K25" s="355"/>
    </row>
    <row r="26" spans="1:11" s="175" customFormat="1" ht="12" customHeight="1" x14ac:dyDescent="0.2">
      <c r="A26" s="284" t="s">
        <v>244</v>
      </c>
      <c r="B26" s="189"/>
      <c r="C26" s="189"/>
      <c r="D26" s="190"/>
      <c r="E26" s="189"/>
      <c r="F26" s="189"/>
      <c r="G26" s="189"/>
    </row>
    <row r="27" spans="1:11" s="175" customFormat="1" ht="11.25" x14ac:dyDescent="0.2">
      <c r="A27" s="229" t="s">
        <v>194</v>
      </c>
      <c r="B27" s="59"/>
      <c r="C27" s="59"/>
      <c r="D27" s="59"/>
      <c r="E27" s="59"/>
      <c r="F27" s="59"/>
      <c r="G27" s="59"/>
      <c r="H27" s="351"/>
      <c r="J27" s="325"/>
      <c r="K27" s="325"/>
    </row>
    <row r="28" spans="1:11" s="175" customFormat="1" x14ac:dyDescent="0.25">
      <c r="A28" s="224" t="s">
        <v>133</v>
      </c>
      <c r="B28" s="225"/>
      <c r="C28" s="226" t="s">
        <v>139</v>
      </c>
      <c r="D28" s="323"/>
      <c r="E28" s="191" t="s">
        <v>196</v>
      </c>
      <c r="G28" s="225"/>
      <c r="H28" s="352"/>
      <c r="I28" s="326" t="s">
        <v>165</v>
      </c>
      <c r="J28" s="329"/>
    </row>
    <row r="29" spans="1:11" s="175" customFormat="1" ht="14.25" customHeight="1" x14ac:dyDescent="0.25">
      <c r="A29" s="561" t="s">
        <v>152</v>
      </c>
      <c r="B29" s="561"/>
      <c r="C29" s="227" t="s">
        <v>135</v>
      </c>
      <c r="D29" s="323"/>
      <c r="E29" s="30" t="s">
        <v>134</v>
      </c>
      <c r="G29" s="191"/>
      <c r="H29" s="191"/>
      <c r="I29" s="327" t="s">
        <v>166</v>
      </c>
      <c r="J29" s="329"/>
    </row>
    <row r="30" spans="1:11" s="175" customFormat="1" x14ac:dyDescent="0.25">
      <c r="A30" s="559" t="s">
        <v>151</v>
      </c>
      <c r="B30" s="559"/>
      <c r="C30" s="59" t="s">
        <v>140</v>
      </c>
      <c r="D30" s="324"/>
      <c r="E30" s="228" t="s">
        <v>197</v>
      </c>
      <c r="F30" s="325"/>
      <c r="G30" s="188"/>
      <c r="H30" s="188"/>
      <c r="I30" s="328" t="s">
        <v>167</v>
      </c>
      <c r="J30" s="330"/>
      <c r="K30" s="325"/>
    </row>
    <row r="31" spans="1:11" x14ac:dyDescent="0.25">
      <c r="B31" s="356"/>
      <c r="C31" s="356"/>
      <c r="D31" s="356"/>
      <c r="E31" s="356"/>
      <c r="F31" s="356"/>
      <c r="G31" s="356"/>
      <c r="H31" s="356"/>
      <c r="I31" s="356"/>
      <c r="J31" s="356"/>
      <c r="K31" s="356"/>
    </row>
    <row r="36" spans="5:5" x14ac:dyDescent="0.25">
      <c r="E36" s="357"/>
    </row>
  </sheetData>
  <mergeCells count="3">
    <mergeCell ref="A30:B30"/>
    <mergeCell ref="A2:K2"/>
    <mergeCell ref="A29:B2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38" sqref="B38"/>
    </sheetView>
  </sheetViews>
  <sheetFormatPr defaultRowHeight="12.75" x14ac:dyDescent="0.2"/>
  <cols>
    <col min="1" max="1" width="8.7109375" style="50" customWidth="1"/>
    <col min="2" max="2" width="112.28515625" style="56" customWidth="1"/>
    <col min="3" max="3" width="9.140625" style="262"/>
    <col min="4" max="256" width="9.140625" style="46"/>
    <col min="257" max="257" width="8.7109375" style="46" customWidth="1"/>
    <col min="258" max="258" width="112.28515625" style="46" customWidth="1"/>
    <col min="259" max="512" width="9.140625" style="46"/>
    <col min="513" max="513" width="8.7109375" style="46" customWidth="1"/>
    <col min="514" max="514" width="112.28515625" style="46" customWidth="1"/>
    <col min="515" max="768" width="9.140625" style="46"/>
    <col min="769" max="769" width="8.7109375" style="46" customWidth="1"/>
    <col min="770" max="770" width="112.28515625" style="46" customWidth="1"/>
    <col min="771" max="1024" width="9.140625" style="46"/>
    <col min="1025" max="1025" width="8.7109375" style="46" customWidth="1"/>
    <col min="1026" max="1026" width="112.28515625" style="46" customWidth="1"/>
    <col min="1027" max="1280" width="9.140625" style="46"/>
    <col min="1281" max="1281" width="8.7109375" style="46" customWidth="1"/>
    <col min="1282" max="1282" width="112.28515625" style="46" customWidth="1"/>
    <col min="1283" max="1536" width="9.140625" style="46"/>
    <col min="1537" max="1537" width="8.7109375" style="46" customWidth="1"/>
    <col min="1538" max="1538" width="112.28515625" style="46" customWidth="1"/>
    <col min="1539" max="1792" width="9.140625" style="46"/>
    <col min="1793" max="1793" width="8.7109375" style="46" customWidth="1"/>
    <col min="1794" max="1794" width="112.28515625" style="46" customWidth="1"/>
    <col min="1795" max="2048" width="9.140625" style="46"/>
    <col min="2049" max="2049" width="8.7109375" style="46" customWidth="1"/>
    <col min="2050" max="2050" width="112.28515625" style="46" customWidth="1"/>
    <col min="2051" max="2304" width="9.140625" style="46"/>
    <col min="2305" max="2305" width="8.7109375" style="46" customWidth="1"/>
    <col min="2306" max="2306" width="112.28515625" style="46" customWidth="1"/>
    <col min="2307" max="2560" width="9.140625" style="46"/>
    <col min="2561" max="2561" width="8.7109375" style="46" customWidth="1"/>
    <col min="2562" max="2562" width="112.28515625" style="46" customWidth="1"/>
    <col min="2563" max="2816" width="9.140625" style="46"/>
    <col min="2817" max="2817" width="8.7109375" style="46" customWidth="1"/>
    <col min="2818" max="2818" width="112.28515625" style="46" customWidth="1"/>
    <col min="2819" max="3072" width="9.140625" style="46"/>
    <col min="3073" max="3073" width="8.7109375" style="46" customWidth="1"/>
    <col min="3074" max="3074" width="112.28515625" style="46" customWidth="1"/>
    <col min="3075" max="3328" width="9.140625" style="46"/>
    <col min="3329" max="3329" width="8.7109375" style="46" customWidth="1"/>
    <col min="3330" max="3330" width="112.28515625" style="46" customWidth="1"/>
    <col min="3331" max="3584" width="9.140625" style="46"/>
    <col min="3585" max="3585" width="8.7109375" style="46" customWidth="1"/>
    <col min="3586" max="3586" width="112.28515625" style="46" customWidth="1"/>
    <col min="3587" max="3840" width="9.140625" style="46"/>
    <col min="3841" max="3841" width="8.7109375" style="46" customWidth="1"/>
    <col min="3842" max="3842" width="112.28515625" style="46" customWidth="1"/>
    <col min="3843" max="4096" width="9.140625" style="46"/>
    <col min="4097" max="4097" width="8.7109375" style="46" customWidth="1"/>
    <col min="4098" max="4098" width="112.28515625" style="46" customWidth="1"/>
    <col min="4099" max="4352" width="9.140625" style="46"/>
    <col min="4353" max="4353" width="8.7109375" style="46" customWidth="1"/>
    <col min="4354" max="4354" width="112.28515625" style="46" customWidth="1"/>
    <col min="4355" max="4608" width="9.140625" style="46"/>
    <col min="4609" max="4609" width="8.7109375" style="46" customWidth="1"/>
    <col min="4610" max="4610" width="112.28515625" style="46" customWidth="1"/>
    <col min="4611" max="4864" width="9.140625" style="46"/>
    <col min="4865" max="4865" width="8.7109375" style="46" customWidth="1"/>
    <col min="4866" max="4866" width="112.28515625" style="46" customWidth="1"/>
    <col min="4867" max="5120" width="9.140625" style="46"/>
    <col min="5121" max="5121" width="8.7109375" style="46" customWidth="1"/>
    <col min="5122" max="5122" width="112.28515625" style="46" customWidth="1"/>
    <col min="5123" max="5376" width="9.140625" style="46"/>
    <col min="5377" max="5377" width="8.7109375" style="46" customWidth="1"/>
    <col min="5378" max="5378" width="112.28515625" style="46" customWidth="1"/>
    <col min="5379" max="5632" width="9.140625" style="46"/>
    <col min="5633" max="5633" width="8.7109375" style="46" customWidth="1"/>
    <col min="5634" max="5634" width="112.28515625" style="46" customWidth="1"/>
    <col min="5635" max="5888" width="9.140625" style="46"/>
    <col min="5889" max="5889" width="8.7109375" style="46" customWidth="1"/>
    <col min="5890" max="5890" width="112.28515625" style="46" customWidth="1"/>
    <col min="5891" max="6144" width="9.140625" style="46"/>
    <col min="6145" max="6145" width="8.7109375" style="46" customWidth="1"/>
    <col min="6146" max="6146" width="112.28515625" style="46" customWidth="1"/>
    <col min="6147" max="6400" width="9.140625" style="46"/>
    <col min="6401" max="6401" width="8.7109375" style="46" customWidth="1"/>
    <col min="6402" max="6402" width="112.28515625" style="46" customWidth="1"/>
    <col min="6403" max="6656" width="9.140625" style="46"/>
    <col min="6657" max="6657" width="8.7109375" style="46" customWidth="1"/>
    <col min="6658" max="6658" width="112.28515625" style="46" customWidth="1"/>
    <col min="6659" max="6912" width="9.140625" style="46"/>
    <col min="6913" max="6913" width="8.7109375" style="46" customWidth="1"/>
    <col min="6914" max="6914" width="112.28515625" style="46" customWidth="1"/>
    <col min="6915" max="7168" width="9.140625" style="46"/>
    <col min="7169" max="7169" width="8.7109375" style="46" customWidth="1"/>
    <col min="7170" max="7170" width="112.28515625" style="46" customWidth="1"/>
    <col min="7171" max="7424" width="9.140625" style="46"/>
    <col min="7425" max="7425" width="8.7109375" style="46" customWidth="1"/>
    <col min="7426" max="7426" width="112.28515625" style="46" customWidth="1"/>
    <col min="7427" max="7680" width="9.140625" style="46"/>
    <col min="7681" max="7681" width="8.7109375" style="46" customWidth="1"/>
    <col min="7682" max="7682" width="112.28515625" style="46" customWidth="1"/>
    <col min="7683" max="7936" width="9.140625" style="46"/>
    <col min="7937" max="7937" width="8.7109375" style="46" customWidth="1"/>
    <col min="7938" max="7938" width="112.28515625" style="46" customWidth="1"/>
    <col min="7939" max="8192" width="9.140625" style="46"/>
    <col min="8193" max="8193" width="8.7109375" style="46" customWidth="1"/>
    <col min="8194" max="8194" width="112.28515625" style="46" customWidth="1"/>
    <col min="8195" max="8448" width="9.140625" style="46"/>
    <col min="8449" max="8449" width="8.7109375" style="46" customWidth="1"/>
    <col min="8450" max="8450" width="112.28515625" style="46" customWidth="1"/>
    <col min="8451" max="8704" width="9.140625" style="46"/>
    <col min="8705" max="8705" width="8.7109375" style="46" customWidth="1"/>
    <col min="8706" max="8706" width="112.28515625" style="46" customWidth="1"/>
    <col min="8707" max="8960" width="9.140625" style="46"/>
    <col min="8961" max="8961" width="8.7109375" style="46" customWidth="1"/>
    <col min="8962" max="8962" width="112.28515625" style="46" customWidth="1"/>
    <col min="8963" max="9216" width="9.140625" style="46"/>
    <col min="9217" max="9217" width="8.7109375" style="46" customWidth="1"/>
    <col min="9218" max="9218" width="112.28515625" style="46" customWidth="1"/>
    <col min="9219" max="9472" width="9.140625" style="46"/>
    <col min="9473" max="9473" width="8.7109375" style="46" customWidth="1"/>
    <col min="9474" max="9474" width="112.28515625" style="46" customWidth="1"/>
    <col min="9475" max="9728" width="9.140625" style="46"/>
    <col min="9729" max="9729" width="8.7109375" style="46" customWidth="1"/>
    <col min="9730" max="9730" width="112.28515625" style="46" customWidth="1"/>
    <col min="9731" max="9984" width="9.140625" style="46"/>
    <col min="9985" max="9985" width="8.7109375" style="46" customWidth="1"/>
    <col min="9986" max="9986" width="112.28515625" style="46" customWidth="1"/>
    <col min="9987" max="10240" width="9.140625" style="46"/>
    <col min="10241" max="10241" width="8.7109375" style="46" customWidth="1"/>
    <col min="10242" max="10242" width="112.28515625" style="46" customWidth="1"/>
    <col min="10243" max="10496" width="9.140625" style="46"/>
    <col min="10497" max="10497" width="8.7109375" style="46" customWidth="1"/>
    <col min="10498" max="10498" width="112.28515625" style="46" customWidth="1"/>
    <col min="10499" max="10752" width="9.140625" style="46"/>
    <col min="10753" max="10753" width="8.7109375" style="46" customWidth="1"/>
    <col min="10754" max="10754" width="112.28515625" style="46" customWidth="1"/>
    <col min="10755" max="11008" width="9.140625" style="46"/>
    <col min="11009" max="11009" width="8.7109375" style="46" customWidth="1"/>
    <col min="11010" max="11010" width="112.28515625" style="46" customWidth="1"/>
    <col min="11011" max="11264" width="9.140625" style="46"/>
    <col min="11265" max="11265" width="8.7109375" style="46" customWidth="1"/>
    <col min="11266" max="11266" width="112.28515625" style="46" customWidth="1"/>
    <col min="11267" max="11520" width="9.140625" style="46"/>
    <col min="11521" max="11521" width="8.7109375" style="46" customWidth="1"/>
    <col min="11522" max="11522" width="112.28515625" style="46" customWidth="1"/>
    <col min="11523" max="11776" width="9.140625" style="46"/>
    <col min="11777" max="11777" width="8.7109375" style="46" customWidth="1"/>
    <col min="11778" max="11778" width="112.28515625" style="46" customWidth="1"/>
    <col min="11779" max="12032" width="9.140625" style="46"/>
    <col min="12033" max="12033" width="8.7109375" style="46" customWidth="1"/>
    <col min="12034" max="12034" width="112.28515625" style="46" customWidth="1"/>
    <col min="12035" max="12288" width="9.140625" style="46"/>
    <col min="12289" max="12289" width="8.7109375" style="46" customWidth="1"/>
    <col min="12290" max="12290" width="112.28515625" style="46" customWidth="1"/>
    <col min="12291" max="12544" width="9.140625" style="46"/>
    <col min="12545" max="12545" width="8.7109375" style="46" customWidth="1"/>
    <col min="12546" max="12546" width="112.28515625" style="46" customWidth="1"/>
    <col min="12547" max="12800" width="9.140625" style="46"/>
    <col min="12801" max="12801" width="8.7109375" style="46" customWidth="1"/>
    <col min="12802" max="12802" width="112.28515625" style="46" customWidth="1"/>
    <col min="12803" max="13056" width="9.140625" style="46"/>
    <col min="13057" max="13057" width="8.7109375" style="46" customWidth="1"/>
    <col min="13058" max="13058" width="112.28515625" style="46" customWidth="1"/>
    <col min="13059" max="13312" width="9.140625" style="46"/>
    <col min="13313" max="13313" width="8.7109375" style="46" customWidth="1"/>
    <col min="13314" max="13314" width="112.28515625" style="46" customWidth="1"/>
    <col min="13315" max="13568" width="9.140625" style="46"/>
    <col min="13569" max="13569" width="8.7109375" style="46" customWidth="1"/>
    <col min="13570" max="13570" width="112.28515625" style="46" customWidth="1"/>
    <col min="13571" max="13824" width="9.140625" style="46"/>
    <col min="13825" max="13825" width="8.7109375" style="46" customWidth="1"/>
    <col min="13826" max="13826" width="112.28515625" style="46" customWidth="1"/>
    <col min="13827" max="14080" width="9.140625" style="46"/>
    <col min="14081" max="14081" width="8.7109375" style="46" customWidth="1"/>
    <col min="14082" max="14082" width="112.28515625" style="46" customWidth="1"/>
    <col min="14083" max="14336" width="9.140625" style="46"/>
    <col min="14337" max="14337" width="8.7109375" style="46" customWidth="1"/>
    <col min="14338" max="14338" width="112.28515625" style="46" customWidth="1"/>
    <col min="14339" max="14592" width="9.140625" style="46"/>
    <col min="14593" max="14593" width="8.7109375" style="46" customWidth="1"/>
    <col min="14594" max="14594" width="112.28515625" style="46" customWidth="1"/>
    <col min="14595" max="14848" width="9.140625" style="46"/>
    <col min="14849" max="14849" width="8.7109375" style="46" customWidth="1"/>
    <col min="14850" max="14850" width="112.28515625" style="46" customWidth="1"/>
    <col min="14851" max="15104" width="9.140625" style="46"/>
    <col min="15105" max="15105" width="8.7109375" style="46" customWidth="1"/>
    <col min="15106" max="15106" width="112.28515625" style="46" customWidth="1"/>
    <col min="15107" max="15360" width="9.140625" style="46"/>
    <col min="15361" max="15361" width="8.7109375" style="46" customWidth="1"/>
    <col min="15362" max="15362" width="112.28515625" style="46" customWidth="1"/>
    <col min="15363" max="15616" width="9.140625" style="46"/>
    <col min="15617" max="15617" width="8.7109375" style="46" customWidth="1"/>
    <col min="15618" max="15618" width="112.28515625" style="46" customWidth="1"/>
    <col min="15619" max="15872" width="9.140625" style="46"/>
    <col min="15873" max="15873" width="8.7109375" style="46" customWidth="1"/>
    <col min="15874" max="15874" width="112.28515625" style="46" customWidth="1"/>
    <col min="15875" max="16128" width="9.140625" style="46"/>
    <col min="16129" max="16129" width="8.7109375" style="46" customWidth="1"/>
    <col min="16130" max="16130" width="112.28515625" style="46" customWidth="1"/>
    <col min="16131" max="16384" width="9.140625" style="46"/>
  </cols>
  <sheetData>
    <row r="1" spans="1:2" x14ac:dyDescent="0.2">
      <c r="B1" s="51" t="s">
        <v>8</v>
      </c>
    </row>
    <row r="2" spans="1:2" x14ac:dyDescent="0.2">
      <c r="B2" s="51"/>
    </row>
    <row r="3" spans="1:2" x14ac:dyDescent="0.2">
      <c r="A3" s="52" t="s">
        <v>9</v>
      </c>
      <c r="B3" s="53" t="s">
        <v>10</v>
      </c>
    </row>
    <row r="4" spans="1:2" x14ac:dyDescent="0.2">
      <c r="A4" s="52" t="s">
        <v>11</v>
      </c>
      <c r="B4" s="53" t="s">
        <v>12</v>
      </c>
    </row>
    <row r="5" spans="1:2" x14ac:dyDescent="0.2">
      <c r="A5" s="54" t="s">
        <v>13</v>
      </c>
      <c r="B5" s="53" t="s">
        <v>14</v>
      </c>
    </row>
    <row r="6" spans="1:2" x14ac:dyDescent="0.2">
      <c r="A6" s="54" t="s">
        <v>15</v>
      </c>
      <c r="B6" s="53" t="s">
        <v>16</v>
      </c>
    </row>
    <row r="7" spans="1:2" ht="13.15" customHeight="1" x14ac:dyDescent="0.2">
      <c r="A7" s="54" t="s">
        <v>17</v>
      </c>
      <c r="B7" s="53" t="s">
        <v>18</v>
      </c>
    </row>
    <row r="8" spans="1:2" ht="15" customHeight="1" x14ac:dyDescent="0.2">
      <c r="A8" s="54" t="s">
        <v>19</v>
      </c>
      <c r="B8" s="53" t="s">
        <v>20</v>
      </c>
    </row>
    <row r="9" spans="1:2" x14ac:dyDescent="0.2">
      <c r="A9" s="52" t="s">
        <v>21</v>
      </c>
      <c r="B9" s="55" t="s">
        <v>22</v>
      </c>
    </row>
    <row r="10" spans="1:2" x14ac:dyDescent="0.2">
      <c r="A10" s="52" t="s">
        <v>23</v>
      </c>
      <c r="B10" s="55" t="s">
        <v>24</v>
      </c>
    </row>
    <row r="11" spans="1:2" x14ac:dyDescent="0.2">
      <c r="A11" s="52" t="s">
        <v>25</v>
      </c>
      <c r="B11" s="385" t="s">
        <v>228</v>
      </c>
    </row>
    <row r="12" spans="1:2" x14ac:dyDescent="0.2">
      <c r="A12" s="52" t="s">
        <v>27</v>
      </c>
      <c r="B12" s="385" t="s">
        <v>26</v>
      </c>
    </row>
    <row r="13" spans="1:2" x14ac:dyDescent="0.2">
      <c r="A13" s="52" t="s">
        <v>29</v>
      </c>
      <c r="B13" s="385" t="s">
        <v>28</v>
      </c>
    </row>
    <row r="14" spans="1:2" x14ac:dyDescent="0.2">
      <c r="A14" s="384" t="s">
        <v>227</v>
      </c>
      <c r="B14" s="385" t="s">
        <v>30</v>
      </c>
    </row>
    <row r="15" spans="1:2" x14ac:dyDescent="0.2">
      <c r="A15" s="54" t="s">
        <v>229</v>
      </c>
      <c r="B15" s="385" t="s">
        <v>31</v>
      </c>
    </row>
    <row r="16" spans="1:2" x14ac:dyDescent="0.2">
      <c r="A16" s="54" t="s">
        <v>142</v>
      </c>
      <c r="B16" s="385" t="s">
        <v>32</v>
      </c>
    </row>
    <row r="17" spans="1:2" x14ac:dyDescent="0.2">
      <c r="A17" s="54" t="s">
        <v>143</v>
      </c>
      <c r="B17" s="385" t="s">
        <v>33</v>
      </c>
    </row>
    <row r="18" spans="1:2" x14ac:dyDescent="0.2">
      <c r="A18" s="54" t="s">
        <v>144</v>
      </c>
      <c r="B18" s="385" t="s">
        <v>34</v>
      </c>
    </row>
    <row r="19" spans="1:2" x14ac:dyDescent="0.2">
      <c r="A19" s="54" t="s">
        <v>145</v>
      </c>
      <c r="B19" s="385" t="s">
        <v>35</v>
      </c>
    </row>
    <row r="20" spans="1:2" x14ac:dyDescent="0.2">
      <c r="A20" s="54" t="s">
        <v>146</v>
      </c>
      <c r="B20" s="385" t="s">
        <v>243</v>
      </c>
    </row>
    <row r="21" spans="1:2" x14ac:dyDescent="0.2">
      <c r="A21" s="52" t="s">
        <v>230</v>
      </c>
      <c r="B21" s="385" t="s">
        <v>141</v>
      </c>
    </row>
    <row r="22" spans="1:2" x14ac:dyDescent="0.2">
      <c r="A22" s="54" t="s">
        <v>231</v>
      </c>
      <c r="B22" s="385" t="s">
        <v>189</v>
      </c>
    </row>
    <row r="23" spans="1:2" ht="13.9" customHeight="1" x14ac:dyDescent="0.2">
      <c r="A23" s="440" t="s">
        <v>232</v>
      </c>
      <c r="B23" s="385" t="s">
        <v>36</v>
      </c>
    </row>
    <row r="24" spans="1:2" x14ac:dyDescent="0.2">
      <c r="A24" s="440"/>
      <c r="B24" s="385" t="s">
        <v>37</v>
      </c>
    </row>
    <row r="25" spans="1:2" x14ac:dyDescent="0.2">
      <c r="A25" s="54" t="s">
        <v>233</v>
      </c>
      <c r="B25" s="385" t="s">
        <v>38</v>
      </c>
    </row>
    <row r="26" spans="1:2" x14ac:dyDescent="0.2">
      <c r="A26" s="54" t="s">
        <v>234</v>
      </c>
      <c r="B26" s="385" t="s">
        <v>39</v>
      </c>
    </row>
    <row r="27" spans="1:2" x14ac:dyDescent="0.2">
      <c r="A27" s="54" t="s">
        <v>235</v>
      </c>
      <c r="B27" s="385" t="s">
        <v>40</v>
      </c>
    </row>
    <row r="28" spans="1:2" ht="13.9" customHeight="1" x14ac:dyDescent="0.2">
      <c r="A28" s="54" t="s">
        <v>236</v>
      </c>
      <c r="B28" s="385" t="s">
        <v>41</v>
      </c>
    </row>
    <row r="29" spans="1:2" x14ac:dyDescent="0.2">
      <c r="A29" s="54" t="s">
        <v>237</v>
      </c>
      <c r="B29" s="385" t="s">
        <v>42</v>
      </c>
    </row>
    <row r="30" spans="1:2" ht="14.45" customHeight="1" x14ac:dyDescent="0.2">
      <c r="A30" s="54" t="s">
        <v>238</v>
      </c>
      <c r="B30" s="385" t="s">
        <v>43</v>
      </c>
    </row>
    <row r="31" spans="1:2" x14ac:dyDescent="0.2">
      <c r="A31" s="54" t="s">
        <v>239</v>
      </c>
      <c r="B31" s="385" t="s">
        <v>44</v>
      </c>
    </row>
    <row r="32" spans="1:2" ht="13.9" customHeight="1" x14ac:dyDescent="0.2">
      <c r="A32" s="52" t="s">
        <v>45</v>
      </c>
      <c r="B32" s="385" t="s">
        <v>46</v>
      </c>
    </row>
    <row r="33" spans="1:2" x14ac:dyDescent="0.2">
      <c r="A33" s="52" t="s">
        <v>47</v>
      </c>
      <c r="B33" s="385" t="s">
        <v>48</v>
      </c>
    </row>
    <row r="34" spans="1:2" x14ac:dyDescent="0.2">
      <c r="A34" s="52" t="s">
        <v>49</v>
      </c>
      <c r="B34" s="385" t="s">
        <v>242</v>
      </c>
    </row>
    <row r="35" spans="1:2" x14ac:dyDescent="0.2">
      <c r="A35" s="52" t="s">
        <v>171</v>
      </c>
      <c r="B35" s="385" t="s">
        <v>50</v>
      </c>
    </row>
    <row r="36" spans="1:2" x14ac:dyDescent="0.2">
      <c r="A36" s="52" t="s">
        <v>185</v>
      </c>
      <c r="B36" s="385" t="s">
        <v>51</v>
      </c>
    </row>
    <row r="37" spans="1:2" x14ac:dyDescent="0.2">
      <c r="A37" s="52" t="s">
        <v>240</v>
      </c>
      <c r="B37" s="385" t="s">
        <v>190</v>
      </c>
    </row>
    <row r="38" spans="1:2" x14ac:dyDescent="0.2">
      <c r="A38" s="52" t="s">
        <v>241</v>
      </c>
      <c r="B38" s="385" t="s">
        <v>191</v>
      </c>
    </row>
    <row r="39" spans="1:2" x14ac:dyDescent="0.2">
      <c r="B39" s="358"/>
    </row>
  </sheetData>
  <mergeCells count="1">
    <mergeCell ref="A23:A24"/>
  </mergeCells>
  <hyperlinks>
    <hyperlink ref="B3" location="'1.'!A1" display="Основные показатели развития животноводства во всех категориях хозяйств"/>
    <hyperlink ref="B4" location="'2.1'!A1" display="Забито в хозяйстве или реализовано на убой скота и птицы"/>
    <hyperlink ref="B5" location="'2.1'!A1" display="Забито в хозяйстве или реализовано на убой скота и птицы (в живом весе)"/>
    <hyperlink ref="B6" location="'2.2'!A1" display="Забито в хозяйстве или реализовано на убой скота и птицы (в живом весе) по всем  категориям хозяйств"/>
    <hyperlink ref="B7" location="'2.3'!A1" display="Забито в хозяйстве или реализовано на убой скота и птицы (в убойном весе)"/>
    <hyperlink ref="B8" location="'2.4'!A1" display="Забито в хозяйстве или реализовано на убой скота и птицы (в убойном весе) во всех категориях хозяйств"/>
    <hyperlink ref="B9" location="'3'!A1" display="Надоено молока коровьего"/>
    <hyperlink ref="B10" location="'4'!A1" display="Получено яиц куриных "/>
    <hyperlink ref="B12" location="'6'!A1" display="Получено шкур крупных"/>
    <hyperlink ref="B13" location="'7'!A1" display="Получено шкур мелких"/>
    <hyperlink ref="B14" location="'8'!A1" display="Реализовано продукции животноводства сельскохозяйственными предприятиями"/>
    <hyperlink ref="B15" location="'8'!A1" display="Реализовано на убой всех видов скота и птицы в живом весе"/>
    <hyperlink ref="B16" location="'8'!A1" display="Реализовано молока коровьего"/>
    <hyperlink ref="B17" location="'8'!A1" display="Реализовано яиц куриных "/>
    <hyperlink ref="B18" location="'8'!A1" display="Реализовано шкур крупных "/>
    <hyperlink ref="B19" location="'8'!A1" display="Реализовано шкур мелких "/>
    <hyperlink ref="B23" location="'9'!A1" display="Крупный рогатый скот "/>
    <hyperlink ref="B24" location="'9'!A1" display="из них коровы "/>
    <hyperlink ref="B25" location="'9'!A1" display="Численность крупного рогатого скота по направлению продуктивности"/>
    <hyperlink ref="B26" location="'9'!A1" display="Овцы "/>
    <hyperlink ref="B27" location="'9'!A1" display="Козы "/>
    <hyperlink ref="B28" location="'9'!A1" display="Свиньи "/>
    <hyperlink ref="B29" location="'9'!A1" display="Лошади  "/>
    <hyperlink ref="B30" location="'9'!A1" display="Верблюды  "/>
    <hyperlink ref="B31" location="'9'!A1" display="Птица "/>
    <hyperlink ref="B32" location="'10'!A1" display="Средний надой молока на одну дойную корову"/>
    <hyperlink ref="B33" location="'11'!A1" display="Средний выход яиц на одну курицу-несушку"/>
    <hyperlink ref="B35" location="'13'!A1" display="Получено приплода от сельскохозяйственных животных"/>
    <hyperlink ref="B36" location="'14'!A1" display="Падеж скота"/>
    <hyperlink ref="B22" location="'9'!A1" display="Численность скота и птицы по состоянию на 1 января 2025 года"/>
    <hyperlink ref="B37" location="'15'!A1" display="Наличие кормов в сельхозпредприятиях по состоянию на 1 января 2025 года"/>
    <hyperlink ref="B38" location="'16'!A1" display="Наличие кормов в сельхозпредприятиях по видам по состоянию на 1 января 2025 года"/>
    <hyperlink ref="B11" location="'5'!A1" display="Настрижено шерсти овечьей"/>
    <hyperlink ref="B20" location="'8'!A1" display="Реализовано шерсти овечьей"/>
    <hyperlink ref="B21" location="'9'!A1" display="Численность скота и птицы"/>
    <hyperlink ref="B34" location="'12'!A1" display="Средний настриг шерсти с одной овцы"/>
  </hyperlinks>
  <pageMargins left="0.78740157480314965" right="0.39370078740157483" top="0.39370078740157483" bottom="0.39370078740157483" header="0" footer="0"/>
  <pageSetup paperSize="9" scale="98" orientation="landscape" r:id="rId1"/>
  <headerFooter>
    <oddFooter>&amp;R&amp;"+,полужирный"&amp;8&amp;P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zoomScaleSheetLayoutView="75" workbookViewId="0">
      <selection activeCell="G31" sqref="G31"/>
    </sheetView>
  </sheetViews>
  <sheetFormatPr defaultRowHeight="12" x14ac:dyDescent="0.2"/>
  <cols>
    <col min="1" max="1" width="23.140625" style="17" customWidth="1"/>
    <col min="2" max="2" width="11.28515625" style="17" customWidth="1"/>
    <col min="3" max="3" width="10.28515625" style="17" customWidth="1"/>
    <col min="4" max="4" width="10.140625" style="17" customWidth="1"/>
    <col min="5" max="5" width="10.85546875" style="17" customWidth="1"/>
    <col min="6" max="6" width="10" style="17" customWidth="1"/>
    <col min="7" max="7" width="10.28515625" style="17" customWidth="1"/>
    <col min="8" max="9" width="9.85546875" style="17" customWidth="1"/>
    <col min="10" max="10" width="10.7109375" style="17" customWidth="1"/>
    <col min="11" max="11" width="11.140625" style="17" customWidth="1"/>
    <col min="12" max="12" width="10.140625" style="17" customWidth="1"/>
    <col min="13" max="13" width="9.42578125" style="34" customWidth="1"/>
    <col min="14" max="16" width="10.140625" style="17" customWidth="1"/>
    <col min="17" max="18" width="9.85546875" style="17" bestFit="1" customWidth="1"/>
    <col min="19" max="16384" width="9.140625" style="17"/>
  </cols>
  <sheetData>
    <row r="1" spans="1:18" ht="32.25" customHeight="1" x14ac:dyDescent="0.2">
      <c r="A1" s="442" t="s">
        <v>162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</row>
    <row r="2" spans="1:18" ht="15" customHeight="1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338"/>
    </row>
    <row r="3" spans="1:18" ht="18" customHeight="1" x14ac:dyDescent="0.2">
      <c r="A3" s="453"/>
      <c r="B3" s="451" t="s">
        <v>132</v>
      </c>
      <c r="C3" s="451"/>
      <c r="D3" s="451"/>
      <c r="E3" s="452" t="s">
        <v>67</v>
      </c>
      <c r="F3" s="454"/>
      <c r="G3" s="454"/>
      <c r="H3" s="454"/>
      <c r="I3" s="454"/>
      <c r="J3" s="454"/>
      <c r="K3" s="445" t="s">
        <v>149</v>
      </c>
      <c r="L3" s="446"/>
      <c r="M3" s="447"/>
      <c r="N3" s="451" t="s">
        <v>68</v>
      </c>
      <c r="O3" s="451"/>
      <c r="P3" s="452"/>
      <c r="Q3" s="19"/>
    </row>
    <row r="4" spans="1:18" ht="33.75" customHeight="1" x14ac:dyDescent="0.2">
      <c r="A4" s="453"/>
      <c r="B4" s="451"/>
      <c r="C4" s="451"/>
      <c r="D4" s="451"/>
      <c r="E4" s="451" t="s">
        <v>66</v>
      </c>
      <c r="F4" s="451"/>
      <c r="G4" s="451"/>
      <c r="H4" s="451" t="s">
        <v>65</v>
      </c>
      <c r="I4" s="451"/>
      <c r="J4" s="451"/>
      <c r="K4" s="448"/>
      <c r="L4" s="449"/>
      <c r="M4" s="450"/>
      <c r="N4" s="451"/>
      <c r="O4" s="451"/>
      <c r="P4" s="452"/>
      <c r="Q4" s="19"/>
    </row>
    <row r="5" spans="1:18" ht="39.75" customHeight="1" x14ac:dyDescent="0.2">
      <c r="A5" s="453"/>
      <c r="B5" s="20" t="s">
        <v>130</v>
      </c>
      <c r="C5" s="20" t="s">
        <v>64</v>
      </c>
      <c r="D5" s="20" t="s">
        <v>131</v>
      </c>
      <c r="E5" s="20" t="s">
        <v>130</v>
      </c>
      <c r="F5" s="20" t="s">
        <v>64</v>
      </c>
      <c r="G5" s="20" t="s">
        <v>131</v>
      </c>
      <c r="H5" s="20" t="s">
        <v>130</v>
      </c>
      <c r="I5" s="20" t="s">
        <v>64</v>
      </c>
      <c r="J5" s="20" t="s">
        <v>131</v>
      </c>
      <c r="K5" s="20" t="s">
        <v>130</v>
      </c>
      <c r="L5" s="20" t="s">
        <v>64</v>
      </c>
      <c r="M5" s="337" t="s">
        <v>131</v>
      </c>
      <c r="N5" s="20" t="s">
        <v>130</v>
      </c>
      <c r="O5" s="20" t="s">
        <v>64</v>
      </c>
      <c r="P5" s="21" t="s">
        <v>131</v>
      </c>
      <c r="Q5" s="19"/>
    </row>
    <row r="6" spans="1:18" ht="26.25" customHeight="1" x14ac:dyDescent="0.2">
      <c r="A6" s="443" t="s">
        <v>192</v>
      </c>
      <c r="B6" s="443"/>
      <c r="C6" s="443"/>
      <c r="D6" s="443"/>
      <c r="E6" s="443"/>
      <c r="F6" s="443"/>
      <c r="G6" s="443"/>
      <c r="H6" s="443"/>
      <c r="I6" s="443"/>
      <c r="J6" s="443"/>
      <c r="K6" s="443"/>
      <c r="L6" s="443"/>
      <c r="M6" s="443"/>
      <c r="N6" s="443"/>
      <c r="O6" s="443"/>
      <c r="P6" s="443"/>
    </row>
    <row r="7" spans="1:18" ht="33.75" x14ac:dyDescent="0.2">
      <c r="A7" s="22" t="s">
        <v>169</v>
      </c>
      <c r="B7" s="23">
        <f>E7+H7</f>
        <v>1113213.5899999999</v>
      </c>
      <c r="C7" s="23">
        <f>F7+I7</f>
        <v>1023686.89</v>
      </c>
      <c r="D7" s="23">
        <f>B7/C7*100</f>
        <v>108.74551592626138</v>
      </c>
      <c r="E7" s="24">
        <f>'2.1'!E7</f>
        <v>682742.08999999985</v>
      </c>
      <c r="F7" s="24">
        <f>'2.1'!F7</f>
        <v>615355.88</v>
      </c>
      <c r="G7" s="23">
        <f>E7/F7*100</f>
        <v>110.95077047122712</v>
      </c>
      <c r="H7" s="24">
        <f>'2.1'!H7</f>
        <v>430471.50000000012</v>
      </c>
      <c r="I7" s="24">
        <f>'2.1'!I7</f>
        <v>408331.01</v>
      </c>
      <c r="J7" s="23">
        <f>H7/I7*100</f>
        <v>105.42219166749058</v>
      </c>
      <c r="K7" s="24">
        <f>'2.1'!K7</f>
        <v>882090.3</v>
      </c>
      <c r="L7" s="24">
        <f>'2.1'!L7</f>
        <v>896426.39999999991</v>
      </c>
      <c r="M7" s="208">
        <f>K7/L7*100</f>
        <v>98.400749910979883</v>
      </c>
      <c r="N7" s="25">
        <f>B7+K7</f>
        <v>1995303.89</v>
      </c>
      <c r="O7" s="25">
        <f>C7+L7</f>
        <v>1920113.29</v>
      </c>
      <c r="P7" s="25">
        <f>N7/O7*100</f>
        <v>103.91594602212247</v>
      </c>
      <c r="Q7" s="221"/>
      <c r="R7" s="204"/>
    </row>
    <row r="8" spans="1:18" ht="45" x14ac:dyDescent="0.2">
      <c r="A8" s="26" t="s">
        <v>170</v>
      </c>
      <c r="B8" s="23">
        <f t="shared" ref="B8:C12" si="0">E8+H8</f>
        <v>709858.42000000016</v>
      </c>
      <c r="C8" s="23">
        <f t="shared" si="0"/>
        <v>653395.70000000007</v>
      </c>
      <c r="D8" s="23">
        <f t="shared" ref="D8:D12" si="1">B8/C8*100</f>
        <v>108.6414281575468</v>
      </c>
      <c r="E8" s="24">
        <f>'2.3'!E6</f>
        <v>488094.86000000004</v>
      </c>
      <c r="F8" s="24">
        <f>'2.3'!F6</f>
        <v>442333.47000000009</v>
      </c>
      <c r="G8" s="23">
        <f t="shared" ref="G8:G12" si="2">E8/F8*100</f>
        <v>110.34545045845161</v>
      </c>
      <c r="H8" s="25">
        <f>'2.3'!H6</f>
        <v>221763.56000000006</v>
      </c>
      <c r="I8" s="25">
        <f>'2.3'!I6</f>
        <v>211062.23</v>
      </c>
      <c r="J8" s="23">
        <f t="shared" ref="J8:J12" si="3">H8/I8*100</f>
        <v>105.07022502320764</v>
      </c>
      <c r="K8" s="25">
        <f>'2.3'!K6</f>
        <v>457991</v>
      </c>
      <c r="L8" s="25">
        <f>'2.3'!L6</f>
        <v>466507.8</v>
      </c>
      <c r="M8" s="208">
        <f t="shared" ref="M8:M12" si="4">K8/L8*100</f>
        <v>98.174349925124517</v>
      </c>
      <c r="N8" s="25">
        <f t="shared" ref="N8:O12" si="5">B8+K8</f>
        <v>1167849.4200000002</v>
      </c>
      <c r="O8" s="25">
        <f t="shared" si="5"/>
        <v>1119903.5</v>
      </c>
      <c r="P8" s="25">
        <f t="shared" ref="P8:P12" si="6">N8/O8*100</f>
        <v>104.28125459023927</v>
      </c>
      <c r="Q8" s="221"/>
    </row>
    <row r="9" spans="1:18" ht="16.5" customHeight="1" x14ac:dyDescent="0.2">
      <c r="A9" s="26" t="s">
        <v>63</v>
      </c>
      <c r="B9" s="23">
        <f t="shared" si="0"/>
        <v>1392747.2999999998</v>
      </c>
      <c r="C9" s="23">
        <f t="shared" si="0"/>
        <v>1288243.6000000001</v>
      </c>
      <c r="D9" s="23">
        <f t="shared" si="1"/>
        <v>108.11210705801292</v>
      </c>
      <c r="E9" s="25">
        <f>'3'!E6</f>
        <v>688118</v>
      </c>
      <c r="F9" s="25">
        <f>'3'!F6</f>
        <v>600406.80000000005</v>
      </c>
      <c r="G9" s="23">
        <f t="shared" si="2"/>
        <v>114.6086286830862</v>
      </c>
      <c r="H9" s="25">
        <f>'3'!H6</f>
        <v>704629.29999999993</v>
      </c>
      <c r="I9" s="25">
        <f>'3'!I6</f>
        <v>687836.79999999993</v>
      </c>
      <c r="J9" s="23">
        <f t="shared" si="3"/>
        <v>102.44134945963926</v>
      </c>
      <c r="K9" s="25">
        <f>'3'!K6</f>
        <v>2179218</v>
      </c>
      <c r="L9" s="25">
        <f>'3'!L6</f>
        <v>2132171.9000000004</v>
      </c>
      <c r="M9" s="208">
        <f t="shared" si="4"/>
        <v>102.20648719739715</v>
      </c>
      <c r="N9" s="25">
        <f t="shared" si="5"/>
        <v>3571965.3</v>
      </c>
      <c r="O9" s="25">
        <f t="shared" si="5"/>
        <v>3420415.5000000005</v>
      </c>
      <c r="P9" s="25">
        <f t="shared" si="6"/>
        <v>104.43074240541827</v>
      </c>
      <c r="Q9" s="221"/>
    </row>
    <row r="10" spans="1:18" ht="16.5" customHeight="1" x14ac:dyDescent="0.2">
      <c r="A10" s="26" t="s">
        <v>62</v>
      </c>
      <c r="B10" s="23">
        <f>E10+H10</f>
        <v>3763676.9999999991</v>
      </c>
      <c r="C10" s="23">
        <f t="shared" si="0"/>
        <v>3689936.7</v>
      </c>
      <c r="D10" s="23">
        <f t="shared" si="1"/>
        <v>101.9984163955983</v>
      </c>
      <c r="E10" s="25">
        <f>'4'!E6</f>
        <v>3740969.0999999992</v>
      </c>
      <c r="F10" s="25">
        <f>'4'!F6</f>
        <v>3666177.7</v>
      </c>
      <c r="G10" s="23">
        <f t="shared" si="2"/>
        <v>102.04003750281933</v>
      </c>
      <c r="H10" s="25">
        <f>'4'!H6</f>
        <v>22707.900000000005</v>
      </c>
      <c r="I10" s="25">
        <f>'4'!I6</f>
        <v>23759</v>
      </c>
      <c r="J10" s="23">
        <f t="shared" si="3"/>
        <v>95.575992255566334</v>
      </c>
      <c r="K10" s="25">
        <f>'4'!K6</f>
        <v>697456.10000000009</v>
      </c>
      <c r="L10" s="25">
        <f>'4'!L6</f>
        <v>715151.2</v>
      </c>
      <c r="M10" s="208">
        <f>K10/L10*100</f>
        <v>97.525684079115038</v>
      </c>
      <c r="N10" s="25">
        <f>B10+K10</f>
        <v>4461133.0999999996</v>
      </c>
      <c r="O10" s="25">
        <f t="shared" si="5"/>
        <v>4405087.9000000004</v>
      </c>
      <c r="P10" s="25">
        <f t="shared" si="6"/>
        <v>101.27228335216647</v>
      </c>
      <c r="Q10" s="221"/>
    </row>
    <row r="11" spans="1:18" ht="16.5" customHeight="1" x14ac:dyDescent="0.2">
      <c r="A11" s="22" t="s">
        <v>61</v>
      </c>
      <c r="B11" s="32">
        <f t="shared" si="0"/>
        <v>1135189</v>
      </c>
      <c r="C11" s="32">
        <f t="shared" si="0"/>
        <v>995664</v>
      </c>
      <c r="D11" s="23">
        <f t="shared" si="1"/>
        <v>114.01326150187212</v>
      </c>
      <c r="E11" s="27">
        <f>'6'!E6</f>
        <v>305436</v>
      </c>
      <c r="F11" s="27">
        <f>'6'!F6</f>
        <v>239305</v>
      </c>
      <c r="G11" s="23">
        <f t="shared" si="2"/>
        <v>127.63460855393744</v>
      </c>
      <c r="H11" s="27">
        <f>'6'!H6</f>
        <v>829753</v>
      </c>
      <c r="I11" s="27">
        <f>'6'!I6</f>
        <v>756359</v>
      </c>
      <c r="J11" s="23">
        <f t="shared" si="3"/>
        <v>109.70359313500599</v>
      </c>
      <c r="K11" s="27">
        <f>'6'!K6</f>
        <v>1646765</v>
      </c>
      <c r="L11" s="27">
        <f>'6'!L6</f>
        <v>1552791</v>
      </c>
      <c r="M11" s="339">
        <f>'6'!M6</f>
        <v>106.05194131083964</v>
      </c>
      <c r="N11" s="286">
        <f t="shared" si="5"/>
        <v>2781954</v>
      </c>
      <c r="O11" s="286">
        <f t="shared" si="5"/>
        <v>2548455</v>
      </c>
      <c r="P11" s="25">
        <f t="shared" si="6"/>
        <v>109.1623748506448</v>
      </c>
    </row>
    <row r="12" spans="1:18" ht="16.5" customHeight="1" x14ac:dyDescent="0.2">
      <c r="A12" s="22" t="s">
        <v>60</v>
      </c>
      <c r="B12" s="32">
        <f t="shared" si="0"/>
        <v>2185131</v>
      </c>
      <c r="C12" s="32">
        <f>F12+I12</f>
        <v>2149901</v>
      </c>
      <c r="D12" s="23">
        <f t="shared" si="1"/>
        <v>101.63868010666536</v>
      </c>
      <c r="E12" s="28">
        <f>'7'!E6</f>
        <v>224657</v>
      </c>
      <c r="F12" s="28">
        <f>'7'!F6</f>
        <v>129905</v>
      </c>
      <c r="G12" s="23">
        <f t="shared" si="2"/>
        <v>172.93945575612949</v>
      </c>
      <c r="H12" s="28">
        <f>'7'!H6</f>
        <v>1960474</v>
      </c>
      <c r="I12" s="28">
        <f>'7'!I6</f>
        <v>2019996</v>
      </c>
      <c r="J12" s="23">
        <f t="shared" si="3"/>
        <v>97.053360501703963</v>
      </c>
      <c r="K12" s="28">
        <f>'7'!K6</f>
        <v>4234304</v>
      </c>
      <c r="L12" s="28">
        <f>'7'!L6</f>
        <v>4845814</v>
      </c>
      <c r="M12" s="208">
        <f t="shared" si="4"/>
        <v>87.380654725913956</v>
      </c>
      <c r="N12" s="286">
        <f t="shared" si="5"/>
        <v>6419435</v>
      </c>
      <c r="O12" s="286">
        <f t="shared" si="5"/>
        <v>6995715</v>
      </c>
      <c r="P12" s="25">
        <f t="shared" si="6"/>
        <v>91.76238597484317</v>
      </c>
    </row>
    <row r="13" spans="1:18" s="29" customFormat="1" ht="28.5" customHeight="1" x14ac:dyDescent="0.25">
      <c r="A13" s="444" t="s">
        <v>193</v>
      </c>
      <c r="B13" s="444"/>
      <c r="C13" s="444"/>
      <c r="D13" s="444"/>
      <c r="E13" s="444"/>
      <c r="F13" s="444"/>
      <c r="G13" s="444"/>
      <c r="H13" s="444"/>
      <c r="I13" s="444"/>
      <c r="J13" s="444"/>
      <c r="K13" s="444"/>
      <c r="L13" s="444"/>
      <c r="M13" s="444"/>
      <c r="N13" s="444"/>
      <c r="O13" s="444"/>
      <c r="P13" s="444"/>
    </row>
    <row r="14" spans="1:18" ht="12.75" customHeight="1" x14ac:dyDescent="0.2">
      <c r="A14" s="30" t="s">
        <v>59</v>
      </c>
      <c r="B14" s="32">
        <f>E14+H14</f>
        <v>4316206</v>
      </c>
      <c r="C14" s="32">
        <f>F14+I14</f>
        <v>3692454</v>
      </c>
      <c r="D14" s="23">
        <f>B14/C14*100</f>
        <v>116.89261396350503</v>
      </c>
      <c r="E14" s="28">
        <f>'9'!E8</f>
        <v>835618</v>
      </c>
      <c r="F14" s="28">
        <f>'9'!F8</f>
        <v>866323</v>
      </c>
      <c r="G14" s="23">
        <f>E14/F14*100</f>
        <v>96.45570993728667</v>
      </c>
      <c r="H14" s="28">
        <f>'9'!H8</f>
        <v>3480588</v>
      </c>
      <c r="I14" s="28">
        <f>'9'!I8</f>
        <v>2826131</v>
      </c>
      <c r="J14" s="23">
        <f>H14/I14*100</f>
        <v>123.15734833240215</v>
      </c>
      <c r="K14" s="28">
        <f>'9'!K8</f>
        <v>3526366</v>
      </c>
      <c r="L14" s="28">
        <f>'9'!L8</f>
        <v>2924382</v>
      </c>
      <c r="M14" s="208">
        <f>K14/L14*100</f>
        <v>120.58499881342451</v>
      </c>
      <c r="N14" s="32">
        <f>B14+K14</f>
        <v>7842572</v>
      </c>
      <c r="O14" s="32">
        <f>C14+L14</f>
        <v>6616836</v>
      </c>
      <c r="P14" s="58">
        <f>N14/O14*100</f>
        <v>118.52450325200745</v>
      </c>
    </row>
    <row r="15" spans="1:18" ht="13.15" customHeight="1" x14ac:dyDescent="0.2">
      <c r="A15" s="31" t="s">
        <v>58</v>
      </c>
      <c r="B15" s="32">
        <f t="shared" ref="B15:B21" si="7">E15+H15</f>
        <v>2380848</v>
      </c>
      <c r="C15" s="32">
        <f t="shared" ref="C15:C21" si="8">F15+I15</f>
        <v>2036479</v>
      </c>
      <c r="D15" s="23">
        <f t="shared" ref="D15:D21" si="9">B15/C15*100</f>
        <v>116.9100196957592</v>
      </c>
      <c r="E15" s="32">
        <f>'9'!E35</f>
        <v>352015</v>
      </c>
      <c r="F15" s="32">
        <f>'9'!F35</f>
        <v>347997</v>
      </c>
      <c r="G15" s="23">
        <f t="shared" ref="G15:G21" si="10">E15/F15*100</f>
        <v>101.15460765466369</v>
      </c>
      <c r="H15" s="32">
        <f>'9'!H35</f>
        <v>2028833</v>
      </c>
      <c r="I15" s="32">
        <f>'9'!I35</f>
        <v>1688482</v>
      </c>
      <c r="J15" s="23">
        <f t="shared" ref="J15:J21" si="11">H15/I15*100</f>
        <v>120.15721814031775</v>
      </c>
      <c r="K15" s="32">
        <f>'9'!K35</f>
        <v>1999233</v>
      </c>
      <c r="L15" s="32">
        <f>'9'!L35</f>
        <v>1622199</v>
      </c>
      <c r="M15" s="208">
        <f t="shared" ref="M15:M21" si="12">K15/L15*100</f>
        <v>123.24215463084369</v>
      </c>
      <c r="N15" s="32">
        <f t="shared" ref="N15:N21" si="13">B15+K15</f>
        <v>4380081</v>
      </c>
      <c r="O15" s="32">
        <f t="shared" ref="O15:O21" si="14">C15+L15</f>
        <v>3658678</v>
      </c>
      <c r="P15" s="58">
        <f t="shared" ref="P15:P21" si="15">N15/O15*100</f>
        <v>119.71758651622253</v>
      </c>
    </row>
    <row r="16" spans="1:18" ht="13.15" customHeight="1" x14ac:dyDescent="0.2">
      <c r="A16" s="30" t="s">
        <v>57</v>
      </c>
      <c r="B16" s="32">
        <f t="shared" si="7"/>
        <v>11209740</v>
      </c>
      <c r="C16" s="32">
        <f t="shared" si="8"/>
        <v>9949182</v>
      </c>
      <c r="D16" s="23">
        <f t="shared" si="9"/>
        <v>112.66996623441004</v>
      </c>
      <c r="E16" s="28">
        <f>'9'!E145</f>
        <v>1272609</v>
      </c>
      <c r="F16" s="28">
        <f>'9'!F145</f>
        <v>1238524</v>
      </c>
      <c r="G16" s="23">
        <f t="shared" si="10"/>
        <v>102.75206616908514</v>
      </c>
      <c r="H16" s="28">
        <f>'9'!H145</f>
        <v>9937131</v>
      </c>
      <c r="I16" s="28">
        <f>'9'!I145</f>
        <v>8710658</v>
      </c>
      <c r="J16" s="23">
        <f t="shared" si="11"/>
        <v>114.08014182166262</v>
      </c>
      <c r="K16" s="28">
        <f>'9'!K145</f>
        <v>7312834</v>
      </c>
      <c r="L16" s="28">
        <f>'9'!L145</f>
        <v>7012510</v>
      </c>
      <c r="M16" s="208">
        <f t="shared" si="12"/>
        <v>104.28268907994426</v>
      </c>
      <c r="N16" s="32">
        <f t="shared" si="13"/>
        <v>18522574</v>
      </c>
      <c r="O16" s="32">
        <f t="shared" si="14"/>
        <v>16961692</v>
      </c>
      <c r="P16" s="58">
        <f t="shared" si="15"/>
        <v>109.20239561006059</v>
      </c>
      <c r="Q16" s="222"/>
      <c r="R16" s="222"/>
    </row>
    <row r="17" spans="1:16" ht="13.9" customHeight="1" x14ac:dyDescent="0.2">
      <c r="A17" s="30" t="s">
        <v>56</v>
      </c>
      <c r="B17" s="32">
        <f t="shared" si="7"/>
        <v>584370</v>
      </c>
      <c r="C17" s="32">
        <f t="shared" si="8"/>
        <v>626459</v>
      </c>
      <c r="D17" s="23">
        <f t="shared" si="9"/>
        <v>93.281443797598882</v>
      </c>
      <c r="E17" s="28">
        <f>'9'!E173</f>
        <v>27121</v>
      </c>
      <c r="F17" s="28">
        <f>'9'!F173</f>
        <v>26147</v>
      </c>
      <c r="G17" s="23">
        <f t="shared" si="10"/>
        <v>103.72509274486556</v>
      </c>
      <c r="H17" s="28">
        <f>'9'!H173</f>
        <v>557249</v>
      </c>
      <c r="I17" s="28">
        <f>'9'!I173</f>
        <v>600312</v>
      </c>
      <c r="J17" s="23">
        <f t="shared" si="11"/>
        <v>92.82656352030277</v>
      </c>
      <c r="K17" s="28">
        <f>'9'!K173</f>
        <v>1068186</v>
      </c>
      <c r="L17" s="28">
        <f>'9'!L173</f>
        <v>1079242</v>
      </c>
      <c r="M17" s="208">
        <f t="shared" si="12"/>
        <v>98.975577303329558</v>
      </c>
      <c r="N17" s="32">
        <f t="shared" si="13"/>
        <v>1652556</v>
      </c>
      <c r="O17" s="32">
        <f t="shared" si="14"/>
        <v>1705701</v>
      </c>
      <c r="P17" s="58">
        <f t="shared" si="15"/>
        <v>96.884272214180569</v>
      </c>
    </row>
    <row r="18" spans="1:16" ht="13.9" customHeight="1" x14ac:dyDescent="0.2">
      <c r="A18" s="30" t="s">
        <v>55</v>
      </c>
      <c r="B18" s="32">
        <f>E18+H18</f>
        <v>311715</v>
      </c>
      <c r="C18" s="32">
        <f t="shared" si="8"/>
        <v>303328</v>
      </c>
      <c r="D18" s="23">
        <f t="shared" si="9"/>
        <v>102.76499367021839</v>
      </c>
      <c r="E18" s="28">
        <f>'9'!E201</f>
        <v>261864</v>
      </c>
      <c r="F18" s="28">
        <f>'9'!F201</f>
        <v>265968</v>
      </c>
      <c r="G18" s="23">
        <f t="shared" si="10"/>
        <v>98.456957227937195</v>
      </c>
      <c r="H18" s="28">
        <f>'9'!H201</f>
        <v>49851</v>
      </c>
      <c r="I18" s="28">
        <f>'9'!I201</f>
        <v>37360</v>
      </c>
      <c r="J18" s="23">
        <f t="shared" si="11"/>
        <v>133.43415417558887</v>
      </c>
      <c r="K18" s="28">
        <f>'9'!K201</f>
        <v>156186</v>
      </c>
      <c r="L18" s="28">
        <f>'9'!L201</f>
        <v>179960</v>
      </c>
      <c r="M18" s="208">
        <f t="shared" si="12"/>
        <v>86.789286508112923</v>
      </c>
      <c r="N18" s="32">
        <f t="shared" si="13"/>
        <v>467901</v>
      </c>
      <c r="O18" s="32">
        <f t="shared" si="14"/>
        <v>483288</v>
      </c>
      <c r="P18" s="58">
        <f t="shared" si="15"/>
        <v>96.816184138650243</v>
      </c>
    </row>
    <row r="19" spans="1:16" ht="12" customHeight="1" x14ac:dyDescent="0.2">
      <c r="A19" s="30" t="s">
        <v>54</v>
      </c>
      <c r="B19" s="32">
        <f t="shared" si="7"/>
        <v>2600866</v>
      </c>
      <c r="C19" s="32">
        <f t="shared" si="8"/>
        <v>2317098</v>
      </c>
      <c r="D19" s="23">
        <f t="shared" si="9"/>
        <v>112.24669824064411</v>
      </c>
      <c r="E19" s="28">
        <f>'9'!E227</f>
        <v>383697</v>
      </c>
      <c r="F19" s="28">
        <f>'9'!F227</f>
        <v>342782</v>
      </c>
      <c r="G19" s="23">
        <f t="shared" si="10"/>
        <v>111.93615767455699</v>
      </c>
      <c r="H19" s="28">
        <f>'9'!H227</f>
        <v>2217169</v>
      </c>
      <c r="I19" s="28">
        <f>'9'!I227</f>
        <v>1974316</v>
      </c>
      <c r="J19" s="23">
        <f t="shared" si="11"/>
        <v>112.30061449129724</v>
      </c>
      <c r="K19" s="28">
        <f>'9'!K227</f>
        <v>1616505</v>
      </c>
      <c r="L19" s="28">
        <f>'9'!L227</f>
        <v>1534087</v>
      </c>
      <c r="M19" s="208">
        <f t="shared" si="12"/>
        <v>105.37244628238165</v>
      </c>
      <c r="N19" s="32">
        <f t="shared" si="13"/>
        <v>4217371</v>
      </c>
      <c r="O19" s="32">
        <f t="shared" si="14"/>
        <v>3851185</v>
      </c>
      <c r="P19" s="58">
        <f t="shared" si="15"/>
        <v>109.50839806449184</v>
      </c>
    </row>
    <row r="20" spans="1:16" s="34" customFormat="1" x14ac:dyDescent="0.2">
      <c r="A20" s="33" t="s">
        <v>53</v>
      </c>
      <c r="B20" s="32">
        <f t="shared" si="7"/>
        <v>160323</v>
      </c>
      <c r="C20" s="32">
        <f t="shared" si="8"/>
        <v>145820</v>
      </c>
      <c r="D20" s="23">
        <f t="shared" si="9"/>
        <v>109.94582361815937</v>
      </c>
      <c r="E20" s="28">
        <f>'9'!E255</f>
        <v>17261</v>
      </c>
      <c r="F20" s="28">
        <f>'9'!F255</f>
        <v>18880</v>
      </c>
      <c r="G20" s="23">
        <f t="shared" si="10"/>
        <v>91.424788135593218</v>
      </c>
      <c r="H20" s="28">
        <f>'9'!H255</f>
        <v>143062</v>
      </c>
      <c r="I20" s="28">
        <f>'9'!I255</f>
        <v>126940</v>
      </c>
      <c r="J20" s="23">
        <f t="shared" si="11"/>
        <v>112.70048841972586</v>
      </c>
      <c r="K20" s="28">
        <f>'9'!K255</f>
        <v>121253</v>
      </c>
      <c r="L20" s="28">
        <f>'9'!L255</f>
        <v>119116</v>
      </c>
      <c r="M20" s="208">
        <f t="shared" si="12"/>
        <v>101.79404949796837</v>
      </c>
      <c r="N20" s="32">
        <f t="shared" si="13"/>
        <v>281576</v>
      </c>
      <c r="O20" s="32">
        <f t="shared" si="14"/>
        <v>264936</v>
      </c>
      <c r="P20" s="58">
        <f t="shared" si="15"/>
        <v>106.28076214632969</v>
      </c>
    </row>
    <row r="21" spans="1:16" x14ac:dyDescent="0.2">
      <c r="A21" s="35" t="s">
        <v>52</v>
      </c>
      <c r="B21" s="283">
        <f t="shared" si="7"/>
        <v>38209108</v>
      </c>
      <c r="C21" s="283">
        <f t="shared" si="8"/>
        <v>36677930</v>
      </c>
      <c r="D21" s="57">
        <f t="shared" si="9"/>
        <v>104.17465762108166</v>
      </c>
      <c r="E21" s="36">
        <f>'9'!E280</f>
        <v>37748202</v>
      </c>
      <c r="F21" s="36">
        <f>'9'!F280</f>
        <v>36008742</v>
      </c>
      <c r="G21" s="57">
        <f t="shared" si="10"/>
        <v>104.8306602879934</v>
      </c>
      <c r="H21" s="36">
        <f>'9'!H280</f>
        <v>460906</v>
      </c>
      <c r="I21" s="36">
        <f>'9'!I280</f>
        <v>669188</v>
      </c>
      <c r="J21" s="57">
        <f t="shared" si="11"/>
        <v>68.875413187325535</v>
      </c>
      <c r="K21" s="36">
        <f>'9'!K280</f>
        <v>6966385</v>
      </c>
      <c r="L21" s="36">
        <f>'9'!L280</f>
        <v>7374101</v>
      </c>
      <c r="M21" s="74">
        <f t="shared" si="12"/>
        <v>94.4709734786654</v>
      </c>
      <c r="N21" s="283">
        <f t="shared" si="13"/>
        <v>45175493</v>
      </c>
      <c r="O21" s="283">
        <f t="shared" si="14"/>
        <v>44052031</v>
      </c>
      <c r="P21" s="60">
        <f t="shared" si="15"/>
        <v>102.55030693136487</v>
      </c>
    </row>
    <row r="23" spans="1:16" ht="25.5" customHeight="1" x14ac:dyDescent="0.2">
      <c r="A23" s="441" t="s">
        <v>172</v>
      </c>
      <c r="B23" s="441"/>
      <c r="C23" s="441"/>
      <c r="D23" s="441"/>
      <c r="E23" s="441"/>
      <c r="F23" s="441"/>
      <c r="G23" s="441"/>
      <c r="H23" s="441"/>
      <c r="I23" s="441"/>
      <c r="J23" s="441"/>
      <c r="K23" s="441"/>
      <c r="L23" s="441"/>
      <c r="M23" s="441"/>
      <c r="N23" s="441"/>
      <c r="O23" s="441"/>
      <c r="P23" s="441"/>
    </row>
  </sheetData>
  <mergeCells count="11">
    <mergeCell ref="A23:P23"/>
    <mergeCell ref="A1:P1"/>
    <mergeCell ref="A6:P6"/>
    <mergeCell ref="A13:P13"/>
    <mergeCell ref="K3:M4"/>
    <mergeCell ref="N3:P4"/>
    <mergeCell ref="A3:A5"/>
    <mergeCell ref="B3:D4"/>
    <mergeCell ref="E4:G4"/>
    <mergeCell ref="H4:J4"/>
    <mergeCell ref="E3:J3"/>
  </mergeCells>
  <pageMargins left="0.23622047244094491" right="0.15748031496062992" top="0.43307086614173229" bottom="7.874015748031496E-2" header="0.15748031496062992" footer="0"/>
  <pageSetup paperSize="9" scale="81" firstPageNumber="4" orientation="landscape" useFirstPageNumber="1" r:id="rId1"/>
  <headerFooter alignWithMargins="0">
    <oddFooter>&amp;R&amp;"-,полужирный"&amp;8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0"/>
  <sheetViews>
    <sheetView workbookViewId="0">
      <selection sqref="A1:P1"/>
    </sheetView>
  </sheetViews>
  <sheetFormatPr defaultRowHeight="12.75" x14ac:dyDescent="0.2"/>
  <cols>
    <col min="1" max="1" width="22.85546875" style="61" customWidth="1"/>
    <col min="2" max="2" width="10.28515625" style="61" customWidth="1"/>
    <col min="3" max="3" width="9.85546875" style="61" customWidth="1"/>
    <col min="4" max="5" width="9.140625" style="61" customWidth="1"/>
    <col min="6" max="6" width="10" style="61" customWidth="1"/>
    <col min="7" max="7" width="9.7109375" style="61" customWidth="1"/>
    <col min="8" max="8" width="9.140625" style="61" customWidth="1"/>
    <col min="9" max="9" width="9.42578125" style="61" customWidth="1"/>
    <col min="10" max="11" width="9.140625" style="61" customWidth="1"/>
    <col min="12" max="12" width="9.5703125" style="61" customWidth="1"/>
    <col min="13" max="13" width="9.140625" style="61" customWidth="1"/>
    <col min="14" max="14" width="10.28515625" style="61" customWidth="1"/>
    <col min="15" max="15" width="9.85546875" style="61" customWidth="1"/>
    <col min="16" max="16" width="9.140625" style="61" customWidth="1"/>
    <col min="17" max="17" width="9.140625" style="61"/>
    <col min="18" max="19" width="11.5703125" style="61" customWidth="1"/>
    <col min="20" max="20" width="11" style="61" customWidth="1"/>
    <col min="21" max="21" width="10.28515625" style="61" customWidth="1"/>
    <col min="22" max="22" width="13" style="61" customWidth="1"/>
    <col min="23" max="243" width="9.140625" style="61"/>
    <col min="244" max="244" width="22.85546875" style="61" customWidth="1"/>
    <col min="245" max="245" width="10.28515625" style="61" customWidth="1"/>
    <col min="246" max="246" width="9.85546875" style="61" customWidth="1"/>
    <col min="247" max="248" width="9.140625" style="61" customWidth="1"/>
    <col min="249" max="249" width="10" style="61" customWidth="1"/>
    <col min="250" max="251" width="9.140625" style="61" customWidth="1"/>
    <col min="252" max="252" width="9.42578125" style="61" customWidth="1"/>
    <col min="253" max="254" width="9.140625" style="61" customWidth="1"/>
    <col min="255" max="255" width="9.5703125" style="61" customWidth="1"/>
    <col min="256" max="256" width="9.140625" style="61" customWidth="1"/>
    <col min="257" max="257" width="13.7109375" style="61" customWidth="1"/>
    <col min="258" max="258" width="10.28515625" style="61" customWidth="1"/>
    <col min="259" max="259" width="10.85546875" style="61" customWidth="1"/>
    <col min="260" max="499" width="9.140625" style="61"/>
    <col min="500" max="500" width="22.85546875" style="61" customWidth="1"/>
    <col min="501" max="501" width="10.28515625" style="61" customWidth="1"/>
    <col min="502" max="502" width="9.85546875" style="61" customWidth="1"/>
    <col min="503" max="504" width="9.140625" style="61" customWidth="1"/>
    <col min="505" max="505" width="10" style="61" customWidth="1"/>
    <col min="506" max="507" width="9.140625" style="61" customWidth="1"/>
    <col min="508" max="508" width="9.42578125" style="61" customWidth="1"/>
    <col min="509" max="510" width="9.140625" style="61" customWidth="1"/>
    <col min="511" max="511" width="9.5703125" style="61" customWidth="1"/>
    <col min="512" max="512" width="9.140625" style="61" customWidth="1"/>
    <col min="513" max="513" width="13.7109375" style="61" customWidth="1"/>
    <col min="514" max="514" width="10.28515625" style="61" customWidth="1"/>
    <col min="515" max="515" width="10.85546875" style="61" customWidth="1"/>
    <col min="516" max="755" width="9.140625" style="61"/>
    <col min="756" max="756" width="22.85546875" style="61" customWidth="1"/>
    <col min="757" max="757" width="10.28515625" style="61" customWidth="1"/>
    <col min="758" max="758" width="9.85546875" style="61" customWidth="1"/>
    <col min="759" max="760" width="9.140625" style="61" customWidth="1"/>
    <col min="761" max="761" width="10" style="61" customWidth="1"/>
    <col min="762" max="763" width="9.140625" style="61" customWidth="1"/>
    <col min="764" max="764" width="9.42578125" style="61" customWidth="1"/>
    <col min="765" max="766" width="9.140625" style="61" customWidth="1"/>
    <col min="767" max="767" width="9.5703125" style="61" customWidth="1"/>
    <col min="768" max="768" width="9.140625" style="61" customWidth="1"/>
    <col min="769" max="769" width="13.7109375" style="61" customWidth="1"/>
    <col min="770" max="770" width="10.28515625" style="61" customWidth="1"/>
    <col min="771" max="771" width="10.85546875" style="61" customWidth="1"/>
    <col min="772" max="1011" width="9.140625" style="61"/>
    <col min="1012" max="1012" width="22.85546875" style="61" customWidth="1"/>
    <col min="1013" max="1013" width="10.28515625" style="61" customWidth="1"/>
    <col min="1014" max="1014" width="9.85546875" style="61" customWidth="1"/>
    <col min="1015" max="1016" width="9.140625" style="61" customWidth="1"/>
    <col min="1017" max="1017" width="10" style="61" customWidth="1"/>
    <col min="1018" max="1019" width="9.140625" style="61" customWidth="1"/>
    <col min="1020" max="1020" width="9.42578125" style="61" customWidth="1"/>
    <col min="1021" max="1022" width="9.140625" style="61" customWidth="1"/>
    <col min="1023" max="1023" width="9.5703125" style="61" customWidth="1"/>
    <col min="1024" max="1024" width="9.140625" style="61" customWidth="1"/>
    <col min="1025" max="1025" width="13.7109375" style="61" customWidth="1"/>
    <col min="1026" max="1026" width="10.28515625" style="61" customWidth="1"/>
    <col min="1027" max="1027" width="10.85546875" style="61" customWidth="1"/>
    <col min="1028" max="1267" width="9.140625" style="61"/>
    <col min="1268" max="1268" width="22.85546875" style="61" customWidth="1"/>
    <col min="1269" max="1269" width="10.28515625" style="61" customWidth="1"/>
    <col min="1270" max="1270" width="9.85546875" style="61" customWidth="1"/>
    <col min="1271" max="1272" width="9.140625" style="61" customWidth="1"/>
    <col min="1273" max="1273" width="10" style="61" customWidth="1"/>
    <col min="1274" max="1275" width="9.140625" style="61" customWidth="1"/>
    <col min="1276" max="1276" width="9.42578125" style="61" customWidth="1"/>
    <col min="1277" max="1278" width="9.140625" style="61" customWidth="1"/>
    <col min="1279" max="1279" width="9.5703125" style="61" customWidth="1"/>
    <col min="1280" max="1280" width="9.140625" style="61" customWidth="1"/>
    <col min="1281" max="1281" width="13.7109375" style="61" customWidth="1"/>
    <col min="1282" max="1282" width="10.28515625" style="61" customWidth="1"/>
    <col min="1283" max="1283" width="10.85546875" style="61" customWidth="1"/>
    <col min="1284" max="1523" width="9.140625" style="61"/>
    <col min="1524" max="1524" width="22.85546875" style="61" customWidth="1"/>
    <col min="1525" max="1525" width="10.28515625" style="61" customWidth="1"/>
    <col min="1526" max="1526" width="9.85546875" style="61" customWidth="1"/>
    <col min="1527" max="1528" width="9.140625" style="61" customWidth="1"/>
    <col min="1529" max="1529" width="10" style="61" customWidth="1"/>
    <col min="1530" max="1531" width="9.140625" style="61" customWidth="1"/>
    <col min="1532" max="1532" width="9.42578125" style="61" customWidth="1"/>
    <col min="1533" max="1534" width="9.140625" style="61" customWidth="1"/>
    <col min="1535" max="1535" width="9.5703125" style="61" customWidth="1"/>
    <col min="1536" max="1536" width="9.140625" style="61" customWidth="1"/>
    <col min="1537" max="1537" width="13.7109375" style="61" customWidth="1"/>
    <col min="1538" max="1538" width="10.28515625" style="61" customWidth="1"/>
    <col min="1539" max="1539" width="10.85546875" style="61" customWidth="1"/>
    <col min="1540" max="1779" width="9.140625" style="61"/>
    <col min="1780" max="1780" width="22.85546875" style="61" customWidth="1"/>
    <col min="1781" max="1781" width="10.28515625" style="61" customWidth="1"/>
    <col min="1782" max="1782" width="9.85546875" style="61" customWidth="1"/>
    <col min="1783" max="1784" width="9.140625" style="61" customWidth="1"/>
    <col min="1785" max="1785" width="10" style="61" customWidth="1"/>
    <col min="1786" max="1787" width="9.140625" style="61" customWidth="1"/>
    <col min="1788" max="1788" width="9.42578125" style="61" customWidth="1"/>
    <col min="1789" max="1790" width="9.140625" style="61" customWidth="1"/>
    <col min="1791" max="1791" width="9.5703125" style="61" customWidth="1"/>
    <col min="1792" max="1792" width="9.140625" style="61" customWidth="1"/>
    <col min="1793" max="1793" width="13.7109375" style="61" customWidth="1"/>
    <col min="1794" max="1794" width="10.28515625" style="61" customWidth="1"/>
    <col min="1795" max="1795" width="10.85546875" style="61" customWidth="1"/>
    <col min="1796" max="2035" width="9.140625" style="61"/>
    <col min="2036" max="2036" width="22.85546875" style="61" customWidth="1"/>
    <col min="2037" max="2037" width="10.28515625" style="61" customWidth="1"/>
    <col min="2038" max="2038" width="9.85546875" style="61" customWidth="1"/>
    <col min="2039" max="2040" width="9.140625" style="61" customWidth="1"/>
    <col min="2041" max="2041" width="10" style="61" customWidth="1"/>
    <col min="2042" max="2043" width="9.140625" style="61" customWidth="1"/>
    <col min="2044" max="2044" width="9.42578125" style="61" customWidth="1"/>
    <col min="2045" max="2046" width="9.140625" style="61" customWidth="1"/>
    <col min="2047" max="2047" width="9.5703125" style="61" customWidth="1"/>
    <col min="2048" max="2048" width="9.140625" style="61" customWidth="1"/>
    <col min="2049" max="2049" width="13.7109375" style="61" customWidth="1"/>
    <col min="2050" max="2050" width="10.28515625" style="61" customWidth="1"/>
    <col min="2051" max="2051" width="10.85546875" style="61" customWidth="1"/>
    <col min="2052" max="2291" width="9.140625" style="61"/>
    <col min="2292" max="2292" width="22.85546875" style="61" customWidth="1"/>
    <col min="2293" max="2293" width="10.28515625" style="61" customWidth="1"/>
    <col min="2294" max="2294" width="9.85546875" style="61" customWidth="1"/>
    <col min="2295" max="2296" width="9.140625" style="61" customWidth="1"/>
    <col min="2297" max="2297" width="10" style="61" customWidth="1"/>
    <col min="2298" max="2299" width="9.140625" style="61" customWidth="1"/>
    <col min="2300" max="2300" width="9.42578125" style="61" customWidth="1"/>
    <col min="2301" max="2302" width="9.140625" style="61" customWidth="1"/>
    <col min="2303" max="2303" width="9.5703125" style="61" customWidth="1"/>
    <col min="2304" max="2304" width="9.140625" style="61" customWidth="1"/>
    <col min="2305" max="2305" width="13.7109375" style="61" customWidth="1"/>
    <col min="2306" max="2306" width="10.28515625" style="61" customWidth="1"/>
    <col min="2307" max="2307" width="10.85546875" style="61" customWidth="1"/>
    <col min="2308" max="2547" width="9.140625" style="61"/>
    <col min="2548" max="2548" width="22.85546875" style="61" customWidth="1"/>
    <col min="2549" max="2549" width="10.28515625" style="61" customWidth="1"/>
    <col min="2550" max="2550" width="9.85546875" style="61" customWidth="1"/>
    <col min="2551" max="2552" width="9.140625" style="61" customWidth="1"/>
    <col min="2553" max="2553" width="10" style="61" customWidth="1"/>
    <col min="2554" max="2555" width="9.140625" style="61" customWidth="1"/>
    <col min="2556" max="2556" width="9.42578125" style="61" customWidth="1"/>
    <col min="2557" max="2558" width="9.140625" style="61" customWidth="1"/>
    <col min="2559" max="2559" width="9.5703125" style="61" customWidth="1"/>
    <col min="2560" max="2560" width="9.140625" style="61" customWidth="1"/>
    <col min="2561" max="2561" width="13.7109375" style="61" customWidth="1"/>
    <col min="2562" max="2562" width="10.28515625" style="61" customWidth="1"/>
    <col min="2563" max="2563" width="10.85546875" style="61" customWidth="1"/>
    <col min="2564" max="2803" width="9.140625" style="61"/>
    <col min="2804" max="2804" width="22.85546875" style="61" customWidth="1"/>
    <col min="2805" max="2805" width="10.28515625" style="61" customWidth="1"/>
    <col min="2806" max="2806" width="9.85546875" style="61" customWidth="1"/>
    <col min="2807" max="2808" width="9.140625" style="61" customWidth="1"/>
    <col min="2809" max="2809" width="10" style="61" customWidth="1"/>
    <col min="2810" max="2811" width="9.140625" style="61" customWidth="1"/>
    <col min="2812" max="2812" width="9.42578125" style="61" customWidth="1"/>
    <col min="2813" max="2814" width="9.140625" style="61" customWidth="1"/>
    <col min="2815" max="2815" width="9.5703125" style="61" customWidth="1"/>
    <col min="2816" max="2816" width="9.140625" style="61" customWidth="1"/>
    <col min="2817" max="2817" width="13.7109375" style="61" customWidth="1"/>
    <col min="2818" max="2818" width="10.28515625" style="61" customWidth="1"/>
    <col min="2819" max="2819" width="10.85546875" style="61" customWidth="1"/>
    <col min="2820" max="3059" width="9.140625" style="61"/>
    <col min="3060" max="3060" width="22.85546875" style="61" customWidth="1"/>
    <col min="3061" max="3061" width="10.28515625" style="61" customWidth="1"/>
    <col min="3062" max="3062" width="9.85546875" style="61" customWidth="1"/>
    <col min="3063" max="3064" width="9.140625" style="61" customWidth="1"/>
    <col min="3065" max="3065" width="10" style="61" customWidth="1"/>
    <col min="3066" max="3067" width="9.140625" style="61" customWidth="1"/>
    <col min="3068" max="3068" width="9.42578125" style="61" customWidth="1"/>
    <col min="3069" max="3070" width="9.140625" style="61" customWidth="1"/>
    <col min="3071" max="3071" width="9.5703125" style="61" customWidth="1"/>
    <col min="3072" max="3072" width="9.140625" style="61" customWidth="1"/>
    <col min="3073" max="3073" width="13.7109375" style="61" customWidth="1"/>
    <col min="3074" max="3074" width="10.28515625" style="61" customWidth="1"/>
    <col min="3075" max="3075" width="10.85546875" style="61" customWidth="1"/>
    <col min="3076" max="3315" width="9.140625" style="61"/>
    <col min="3316" max="3316" width="22.85546875" style="61" customWidth="1"/>
    <col min="3317" max="3317" width="10.28515625" style="61" customWidth="1"/>
    <col min="3318" max="3318" width="9.85546875" style="61" customWidth="1"/>
    <col min="3319" max="3320" width="9.140625" style="61" customWidth="1"/>
    <col min="3321" max="3321" width="10" style="61" customWidth="1"/>
    <col min="3322" max="3323" width="9.140625" style="61" customWidth="1"/>
    <col min="3324" max="3324" width="9.42578125" style="61" customWidth="1"/>
    <col min="3325" max="3326" width="9.140625" style="61" customWidth="1"/>
    <col min="3327" max="3327" width="9.5703125" style="61" customWidth="1"/>
    <col min="3328" max="3328" width="9.140625" style="61" customWidth="1"/>
    <col min="3329" max="3329" width="13.7109375" style="61" customWidth="1"/>
    <col min="3330" max="3330" width="10.28515625" style="61" customWidth="1"/>
    <col min="3331" max="3331" width="10.85546875" style="61" customWidth="1"/>
    <col min="3332" max="3571" width="9.140625" style="61"/>
    <col min="3572" max="3572" width="22.85546875" style="61" customWidth="1"/>
    <col min="3573" max="3573" width="10.28515625" style="61" customWidth="1"/>
    <col min="3574" max="3574" width="9.85546875" style="61" customWidth="1"/>
    <col min="3575" max="3576" width="9.140625" style="61" customWidth="1"/>
    <col min="3577" max="3577" width="10" style="61" customWidth="1"/>
    <col min="3578" max="3579" width="9.140625" style="61" customWidth="1"/>
    <col min="3580" max="3580" width="9.42578125" style="61" customWidth="1"/>
    <col min="3581" max="3582" width="9.140625" style="61" customWidth="1"/>
    <col min="3583" max="3583" width="9.5703125" style="61" customWidth="1"/>
    <col min="3584" max="3584" width="9.140625" style="61" customWidth="1"/>
    <col min="3585" max="3585" width="13.7109375" style="61" customWidth="1"/>
    <col min="3586" max="3586" width="10.28515625" style="61" customWidth="1"/>
    <col min="3587" max="3587" width="10.85546875" style="61" customWidth="1"/>
    <col min="3588" max="3827" width="9.140625" style="61"/>
    <col min="3828" max="3828" width="22.85546875" style="61" customWidth="1"/>
    <col min="3829" max="3829" width="10.28515625" style="61" customWidth="1"/>
    <col min="3830" max="3830" width="9.85546875" style="61" customWidth="1"/>
    <col min="3831" max="3832" width="9.140625" style="61" customWidth="1"/>
    <col min="3833" max="3833" width="10" style="61" customWidth="1"/>
    <col min="3834" max="3835" width="9.140625" style="61" customWidth="1"/>
    <col min="3836" max="3836" width="9.42578125" style="61" customWidth="1"/>
    <col min="3837" max="3838" width="9.140625" style="61" customWidth="1"/>
    <col min="3839" max="3839" width="9.5703125" style="61" customWidth="1"/>
    <col min="3840" max="3840" width="9.140625" style="61" customWidth="1"/>
    <col min="3841" max="3841" width="13.7109375" style="61" customWidth="1"/>
    <col min="3842" max="3842" width="10.28515625" style="61" customWidth="1"/>
    <col min="3843" max="3843" width="10.85546875" style="61" customWidth="1"/>
    <col min="3844" max="4083" width="9.140625" style="61"/>
    <col min="4084" max="4084" width="22.85546875" style="61" customWidth="1"/>
    <col min="4085" max="4085" width="10.28515625" style="61" customWidth="1"/>
    <col min="4086" max="4086" width="9.85546875" style="61" customWidth="1"/>
    <col min="4087" max="4088" width="9.140625" style="61" customWidth="1"/>
    <col min="4089" max="4089" width="10" style="61" customWidth="1"/>
    <col min="4090" max="4091" width="9.140625" style="61" customWidth="1"/>
    <col min="4092" max="4092" width="9.42578125" style="61" customWidth="1"/>
    <col min="4093" max="4094" width="9.140625" style="61" customWidth="1"/>
    <col min="4095" max="4095" width="9.5703125" style="61" customWidth="1"/>
    <col min="4096" max="4096" width="9.140625" style="61" customWidth="1"/>
    <col min="4097" max="4097" width="13.7109375" style="61" customWidth="1"/>
    <col min="4098" max="4098" width="10.28515625" style="61" customWidth="1"/>
    <col min="4099" max="4099" width="10.85546875" style="61" customWidth="1"/>
    <col min="4100" max="4339" width="9.140625" style="61"/>
    <col min="4340" max="4340" width="22.85546875" style="61" customWidth="1"/>
    <col min="4341" max="4341" width="10.28515625" style="61" customWidth="1"/>
    <col min="4342" max="4342" width="9.85546875" style="61" customWidth="1"/>
    <col min="4343" max="4344" width="9.140625" style="61" customWidth="1"/>
    <col min="4345" max="4345" width="10" style="61" customWidth="1"/>
    <col min="4346" max="4347" width="9.140625" style="61" customWidth="1"/>
    <col min="4348" max="4348" width="9.42578125" style="61" customWidth="1"/>
    <col min="4349" max="4350" width="9.140625" style="61" customWidth="1"/>
    <col min="4351" max="4351" width="9.5703125" style="61" customWidth="1"/>
    <col min="4352" max="4352" width="9.140625" style="61" customWidth="1"/>
    <col min="4353" max="4353" width="13.7109375" style="61" customWidth="1"/>
    <col min="4354" max="4354" width="10.28515625" style="61" customWidth="1"/>
    <col min="4355" max="4355" width="10.85546875" style="61" customWidth="1"/>
    <col min="4356" max="4595" width="9.140625" style="61"/>
    <col min="4596" max="4596" width="22.85546875" style="61" customWidth="1"/>
    <col min="4597" max="4597" width="10.28515625" style="61" customWidth="1"/>
    <col min="4598" max="4598" width="9.85546875" style="61" customWidth="1"/>
    <col min="4599" max="4600" width="9.140625" style="61" customWidth="1"/>
    <col min="4601" max="4601" width="10" style="61" customWidth="1"/>
    <col min="4602" max="4603" width="9.140625" style="61" customWidth="1"/>
    <col min="4604" max="4604" width="9.42578125" style="61" customWidth="1"/>
    <col min="4605" max="4606" width="9.140625" style="61" customWidth="1"/>
    <col min="4607" max="4607" width="9.5703125" style="61" customWidth="1"/>
    <col min="4608" max="4608" width="9.140625" style="61" customWidth="1"/>
    <col min="4609" max="4609" width="13.7109375" style="61" customWidth="1"/>
    <col min="4610" max="4610" width="10.28515625" style="61" customWidth="1"/>
    <col min="4611" max="4611" width="10.85546875" style="61" customWidth="1"/>
    <col min="4612" max="4851" width="9.140625" style="61"/>
    <col min="4852" max="4852" width="22.85546875" style="61" customWidth="1"/>
    <col min="4853" max="4853" width="10.28515625" style="61" customWidth="1"/>
    <col min="4854" max="4854" width="9.85546875" style="61" customWidth="1"/>
    <col min="4855" max="4856" width="9.140625" style="61" customWidth="1"/>
    <col min="4857" max="4857" width="10" style="61" customWidth="1"/>
    <col min="4858" max="4859" width="9.140625" style="61" customWidth="1"/>
    <col min="4860" max="4860" width="9.42578125" style="61" customWidth="1"/>
    <col min="4861" max="4862" width="9.140625" style="61" customWidth="1"/>
    <col min="4863" max="4863" width="9.5703125" style="61" customWidth="1"/>
    <col min="4864" max="4864" width="9.140625" style="61" customWidth="1"/>
    <col min="4865" max="4865" width="13.7109375" style="61" customWidth="1"/>
    <col min="4866" max="4866" width="10.28515625" style="61" customWidth="1"/>
    <col min="4867" max="4867" width="10.85546875" style="61" customWidth="1"/>
    <col min="4868" max="5107" width="9.140625" style="61"/>
    <col min="5108" max="5108" width="22.85546875" style="61" customWidth="1"/>
    <col min="5109" max="5109" width="10.28515625" style="61" customWidth="1"/>
    <col min="5110" max="5110" width="9.85546875" style="61" customWidth="1"/>
    <col min="5111" max="5112" width="9.140625" style="61" customWidth="1"/>
    <col min="5113" max="5113" width="10" style="61" customWidth="1"/>
    <col min="5114" max="5115" width="9.140625" style="61" customWidth="1"/>
    <col min="5116" max="5116" width="9.42578125" style="61" customWidth="1"/>
    <col min="5117" max="5118" width="9.140625" style="61" customWidth="1"/>
    <col min="5119" max="5119" width="9.5703125" style="61" customWidth="1"/>
    <col min="5120" max="5120" width="9.140625" style="61" customWidth="1"/>
    <col min="5121" max="5121" width="13.7109375" style="61" customWidth="1"/>
    <col min="5122" max="5122" width="10.28515625" style="61" customWidth="1"/>
    <col min="5123" max="5123" width="10.85546875" style="61" customWidth="1"/>
    <col min="5124" max="5363" width="9.140625" style="61"/>
    <col min="5364" max="5364" width="22.85546875" style="61" customWidth="1"/>
    <col min="5365" max="5365" width="10.28515625" style="61" customWidth="1"/>
    <col min="5366" max="5366" width="9.85546875" style="61" customWidth="1"/>
    <col min="5367" max="5368" width="9.140625" style="61" customWidth="1"/>
    <col min="5369" max="5369" width="10" style="61" customWidth="1"/>
    <col min="5370" max="5371" width="9.140625" style="61" customWidth="1"/>
    <col min="5372" max="5372" width="9.42578125" style="61" customWidth="1"/>
    <col min="5373" max="5374" width="9.140625" style="61" customWidth="1"/>
    <col min="5375" max="5375" width="9.5703125" style="61" customWidth="1"/>
    <col min="5376" max="5376" width="9.140625" style="61" customWidth="1"/>
    <col min="5377" max="5377" width="13.7109375" style="61" customWidth="1"/>
    <col min="5378" max="5378" width="10.28515625" style="61" customWidth="1"/>
    <col min="5379" max="5379" width="10.85546875" style="61" customWidth="1"/>
    <col min="5380" max="5619" width="9.140625" style="61"/>
    <col min="5620" max="5620" width="22.85546875" style="61" customWidth="1"/>
    <col min="5621" max="5621" width="10.28515625" style="61" customWidth="1"/>
    <col min="5622" max="5622" width="9.85546875" style="61" customWidth="1"/>
    <col min="5623" max="5624" width="9.140625" style="61" customWidth="1"/>
    <col min="5625" max="5625" width="10" style="61" customWidth="1"/>
    <col min="5626" max="5627" width="9.140625" style="61" customWidth="1"/>
    <col min="5628" max="5628" width="9.42578125" style="61" customWidth="1"/>
    <col min="5629" max="5630" width="9.140625" style="61" customWidth="1"/>
    <col min="5631" max="5631" width="9.5703125" style="61" customWidth="1"/>
    <col min="5632" max="5632" width="9.140625" style="61" customWidth="1"/>
    <col min="5633" max="5633" width="13.7109375" style="61" customWidth="1"/>
    <col min="5634" max="5634" width="10.28515625" style="61" customWidth="1"/>
    <col min="5635" max="5635" width="10.85546875" style="61" customWidth="1"/>
    <col min="5636" max="5875" width="9.140625" style="61"/>
    <col min="5876" max="5876" width="22.85546875" style="61" customWidth="1"/>
    <col min="5877" max="5877" width="10.28515625" style="61" customWidth="1"/>
    <col min="5878" max="5878" width="9.85546875" style="61" customWidth="1"/>
    <col min="5879" max="5880" width="9.140625" style="61" customWidth="1"/>
    <col min="5881" max="5881" width="10" style="61" customWidth="1"/>
    <col min="5882" max="5883" width="9.140625" style="61" customWidth="1"/>
    <col min="5884" max="5884" width="9.42578125" style="61" customWidth="1"/>
    <col min="5885" max="5886" width="9.140625" style="61" customWidth="1"/>
    <col min="5887" max="5887" width="9.5703125" style="61" customWidth="1"/>
    <col min="5888" max="5888" width="9.140625" style="61" customWidth="1"/>
    <col min="5889" max="5889" width="13.7109375" style="61" customWidth="1"/>
    <col min="5890" max="5890" width="10.28515625" style="61" customWidth="1"/>
    <col min="5891" max="5891" width="10.85546875" style="61" customWidth="1"/>
    <col min="5892" max="6131" width="9.140625" style="61"/>
    <col min="6132" max="6132" width="22.85546875" style="61" customWidth="1"/>
    <col min="6133" max="6133" width="10.28515625" style="61" customWidth="1"/>
    <col min="6134" max="6134" width="9.85546875" style="61" customWidth="1"/>
    <col min="6135" max="6136" width="9.140625" style="61" customWidth="1"/>
    <col min="6137" max="6137" width="10" style="61" customWidth="1"/>
    <col min="6138" max="6139" width="9.140625" style="61" customWidth="1"/>
    <col min="6140" max="6140" width="9.42578125" style="61" customWidth="1"/>
    <col min="6141" max="6142" width="9.140625" style="61" customWidth="1"/>
    <col min="6143" max="6143" width="9.5703125" style="61" customWidth="1"/>
    <col min="6144" max="6144" width="9.140625" style="61" customWidth="1"/>
    <col min="6145" max="6145" width="13.7109375" style="61" customWidth="1"/>
    <col min="6146" max="6146" width="10.28515625" style="61" customWidth="1"/>
    <col min="6147" max="6147" width="10.85546875" style="61" customWidth="1"/>
    <col min="6148" max="6387" width="9.140625" style="61"/>
    <col min="6388" max="6388" width="22.85546875" style="61" customWidth="1"/>
    <col min="6389" max="6389" width="10.28515625" style="61" customWidth="1"/>
    <col min="6390" max="6390" width="9.85546875" style="61" customWidth="1"/>
    <col min="6391" max="6392" width="9.140625" style="61" customWidth="1"/>
    <col min="6393" max="6393" width="10" style="61" customWidth="1"/>
    <col min="6394" max="6395" width="9.140625" style="61" customWidth="1"/>
    <col min="6396" max="6396" width="9.42578125" style="61" customWidth="1"/>
    <col min="6397" max="6398" width="9.140625" style="61" customWidth="1"/>
    <col min="6399" max="6399" width="9.5703125" style="61" customWidth="1"/>
    <col min="6400" max="6400" width="9.140625" style="61" customWidth="1"/>
    <col min="6401" max="6401" width="13.7109375" style="61" customWidth="1"/>
    <col min="6402" max="6402" width="10.28515625" style="61" customWidth="1"/>
    <col min="6403" max="6403" width="10.85546875" style="61" customWidth="1"/>
    <col min="6404" max="6643" width="9.140625" style="61"/>
    <col min="6644" max="6644" width="22.85546875" style="61" customWidth="1"/>
    <col min="6645" max="6645" width="10.28515625" style="61" customWidth="1"/>
    <col min="6646" max="6646" width="9.85546875" style="61" customWidth="1"/>
    <col min="6647" max="6648" width="9.140625" style="61" customWidth="1"/>
    <col min="6649" max="6649" width="10" style="61" customWidth="1"/>
    <col min="6650" max="6651" width="9.140625" style="61" customWidth="1"/>
    <col min="6652" max="6652" width="9.42578125" style="61" customWidth="1"/>
    <col min="6653" max="6654" width="9.140625" style="61" customWidth="1"/>
    <col min="6655" max="6655" width="9.5703125" style="61" customWidth="1"/>
    <col min="6656" max="6656" width="9.140625" style="61" customWidth="1"/>
    <col min="6657" max="6657" width="13.7109375" style="61" customWidth="1"/>
    <col min="6658" max="6658" width="10.28515625" style="61" customWidth="1"/>
    <col min="6659" max="6659" width="10.85546875" style="61" customWidth="1"/>
    <col min="6660" max="6899" width="9.140625" style="61"/>
    <col min="6900" max="6900" width="22.85546875" style="61" customWidth="1"/>
    <col min="6901" max="6901" width="10.28515625" style="61" customWidth="1"/>
    <col min="6902" max="6902" width="9.85546875" style="61" customWidth="1"/>
    <col min="6903" max="6904" width="9.140625" style="61" customWidth="1"/>
    <col min="6905" max="6905" width="10" style="61" customWidth="1"/>
    <col min="6906" max="6907" width="9.140625" style="61" customWidth="1"/>
    <col min="6908" max="6908" width="9.42578125" style="61" customWidth="1"/>
    <col min="6909" max="6910" width="9.140625" style="61" customWidth="1"/>
    <col min="6911" max="6911" width="9.5703125" style="61" customWidth="1"/>
    <col min="6912" max="6912" width="9.140625" style="61" customWidth="1"/>
    <col min="6913" max="6913" width="13.7109375" style="61" customWidth="1"/>
    <col min="6914" max="6914" width="10.28515625" style="61" customWidth="1"/>
    <col min="6915" max="6915" width="10.85546875" style="61" customWidth="1"/>
    <col min="6916" max="7155" width="9.140625" style="61"/>
    <col min="7156" max="7156" width="22.85546875" style="61" customWidth="1"/>
    <col min="7157" max="7157" width="10.28515625" style="61" customWidth="1"/>
    <col min="7158" max="7158" width="9.85546875" style="61" customWidth="1"/>
    <col min="7159" max="7160" width="9.140625" style="61" customWidth="1"/>
    <col min="7161" max="7161" width="10" style="61" customWidth="1"/>
    <col min="7162" max="7163" width="9.140625" style="61" customWidth="1"/>
    <col min="7164" max="7164" width="9.42578125" style="61" customWidth="1"/>
    <col min="7165" max="7166" width="9.140625" style="61" customWidth="1"/>
    <col min="7167" max="7167" width="9.5703125" style="61" customWidth="1"/>
    <col min="7168" max="7168" width="9.140625" style="61" customWidth="1"/>
    <col min="7169" max="7169" width="13.7109375" style="61" customWidth="1"/>
    <col min="7170" max="7170" width="10.28515625" style="61" customWidth="1"/>
    <col min="7171" max="7171" width="10.85546875" style="61" customWidth="1"/>
    <col min="7172" max="7411" width="9.140625" style="61"/>
    <col min="7412" max="7412" width="22.85546875" style="61" customWidth="1"/>
    <col min="7413" max="7413" width="10.28515625" style="61" customWidth="1"/>
    <col min="7414" max="7414" width="9.85546875" style="61" customWidth="1"/>
    <col min="7415" max="7416" width="9.140625" style="61" customWidth="1"/>
    <col min="7417" max="7417" width="10" style="61" customWidth="1"/>
    <col min="7418" max="7419" width="9.140625" style="61" customWidth="1"/>
    <col min="7420" max="7420" width="9.42578125" style="61" customWidth="1"/>
    <col min="7421" max="7422" width="9.140625" style="61" customWidth="1"/>
    <col min="7423" max="7423" width="9.5703125" style="61" customWidth="1"/>
    <col min="7424" max="7424" width="9.140625" style="61" customWidth="1"/>
    <col min="7425" max="7425" width="13.7109375" style="61" customWidth="1"/>
    <col min="7426" max="7426" width="10.28515625" style="61" customWidth="1"/>
    <col min="7427" max="7427" width="10.85546875" style="61" customWidth="1"/>
    <col min="7428" max="7667" width="9.140625" style="61"/>
    <col min="7668" max="7668" width="22.85546875" style="61" customWidth="1"/>
    <col min="7669" max="7669" width="10.28515625" style="61" customWidth="1"/>
    <col min="7670" max="7670" width="9.85546875" style="61" customWidth="1"/>
    <col min="7671" max="7672" width="9.140625" style="61" customWidth="1"/>
    <col min="7673" max="7673" width="10" style="61" customWidth="1"/>
    <col min="7674" max="7675" width="9.140625" style="61" customWidth="1"/>
    <col min="7676" max="7676" width="9.42578125" style="61" customWidth="1"/>
    <col min="7677" max="7678" width="9.140625" style="61" customWidth="1"/>
    <col min="7679" max="7679" width="9.5703125" style="61" customWidth="1"/>
    <col min="7680" max="7680" width="9.140625" style="61" customWidth="1"/>
    <col min="7681" max="7681" width="13.7109375" style="61" customWidth="1"/>
    <col min="7682" max="7682" width="10.28515625" style="61" customWidth="1"/>
    <col min="7683" max="7683" width="10.85546875" style="61" customWidth="1"/>
    <col min="7684" max="7923" width="9.140625" style="61"/>
    <col min="7924" max="7924" width="22.85546875" style="61" customWidth="1"/>
    <col min="7925" max="7925" width="10.28515625" style="61" customWidth="1"/>
    <col min="7926" max="7926" width="9.85546875" style="61" customWidth="1"/>
    <col min="7927" max="7928" width="9.140625" style="61" customWidth="1"/>
    <col min="7929" max="7929" width="10" style="61" customWidth="1"/>
    <col min="7930" max="7931" width="9.140625" style="61" customWidth="1"/>
    <col min="7932" max="7932" width="9.42578125" style="61" customWidth="1"/>
    <col min="7933" max="7934" width="9.140625" style="61" customWidth="1"/>
    <col min="7935" max="7935" width="9.5703125" style="61" customWidth="1"/>
    <col min="7936" max="7936" width="9.140625" style="61" customWidth="1"/>
    <col min="7937" max="7937" width="13.7109375" style="61" customWidth="1"/>
    <col min="7938" max="7938" width="10.28515625" style="61" customWidth="1"/>
    <col min="7939" max="7939" width="10.85546875" style="61" customWidth="1"/>
    <col min="7940" max="8179" width="9.140625" style="61"/>
    <col min="8180" max="8180" width="22.85546875" style="61" customWidth="1"/>
    <col min="8181" max="8181" width="10.28515625" style="61" customWidth="1"/>
    <col min="8182" max="8182" width="9.85546875" style="61" customWidth="1"/>
    <col min="8183" max="8184" width="9.140625" style="61" customWidth="1"/>
    <col min="8185" max="8185" width="10" style="61" customWidth="1"/>
    <col min="8186" max="8187" width="9.140625" style="61" customWidth="1"/>
    <col min="8188" max="8188" width="9.42578125" style="61" customWidth="1"/>
    <col min="8189" max="8190" width="9.140625" style="61" customWidth="1"/>
    <col min="8191" max="8191" width="9.5703125" style="61" customWidth="1"/>
    <col min="8192" max="8192" width="9.140625" style="61" customWidth="1"/>
    <col min="8193" max="8193" width="13.7109375" style="61" customWidth="1"/>
    <col min="8194" max="8194" width="10.28515625" style="61" customWidth="1"/>
    <col min="8195" max="8195" width="10.85546875" style="61" customWidth="1"/>
    <col min="8196" max="8435" width="9.140625" style="61"/>
    <col min="8436" max="8436" width="22.85546875" style="61" customWidth="1"/>
    <col min="8437" max="8437" width="10.28515625" style="61" customWidth="1"/>
    <col min="8438" max="8438" width="9.85546875" style="61" customWidth="1"/>
    <col min="8439" max="8440" width="9.140625" style="61" customWidth="1"/>
    <col min="8441" max="8441" width="10" style="61" customWidth="1"/>
    <col min="8442" max="8443" width="9.140625" style="61" customWidth="1"/>
    <col min="8444" max="8444" width="9.42578125" style="61" customWidth="1"/>
    <col min="8445" max="8446" width="9.140625" style="61" customWidth="1"/>
    <col min="8447" max="8447" width="9.5703125" style="61" customWidth="1"/>
    <col min="8448" max="8448" width="9.140625" style="61" customWidth="1"/>
    <col min="8449" max="8449" width="13.7109375" style="61" customWidth="1"/>
    <col min="8450" max="8450" width="10.28515625" style="61" customWidth="1"/>
    <col min="8451" max="8451" width="10.85546875" style="61" customWidth="1"/>
    <col min="8452" max="8691" width="9.140625" style="61"/>
    <col min="8692" max="8692" width="22.85546875" style="61" customWidth="1"/>
    <col min="8693" max="8693" width="10.28515625" style="61" customWidth="1"/>
    <col min="8694" max="8694" width="9.85546875" style="61" customWidth="1"/>
    <col min="8695" max="8696" width="9.140625" style="61" customWidth="1"/>
    <col min="8697" max="8697" width="10" style="61" customWidth="1"/>
    <col min="8698" max="8699" width="9.140625" style="61" customWidth="1"/>
    <col min="8700" max="8700" width="9.42578125" style="61" customWidth="1"/>
    <col min="8701" max="8702" width="9.140625" style="61" customWidth="1"/>
    <col min="8703" max="8703" width="9.5703125" style="61" customWidth="1"/>
    <col min="8704" max="8704" width="9.140625" style="61" customWidth="1"/>
    <col min="8705" max="8705" width="13.7109375" style="61" customWidth="1"/>
    <col min="8706" max="8706" width="10.28515625" style="61" customWidth="1"/>
    <col min="8707" max="8707" width="10.85546875" style="61" customWidth="1"/>
    <col min="8708" max="8947" width="9.140625" style="61"/>
    <col min="8948" max="8948" width="22.85546875" style="61" customWidth="1"/>
    <col min="8949" max="8949" width="10.28515625" style="61" customWidth="1"/>
    <col min="8950" max="8950" width="9.85546875" style="61" customWidth="1"/>
    <col min="8951" max="8952" width="9.140625" style="61" customWidth="1"/>
    <col min="8953" max="8953" width="10" style="61" customWidth="1"/>
    <col min="8954" max="8955" width="9.140625" style="61" customWidth="1"/>
    <col min="8956" max="8956" width="9.42578125" style="61" customWidth="1"/>
    <col min="8957" max="8958" width="9.140625" style="61" customWidth="1"/>
    <col min="8959" max="8959" width="9.5703125" style="61" customWidth="1"/>
    <col min="8960" max="8960" width="9.140625" style="61" customWidth="1"/>
    <col min="8961" max="8961" width="13.7109375" style="61" customWidth="1"/>
    <col min="8962" max="8962" width="10.28515625" style="61" customWidth="1"/>
    <col min="8963" max="8963" width="10.85546875" style="61" customWidth="1"/>
    <col min="8964" max="9203" width="9.140625" style="61"/>
    <col min="9204" max="9204" width="22.85546875" style="61" customWidth="1"/>
    <col min="9205" max="9205" width="10.28515625" style="61" customWidth="1"/>
    <col min="9206" max="9206" width="9.85546875" style="61" customWidth="1"/>
    <col min="9207" max="9208" width="9.140625" style="61" customWidth="1"/>
    <col min="9209" max="9209" width="10" style="61" customWidth="1"/>
    <col min="9210" max="9211" width="9.140625" style="61" customWidth="1"/>
    <col min="9212" max="9212" width="9.42578125" style="61" customWidth="1"/>
    <col min="9213" max="9214" width="9.140625" style="61" customWidth="1"/>
    <col min="9215" max="9215" width="9.5703125" style="61" customWidth="1"/>
    <col min="9216" max="9216" width="9.140625" style="61" customWidth="1"/>
    <col min="9217" max="9217" width="13.7109375" style="61" customWidth="1"/>
    <col min="9218" max="9218" width="10.28515625" style="61" customWidth="1"/>
    <col min="9219" max="9219" width="10.85546875" style="61" customWidth="1"/>
    <col min="9220" max="9459" width="9.140625" style="61"/>
    <col min="9460" max="9460" width="22.85546875" style="61" customWidth="1"/>
    <col min="9461" max="9461" width="10.28515625" style="61" customWidth="1"/>
    <col min="9462" max="9462" width="9.85546875" style="61" customWidth="1"/>
    <col min="9463" max="9464" width="9.140625" style="61" customWidth="1"/>
    <col min="9465" max="9465" width="10" style="61" customWidth="1"/>
    <col min="9466" max="9467" width="9.140625" style="61" customWidth="1"/>
    <col min="9468" max="9468" width="9.42578125" style="61" customWidth="1"/>
    <col min="9469" max="9470" width="9.140625" style="61" customWidth="1"/>
    <col min="9471" max="9471" width="9.5703125" style="61" customWidth="1"/>
    <col min="9472" max="9472" width="9.140625" style="61" customWidth="1"/>
    <col min="9473" max="9473" width="13.7109375" style="61" customWidth="1"/>
    <col min="9474" max="9474" width="10.28515625" style="61" customWidth="1"/>
    <col min="9475" max="9475" width="10.85546875" style="61" customWidth="1"/>
    <col min="9476" max="9715" width="9.140625" style="61"/>
    <col min="9716" max="9716" width="22.85546875" style="61" customWidth="1"/>
    <col min="9717" max="9717" width="10.28515625" style="61" customWidth="1"/>
    <col min="9718" max="9718" width="9.85546875" style="61" customWidth="1"/>
    <col min="9719" max="9720" width="9.140625" style="61" customWidth="1"/>
    <col min="9721" max="9721" width="10" style="61" customWidth="1"/>
    <col min="9722" max="9723" width="9.140625" style="61" customWidth="1"/>
    <col min="9724" max="9724" width="9.42578125" style="61" customWidth="1"/>
    <col min="9725" max="9726" width="9.140625" style="61" customWidth="1"/>
    <col min="9727" max="9727" width="9.5703125" style="61" customWidth="1"/>
    <col min="9728" max="9728" width="9.140625" style="61" customWidth="1"/>
    <col min="9729" max="9729" width="13.7109375" style="61" customWidth="1"/>
    <col min="9730" max="9730" width="10.28515625" style="61" customWidth="1"/>
    <col min="9731" max="9731" width="10.85546875" style="61" customWidth="1"/>
    <col min="9732" max="9971" width="9.140625" style="61"/>
    <col min="9972" max="9972" width="22.85546875" style="61" customWidth="1"/>
    <col min="9973" max="9973" width="10.28515625" style="61" customWidth="1"/>
    <col min="9974" max="9974" width="9.85546875" style="61" customWidth="1"/>
    <col min="9975" max="9976" width="9.140625" style="61" customWidth="1"/>
    <col min="9977" max="9977" width="10" style="61" customWidth="1"/>
    <col min="9978" max="9979" width="9.140625" style="61" customWidth="1"/>
    <col min="9980" max="9980" width="9.42578125" style="61" customWidth="1"/>
    <col min="9981" max="9982" width="9.140625" style="61" customWidth="1"/>
    <col min="9983" max="9983" width="9.5703125" style="61" customWidth="1"/>
    <col min="9984" max="9984" width="9.140625" style="61" customWidth="1"/>
    <col min="9985" max="9985" width="13.7109375" style="61" customWidth="1"/>
    <col min="9986" max="9986" width="10.28515625" style="61" customWidth="1"/>
    <col min="9987" max="9987" width="10.85546875" style="61" customWidth="1"/>
    <col min="9988" max="10227" width="9.140625" style="61"/>
    <col min="10228" max="10228" width="22.85546875" style="61" customWidth="1"/>
    <col min="10229" max="10229" width="10.28515625" style="61" customWidth="1"/>
    <col min="10230" max="10230" width="9.85546875" style="61" customWidth="1"/>
    <col min="10231" max="10232" width="9.140625" style="61" customWidth="1"/>
    <col min="10233" max="10233" width="10" style="61" customWidth="1"/>
    <col min="10234" max="10235" width="9.140625" style="61" customWidth="1"/>
    <col min="10236" max="10236" width="9.42578125" style="61" customWidth="1"/>
    <col min="10237" max="10238" width="9.140625" style="61" customWidth="1"/>
    <col min="10239" max="10239" width="9.5703125" style="61" customWidth="1"/>
    <col min="10240" max="10240" width="9.140625" style="61" customWidth="1"/>
    <col min="10241" max="10241" width="13.7109375" style="61" customWidth="1"/>
    <col min="10242" max="10242" width="10.28515625" style="61" customWidth="1"/>
    <col min="10243" max="10243" width="10.85546875" style="61" customWidth="1"/>
    <col min="10244" max="10483" width="9.140625" style="61"/>
    <col min="10484" max="10484" width="22.85546875" style="61" customWidth="1"/>
    <col min="10485" max="10485" width="10.28515625" style="61" customWidth="1"/>
    <col min="10486" max="10486" width="9.85546875" style="61" customWidth="1"/>
    <col min="10487" max="10488" width="9.140625" style="61" customWidth="1"/>
    <col min="10489" max="10489" width="10" style="61" customWidth="1"/>
    <col min="10490" max="10491" width="9.140625" style="61" customWidth="1"/>
    <col min="10492" max="10492" width="9.42578125" style="61" customWidth="1"/>
    <col min="10493" max="10494" width="9.140625" style="61" customWidth="1"/>
    <col min="10495" max="10495" width="9.5703125" style="61" customWidth="1"/>
    <col min="10496" max="10496" width="9.140625" style="61" customWidth="1"/>
    <col min="10497" max="10497" width="13.7109375" style="61" customWidth="1"/>
    <col min="10498" max="10498" width="10.28515625" style="61" customWidth="1"/>
    <col min="10499" max="10499" width="10.85546875" style="61" customWidth="1"/>
    <col min="10500" max="10739" width="9.140625" style="61"/>
    <col min="10740" max="10740" width="22.85546875" style="61" customWidth="1"/>
    <col min="10741" max="10741" width="10.28515625" style="61" customWidth="1"/>
    <col min="10742" max="10742" width="9.85546875" style="61" customWidth="1"/>
    <col min="10743" max="10744" width="9.140625" style="61" customWidth="1"/>
    <col min="10745" max="10745" width="10" style="61" customWidth="1"/>
    <col min="10746" max="10747" width="9.140625" style="61" customWidth="1"/>
    <col min="10748" max="10748" width="9.42578125" style="61" customWidth="1"/>
    <col min="10749" max="10750" width="9.140625" style="61" customWidth="1"/>
    <col min="10751" max="10751" width="9.5703125" style="61" customWidth="1"/>
    <col min="10752" max="10752" width="9.140625" style="61" customWidth="1"/>
    <col min="10753" max="10753" width="13.7109375" style="61" customWidth="1"/>
    <col min="10754" max="10754" width="10.28515625" style="61" customWidth="1"/>
    <col min="10755" max="10755" width="10.85546875" style="61" customWidth="1"/>
    <col min="10756" max="10995" width="9.140625" style="61"/>
    <col min="10996" max="10996" width="22.85546875" style="61" customWidth="1"/>
    <col min="10997" max="10997" width="10.28515625" style="61" customWidth="1"/>
    <col min="10998" max="10998" width="9.85546875" style="61" customWidth="1"/>
    <col min="10999" max="11000" width="9.140625" style="61" customWidth="1"/>
    <col min="11001" max="11001" width="10" style="61" customWidth="1"/>
    <col min="11002" max="11003" width="9.140625" style="61" customWidth="1"/>
    <col min="11004" max="11004" width="9.42578125" style="61" customWidth="1"/>
    <col min="11005" max="11006" width="9.140625" style="61" customWidth="1"/>
    <col min="11007" max="11007" width="9.5703125" style="61" customWidth="1"/>
    <col min="11008" max="11008" width="9.140625" style="61" customWidth="1"/>
    <col min="11009" max="11009" width="13.7109375" style="61" customWidth="1"/>
    <col min="11010" max="11010" width="10.28515625" style="61" customWidth="1"/>
    <col min="11011" max="11011" width="10.85546875" style="61" customWidth="1"/>
    <col min="11012" max="11251" width="9.140625" style="61"/>
    <col min="11252" max="11252" width="22.85546875" style="61" customWidth="1"/>
    <col min="11253" max="11253" width="10.28515625" style="61" customWidth="1"/>
    <col min="11254" max="11254" width="9.85546875" style="61" customWidth="1"/>
    <col min="11255" max="11256" width="9.140625" style="61" customWidth="1"/>
    <col min="11257" max="11257" width="10" style="61" customWidth="1"/>
    <col min="11258" max="11259" width="9.140625" style="61" customWidth="1"/>
    <col min="11260" max="11260" width="9.42578125" style="61" customWidth="1"/>
    <col min="11261" max="11262" width="9.140625" style="61" customWidth="1"/>
    <col min="11263" max="11263" width="9.5703125" style="61" customWidth="1"/>
    <col min="11264" max="11264" width="9.140625" style="61" customWidth="1"/>
    <col min="11265" max="11265" width="13.7109375" style="61" customWidth="1"/>
    <col min="11266" max="11266" width="10.28515625" style="61" customWidth="1"/>
    <col min="11267" max="11267" width="10.85546875" style="61" customWidth="1"/>
    <col min="11268" max="11507" width="9.140625" style="61"/>
    <col min="11508" max="11508" width="22.85546875" style="61" customWidth="1"/>
    <col min="11509" max="11509" width="10.28515625" style="61" customWidth="1"/>
    <col min="11510" max="11510" width="9.85546875" style="61" customWidth="1"/>
    <col min="11511" max="11512" width="9.140625" style="61" customWidth="1"/>
    <col min="11513" max="11513" width="10" style="61" customWidth="1"/>
    <col min="11514" max="11515" width="9.140625" style="61" customWidth="1"/>
    <col min="11516" max="11516" width="9.42578125" style="61" customWidth="1"/>
    <col min="11517" max="11518" width="9.140625" style="61" customWidth="1"/>
    <col min="11519" max="11519" width="9.5703125" style="61" customWidth="1"/>
    <col min="11520" max="11520" width="9.140625" style="61" customWidth="1"/>
    <col min="11521" max="11521" width="13.7109375" style="61" customWidth="1"/>
    <col min="11522" max="11522" width="10.28515625" style="61" customWidth="1"/>
    <col min="11523" max="11523" width="10.85546875" style="61" customWidth="1"/>
    <col min="11524" max="11763" width="9.140625" style="61"/>
    <col min="11764" max="11764" width="22.85546875" style="61" customWidth="1"/>
    <col min="11765" max="11765" width="10.28515625" style="61" customWidth="1"/>
    <col min="11766" max="11766" width="9.85546875" style="61" customWidth="1"/>
    <col min="11767" max="11768" width="9.140625" style="61" customWidth="1"/>
    <col min="11769" max="11769" width="10" style="61" customWidth="1"/>
    <col min="11770" max="11771" width="9.140625" style="61" customWidth="1"/>
    <col min="11772" max="11772" width="9.42578125" style="61" customWidth="1"/>
    <col min="11773" max="11774" width="9.140625" style="61" customWidth="1"/>
    <col min="11775" max="11775" width="9.5703125" style="61" customWidth="1"/>
    <col min="11776" max="11776" width="9.140625" style="61" customWidth="1"/>
    <col min="11777" max="11777" width="13.7109375" style="61" customWidth="1"/>
    <col min="11778" max="11778" width="10.28515625" style="61" customWidth="1"/>
    <col min="11779" max="11779" width="10.85546875" style="61" customWidth="1"/>
    <col min="11780" max="12019" width="9.140625" style="61"/>
    <col min="12020" max="12020" width="22.85546875" style="61" customWidth="1"/>
    <col min="12021" max="12021" width="10.28515625" style="61" customWidth="1"/>
    <col min="12022" max="12022" width="9.85546875" style="61" customWidth="1"/>
    <col min="12023" max="12024" width="9.140625" style="61" customWidth="1"/>
    <col min="12025" max="12025" width="10" style="61" customWidth="1"/>
    <col min="12026" max="12027" width="9.140625" style="61" customWidth="1"/>
    <col min="12028" max="12028" width="9.42578125" style="61" customWidth="1"/>
    <col min="12029" max="12030" width="9.140625" style="61" customWidth="1"/>
    <col min="12031" max="12031" width="9.5703125" style="61" customWidth="1"/>
    <col min="12032" max="12032" width="9.140625" style="61" customWidth="1"/>
    <col min="12033" max="12033" width="13.7109375" style="61" customWidth="1"/>
    <col min="12034" max="12034" width="10.28515625" style="61" customWidth="1"/>
    <col min="12035" max="12035" width="10.85546875" style="61" customWidth="1"/>
    <col min="12036" max="12275" width="9.140625" style="61"/>
    <col min="12276" max="12276" width="22.85546875" style="61" customWidth="1"/>
    <col min="12277" max="12277" width="10.28515625" style="61" customWidth="1"/>
    <col min="12278" max="12278" width="9.85546875" style="61" customWidth="1"/>
    <col min="12279" max="12280" width="9.140625" style="61" customWidth="1"/>
    <col min="12281" max="12281" width="10" style="61" customWidth="1"/>
    <col min="12282" max="12283" width="9.140625" style="61" customWidth="1"/>
    <col min="12284" max="12284" width="9.42578125" style="61" customWidth="1"/>
    <col min="12285" max="12286" width="9.140625" style="61" customWidth="1"/>
    <col min="12287" max="12287" width="9.5703125" style="61" customWidth="1"/>
    <col min="12288" max="12288" width="9.140625" style="61" customWidth="1"/>
    <col min="12289" max="12289" width="13.7109375" style="61" customWidth="1"/>
    <col min="12290" max="12290" width="10.28515625" style="61" customWidth="1"/>
    <col min="12291" max="12291" width="10.85546875" style="61" customWidth="1"/>
    <col min="12292" max="12531" width="9.140625" style="61"/>
    <col min="12532" max="12532" width="22.85546875" style="61" customWidth="1"/>
    <col min="12533" max="12533" width="10.28515625" style="61" customWidth="1"/>
    <col min="12534" max="12534" width="9.85546875" style="61" customWidth="1"/>
    <col min="12535" max="12536" width="9.140625" style="61" customWidth="1"/>
    <col min="12537" max="12537" width="10" style="61" customWidth="1"/>
    <col min="12538" max="12539" width="9.140625" style="61" customWidth="1"/>
    <col min="12540" max="12540" width="9.42578125" style="61" customWidth="1"/>
    <col min="12541" max="12542" width="9.140625" style="61" customWidth="1"/>
    <col min="12543" max="12543" width="9.5703125" style="61" customWidth="1"/>
    <col min="12544" max="12544" width="9.140625" style="61" customWidth="1"/>
    <col min="12545" max="12545" width="13.7109375" style="61" customWidth="1"/>
    <col min="12546" max="12546" width="10.28515625" style="61" customWidth="1"/>
    <col min="12547" max="12547" width="10.85546875" style="61" customWidth="1"/>
    <col min="12548" max="12787" width="9.140625" style="61"/>
    <col min="12788" max="12788" width="22.85546875" style="61" customWidth="1"/>
    <col min="12789" max="12789" width="10.28515625" style="61" customWidth="1"/>
    <col min="12790" max="12790" width="9.85546875" style="61" customWidth="1"/>
    <col min="12791" max="12792" width="9.140625" style="61" customWidth="1"/>
    <col min="12793" max="12793" width="10" style="61" customWidth="1"/>
    <col min="12794" max="12795" width="9.140625" style="61" customWidth="1"/>
    <col min="12796" max="12796" width="9.42578125" style="61" customWidth="1"/>
    <col min="12797" max="12798" width="9.140625" style="61" customWidth="1"/>
    <col min="12799" max="12799" width="9.5703125" style="61" customWidth="1"/>
    <col min="12800" max="12800" width="9.140625" style="61" customWidth="1"/>
    <col min="12801" max="12801" width="13.7109375" style="61" customWidth="1"/>
    <col min="12802" max="12802" width="10.28515625" style="61" customWidth="1"/>
    <col min="12803" max="12803" width="10.85546875" style="61" customWidth="1"/>
    <col min="12804" max="13043" width="9.140625" style="61"/>
    <col min="13044" max="13044" width="22.85546875" style="61" customWidth="1"/>
    <col min="13045" max="13045" width="10.28515625" style="61" customWidth="1"/>
    <col min="13046" max="13046" width="9.85546875" style="61" customWidth="1"/>
    <col min="13047" max="13048" width="9.140625" style="61" customWidth="1"/>
    <col min="13049" max="13049" width="10" style="61" customWidth="1"/>
    <col min="13050" max="13051" width="9.140625" style="61" customWidth="1"/>
    <col min="13052" max="13052" width="9.42578125" style="61" customWidth="1"/>
    <col min="13053" max="13054" width="9.140625" style="61" customWidth="1"/>
    <col min="13055" max="13055" width="9.5703125" style="61" customWidth="1"/>
    <col min="13056" max="13056" width="9.140625" style="61" customWidth="1"/>
    <col min="13057" max="13057" width="13.7109375" style="61" customWidth="1"/>
    <col min="13058" max="13058" width="10.28515625" style="61" customWidth="1"/>
    <col min="13059" max="13059" width="10.85546875" style="61" customWidth="1"/>
    <col min="13060" max="13299" width="9.140625" style="61"/>
    <col min="13300" max="13300" width="22.85546875" style="61" customWidth="1"/>
    <col min="13301" max="13301" width="10.28515625" style="61" customWidth="1"/>
    <col min="13302" max="13302" width="9.85546875" style="61" customWidth="1"/>
    <col min="13303" max="13304" width="9.140625" style="61" customWidth="1"/>
    <col min="13305" max="13305" width="10" style="61" customWidth="1"/>
    <col min="13306" max="13307" width="9.140625" style="61" customWidth="1"/>
    <col min="13308" max="13308" width="9.42578125" style="61" customWidth="1"/>
    <col min="13309" max="13310" width="9.140625" style="61" customWidth="1"/>
    <col min="13311" max="13311" width="9.5703125" style="61" customWidth="1"/>
    <col min="13312" max="13312" width="9.140625" style="61" customWidth="1"/>
    <col min="13313" max="13313" width="13.7109375" style="61" customWidth="1"/>
    <col min="13314" max="13314" width="10.28515625" style="61" customWidth="1"/>
    <col min="13315" max="13315" width="10.85546875" style="61" customWidth="1"/>
    <col min="13316" max="13555" width="9.140625" style="61"/>
    <col min="13556" max="13556" width="22.85546875" style="61" customWidth="1"/>
    <col min="13557" max="13557" width="10.28515625" style="61" customWidth="1"/>
    <col min="13558" max="13558" width="9.85546875" style="61" customWidth="1"/>
    <col min="13559" max="13560" width="9.140625" style="61" customWidth="1"/>
    <col min="13561" max="13561" width="10" style="61" customWidth="1"/>
    <col min="13562" max="13563" width="9.140625" style="61" customWidth="1"/>
    <col min="13564" max="13564" width="9.42578125" style="61" customWidth="1"/>
    <col min="13565" max="13566" width="9.140625" style="61" customWidth="1"/>
    <col min="13567" max="13567" width="9.5703125" style="61" customWidth="1"/>
    <col min="13568" max="13568" width="9.140625" style="61" customWidth="1"/>
    <col min="13569" max="13569" width="13.7109375" style="61" customWidth="1"/>
    <col min="13570" max="13570" width="10.28515625" style="61" customWidth="1"/>
    <col min="13571" max="13571" width="10.85546875" style="61" customWidth="1"/>
    <col min="13572" max="13811" width="9.140625" style="61"/>
    <col min="13812" max="13812" width="22.85546875" style="61" customWidth="1"/>
    <col min="13813" max="13813" width="10.28515625" style="61" customWidth="1"/>
    <col min="13814" max="13814" width="9.85546875" style="61" customWidth="1"/>
    <col min="13815" max="13816" width="9.140625" style="61" customWidth="1"/>
    <col min="13817" max="13817" width="10" style="61" customWidth="1"/>
    <col min="13818" max="13819" width="9.140625" style="61" customWidth="1"/>
    <col min="13820" max="13820" width="9.42578125" style="61" customWidth="1"/>
    <col min="13821" max="13822" width="9.140625" style="61" customWidth="1"/>
    <col min="13823" max="13823" width="9.5703125" style="61" customWidth="1"/>
    <col min="13824" max="13824" width="9.140625" style="61" customWidth="1"/>
    <col min="13825" max="13825" width="13.7109375" style="61" customWidth="1"/>
    <col min="13826" max="13826" width="10.28515625" style="61" customWidth="1"/>
    <col min="13827" max="13827" width="10.85546875" style="61" customWidth="1"/>
    <col min="13828" max="14067" width="9.140625" style="61"/>
    <col min="14068" max="14068" width="22.85546875" style="61" customWidth="1"/>
    <col min="14069" max="14069" width="10.28515625" style="61" customWidth="1"/>
    <col min="14070" max="14070" width="9.85546875" style="61" customWidth="1"/>
    <col min="14071" max="14072" width="9.140625" style="61" customWidth="1"/>
    <col min="14073" max="14073" width="10" style="61" customWidth="1"/>
    <col min="14074" max="14075" width="9.140625" style="61" customWidth="1"/>
    <col min="14076" max="14076" width="9.42578125" style="61" customWidth="1"/>
    <col min="14077" max="14078" width="9.140625" style="61" customWidth="1"/>
    <col min="14079" max="14079" width="9.5703125" style="61" customWidth="1"/>
    <col min="14080" max="14080" width="9.140625" style="61" customWidth="1"/>
    <col min="14081" max="14081" width="13.7109375" style="61" customWidth="1"/>
    <col min="14082" max="14082" width="10.28515625" style="61" customWidth="1"/>
    <col min="14083" max="14083" width="10.85546875" style="61" customWidth="1"/>
    <col min="14084" max="14323" width="9.140625" style="61"/>
    <col min="14324" max="14324" width="22.85546875" style="61" customWidth="1"/>
    <col min="14325" max="14325" width="10.28515625" style="61" customWidth="1"/>
    <col min="14326" max="14326" width="9.85546875" style="61" customWidth="1"/>
    <col min="14327" max="14328" width="9.140625" style="61" customWidth="1"/>
    <col min="14329" max="14329" width="10" style="61" customWidth="1"/>
    <col min="14330" max="14331" width="9.140625" style="61" customWidth="1"/>
    <col min="14332" max="14332" width="9.42578125" style="61" customWidth="1"/>
    <col min="14333" max="14334" width="9.140625" style="61" customWidth="1"/>
    <col min="14335" max="14335" width="9.5703125" style="61" customWidth="1"/>
    <col min="14336" max="14336" width="9.140625" style="61" customWidth="1"/>
    <col min="14337" max="14337" width="13.7109375" style="61" customWidth="1"/>
    <col min="14338" max="14338" width="10.28515625" style="61" customWidth="1"/>
    <col min="14339" max="14339" width="10.85546875" style="61" customWidth="1"/>
    <col min="14340" max="14579" width="9.140625" style="61"/>
    <col min="14580" max="14580" width="22.85546875" style="61" customWidth="1"/>
    <col min="14581" max="14581" width="10.28515625" style="61" customWidth="1"/>
    <col min="14582" max="14582" width="9.85546875" style="61" customWidth="1"/>
    <col min="14583" max="14584" width="9.140625" style="61" customWidth="1"/>
    <col min="14585" max="14585" width="10" style="61" customWidth="1"/>
    <col min="14586" max="14587" width="9.140625" style="61" customWidth="1"/>
    <col min="14588" max="14588" width="9.42578125" style="61" customWidth="1"/>
    <col min="14589" max="14590" width="9.140625" style="61" customWidth="1"/>
    <col min="14591" max="14591" width="9.5703125" style="61" customWidth="1"/>
    <col min="14592" max="14592" width="9.140625" style="61" customWidth="1"/>
    <col min="14593" max="14593" width="13.7109375" style="61" customWidth="1"/>
    <col min="14594" max="14594" width="10.28515625" style="61" customWidth="1"/>
    <col min="14595" max="14595" width="10.85546875" style="61" customWidth="1"/>
    <col min="14596" max="14835" width="9.140625" style="61"/>
    <col min="14836" max="14836" width="22.85546875" style="61" customWidth="1"/>
    <col min="14837" max="14837" width="10.28515625" style="61" customWidth="1"/>
    <col min="14838" max="14838" width="9.85546875" style="61" customWidth="1"/>
    <col min="14839" max="14840" width="9.140625" style="61" customWidth="1"/>
    <col min="14841" max="14841" width="10" style="61" customWidth="1"/>
    <col min="14842" max="14843" width="9.140625" style="61" customWidth="1"/>
    <col min="14844" max="14844" width="9.42578125" style="61" customWidth="1"/>
    <col min="14845" max="14846" width="9.140625" style="61" customWidth="1"/>
    <col min="14847" max="14847" width="9.5703125" style="61" customWidth="1"/>
    <col min="14848" max="14848" width="9.140625" style="61" customWidth="1"/>
    <col min="14849" max="14849" width="13.7109375" style="61" customWidth="1"/>
    <col min="14850" max="14850" width="10.28515625" style="61" customWidth="1"/>
    <col min="14851" max="14851" width="10.85546875" style="61" customWidth="1"/>
    <col min="14852" max="15091" width="9.140625" style="61"/>
    <col min="15092" max="15092" width="22.85546875" style="61" customWidth="1"/>
    <col min="15093" max="15093" width="10.28515625" style="61" customWidth="1"/>
    <col min="15094" max="15094" width="9.85546875" style="61" customWidth="1"/>
    <col min="15095" max="15096" width="9.140625" style="61" customWidth="1"/>
    <col min="15097" max="15097" width="10" style="61" customWidth="1"/>
    <col min="15098" max="15099" width="9.140625" style="61" customWidth="1"/>
    <col min="15100" max="15100" width="9.42578125" style="61" customWidth="1"/>
    <col min="15101" max="15102" width="9.140625" style="61" customWidth="1"/>
    <col min="15103" max="15103" width="9.5703125" style="61" customWidth="1"/>
    <col min="15104" max="15104" width="9.140625" style="61" customWidth="1"/>
    <col min="15105" max="15105" width="13.7109375" style="61" customWidth="1"/>
    <col min="15106" max="15106" width="10.28515625" style="61" customWidth="1"/>
    <col min="15107" max="15107" width="10.85546875" style="61" customWidth="1"/>
    <col min="15108" max="15347" width="9.140625" style="61"/>
    <col min="15348" max="15348" width="22.85546875" style="61" customWidth="1"/>
    <col min="15349" max="15349" width="10.28515625" style="61" customWidth="1"/>
    <col min="15350" max="15350" width="9.85546875" style="61" customWidth="1"/>
    <col min="15351" max="15352" width="9.140625" style="61" customWidth="1"/>
    <col min="15353" max="15353" width="10" style="61" customWidth="1"/>
    <col min="15354" max="15355" width="9.140625" style="61" customWidth="1"/>
    <col min="15356" max="15356" width="9.42578125" style="61" customWidth="1"/>
    <col min="15357" max="15358" width="9.140625" style="61" customWidth="1"/>
    <col min="15359" max="15359" width="9.5703125" style="61" customWidth="1"/>
    <col min="15360" max="15360" width="9.140625" style="61" customWidth="1"/>
    <col min="15361" max="15361" width="13.7109375" style="61" customWidth="1"/>
    <col min="15362" max="15362" width="10.28515625" style="61" customWidth="1"/>
    <col min="15363" max="15363" width="10.85546875" style="61" customWidth="1"/>
    <col min="15364" max="15603" width="9.140625" style="61"/>
    <col min="15604" max="15604" width="22.85546875" style="61" customWidth="1"/>
    <col min="15605" max="15605" width="10.28515625" style="61" customWidth="1"/>
    <col min="15606" max="15606" width="9.85546875" style="61" customWidth="1"/>
    <col min="15607" max="15608" width="9.140625" style="61" customWidth="1"/>
    <col min="15609" max="15609" width="10" style="61" customWidth="1"/>
    <col min="15610" max="15611" width="9.140625" style="61" customWidth="1"/>
    <col min="15612" max="15612" width="9.42578125" style="61" customWidth="1"/>
    <col min="15613" max="15614" width="9.140625" style="61" customWidth="1"/>
    <col min="15615" max="15615" width="9.5703125" style="61" customWidth="1"/>
    <col min="15616" max="15616" width="9.140625" style="61" customWidth="1"/>
    <col min="15617" max="15617" width="13.7109375" style="61" customWidth="1"/>
    <col min="15618" max="15618" width="10.28515625" style="61" customWidth="1"/>
    <col min="15619" max="15619" width="10.85546875" style="61" customWidth="1"/>
    <col min="15620" max="15859" width="9.140625" style="61"/>
    <col min="15860" max="15860" width="22.85546875" style="61" customWidth="1"/>
    <col min="15861" max="15861" width="10.28515625" style="61" customWidth="1"/>
    <col min="15862" max="15862" width="9.85546875" style="61" customWidth="1"/>
    <col min="15863" max="15864" width="9.140625" style="61" customWidth="1"/>
    <col min="15865" max="15865" width="10" style="61" customWidth="1"/>
    <col min="15866" max="15867" width="9.140625" style="61" customWidth="1"/>
    <col min="15868" max="15868" width="9.42578125" style="61" customWidth="1"/>
    <col min="15869" max="15870" width="9.140625" style="61" customWidth="1"/>
    <col min="15871" max="15871" width="9.5703125" style="61" customWidth="1"/>
    <col min="15872" max="15872" width="9.140625" style="61" customWidth="1"/>
    <col min="15873" max="15873" width="13.7109375" style="61" customWidth="1"/>
    <col min="15874" max="15874" width="10.28515625" style="61" customWidth="1"/>
    <col min="15875" max="15875" width="10.85546875" style="61" customWidth="1"/>
    <col min="15876" max="16115" width="9.140625" style="61"/>
    <col min="16116" max="16116" width="22.85546875" style="61" customWidth="1"/>
    <col min="16117" max="16117" width="10.28515625" style="61" customWidth="1"/>
    <col min="16118" max="16118" width="9.85546875" style="61" customWidth="1"/>
    <col min="16119" max="16120" width="9.140625" style="61" customWidth="1"/>
    <col min="16121" max="16121" width="10" style="61" customWidth="1"/>
    <col min="16122" max="16123" width="9.140625" style="61" customWidth="1"/>
    <col min="16124" max="16124" width="9.42578125" style="61" customWidth="1"/>
    <col min="16125" max="16126" width="9.140625" style="61" customWidth="1"/>
    <col min="16127" max="16127" width="9.5703125" style="61" customWidth="1"/>
    <col min="16128" max="16128" width="9.140625" style="61" customWidth="1"/>
    <col min="16129" max="16129" width="13.7109375" style="61" customWidth="1"/>
    <col min="16130" max="16130" width="10.28515625" style="61" customWidth="1"/>
    <col min="16131" max="16131" width="10.85546875" style="61" customWidth="1"/>
    <col min="16132" max="16384" width="9.140625" style="61"/>
  </cols>
  <sheetData>
    <row r="1" spans="1:25" ht="34.5" customHeight="1" x14ac:dyDescent="0.2">
      <c r="A1" s="458" t="s">
        <v>69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</row>
    <row r="2" spans="1:25" ht="32.25" customHeight="1" x14ac:dyDescent="0.2">
      <c r="A2" s="459" t="s">
        <v>70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  <c r="N2" s="459"/>
      <c r="O2" s="459"/>
      <c r="P2" s="459"/>
    </row>
    <row r="3" spans="1:25" x14ac:dyDescent="0.2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N3" s="62"/>
      <c r="O3" s="62"/>
      <c r="P3" s="63" t="s">
        <v>71</v>
      </c>
    </row>
    <row r="4" spans="1:25" x14ac:dyDescent="0.2">
      <c r="A4" s="466"/>
      <c r="B4" s="455" t="s">
        <v>132</v>
      </c>
      <c r="C4" s="455"/>
      <c r="D4" s="455"/>
      <c r="E4" s="456" t="s">
        <v>67</v>
      </c>
      <c r="F4" s="457"/>
      <c r="G4" s="457"/>
      <c r="H4" s="457"/>
      <c r="I4" s="457"/>
      <c r="J4" s="457"/>
      <c r="K4" s="460" t="s">
        <v>149</v>
      </c>
      <c r="L4" s="461"/>
      <c r="M4" s="462"/>
      <c r="N4" s="455" t="s">
        <v>68</v>
      </c>
      <c r="O4" s="455"/>
      <c r="P4" s="456"/>
      <c r="Q4" s="64"/>
    </row>
    <row r="5" spans="1:25" ht="36.75" customHeight="1" x14ac:dyDescent="0.2">
      <c r="A5" s="466"/>
      <c r="B5" s="455"/>
      <c r="C5" s="455"/>
      <c r="D5" s="455"/>
      <c r="E5" s="455" t="s">
        <v>66</v>
      </c>
      <c r="F5" s="455"/>
      <c r="G5" s="455"/>
      <c r="H5" s="455" t="s">
        <v>65</v>
      </c>
      <c r="I5" s="455"/>
      <c r="J5" s="455"/>
      <c r="K5" s="463"/>
      <c r="L5" s="464"/>
      <c r="M5" s="465"/>
      <c r="N5" s="455"/>
      <c r="O5" s="455"/>
      <c r="P5" s="456"/>
      <c r="Q5" s="64"/>
    </row>
    <row r="6" spans="1:25" ht="35.25" customHeight="1" x14ac:dyDescent="0.2">
      <c r="A6" s="466"/>
      <c r="B6" s="400" t="s">
        <v>130</v>
      </c>
      <c r="C6" s="400" t="s">
        <v>64</v>
      </c>
      <c r="D6" s="400" t="s">
        <v>131</v>
      </c>
      <c r="E6" s="400" t="s">
        <v>130</v>
      </c>
      <c r="F6" s="400" t="s">
        <v>64</v>
      </c>
      <c r="G6" s="400" t="s">
        <v>131</v>
      </c>
      <c r="H6" s="400" t="s">
        <v>130</v>
      </c>
      <c r="I6" s="400" t="s">
        <v>64</v>
      </c>
      <c r="J6" s="400" t="s">
        <v>131</v>
      </c>
      <c r="K6" s="400" t="s">
        <v>130</v>
      </c>
      <c r="L6" s="400" t="s">
        <v>64</v>
      </c>
      <c r="M6" s="401" t="s">
        <v>131</v>
      </c>
      <c r="N6" s="400" t="s">
        <v>130</v>
      </c>
      <c r="O6" s="400" t="s">
        <v>64</v>
      </c>
      <c r="P6" s="401" t="s">
        <v>131</v>
      </c>
      <c r="Q6" s="64"/>
    </row>
    <row r="7" spans="1:25" ht="12.75" customHeight="1" x14ac:dyDescent="0.2">
      <c r="A7" s="65" t="s">
        <v>72</v>
      </c>
      <c r="B7" s="66">
        <f>SUM(B8:B27)</f>
        <v>1113213.5899999996</v>
      </c>
      <c r="C7" s="66">
        <f>SUM(C8:C27)</f>
        <v>1023686.89</v>
      </c>
      <c r="D7" s="66">
        <f>B7/C7*100</f>
        <v>108.74551592626136</v>
      </c>
      <c r="E7" s="66">
        <f>SUM(E8:E27)</f>
        <v>682742.08999999985</v>
      </c>
      <c r="F7" s="66">
        <f>SUM(F8:F27)</f>
        <v>615355.88</v>
      </c>
      <c r="G7" s="397">
        <f>E7/F7%</f>
        <v>110.95077047122713</v>
      </c>
      <c r="H7" s="66">
        <f>SUM(H8:H27)</f>
        <v>430471.50000000012</v>
      </c>
      <c r="I7" s="66">
        <f>SUM(I8:I27)</f>
        <v>408331.01</v>
      </c>
      <c r="J7" s="66">
        <f>H7/I7*100</f>
        <v>105.42219166749058</v>
      </c>
      <c r="K7" s="66">
        <f>SUM(K8:K27)</f>
        <v>882090.3</v>
      </c>
      <c r="L7" s="66">
        <f>SUM(L8:L27)</f>
        <v>896426.39999999991</v>
      </c>
      <c r="M7" s="66">
        <f>K7/L7*100</f>
        <v>98.400749910979883</v>
      </c>
      <c r="N7" s="66">
        <f>SUM(N8:N27)</f>
        <v>1995303.89</v>
      </c>
      <c r="O7" s="66">
        <f>SUM(O8:O27)</f>
        <v>1920113.29</v>
      </c>
      <c r="P7" s="66">
        <f>N7/O7*100</f>
        <v>103.91594602212247</v>
      </c>
      <c r="Q7" s="105"/>
      <c r="R7" s="405"/>
      <c r="S7" s="405"/>
      <c r="T7" s="405"/>
      <c r="U7" s="405"/>
      <c r="V7" s="405"/>
      <c r="W7" s="406"/>
      <c r="X7" s="406"/>
      <c r="Y7" s="406"/>
    </row>
    <row r="8" spans="1:25" ht="12.75" customHeight="1" x14ac:dyDescent="0.2">
      <c r="A8" s="263" t="s">
        <v>73</v>
      </c>
      <c r="B8" s="208">
        <f>E8+H8</f>
        <v>102766.24</v>
      </c>
      <c r="C8" s="208">
        <f>F8+I8</f>
        <v>99299.540000000008</v>
      </c>
      <c r="D8" s="66">
        <f t="shared" ref="D8:D27" si="0">B8/C8*100</f>
        <v>103.49115413827697</v>
      </c>
      <c r="E8" s="397">
        <v>23768.28</v>
      </c>
      <c r="F8" s="397">
        <v>23062.71</v>
      </c>
      <c r="G8" s="397">
        <f t="shared" ref="G8:G24" si="1">E8/F8%</f>
        <v>103.05935425628645</v>
      </c>
      <c r="H8" s="397">
        <v>78997.960000000006</v>
      </c>
      <c r="I8" s="397">
        <v>76236.83</v>
      </c>
      <c r="J8" s="66">
        <f t="shared" ref="J8:J24" si="2">H8/I8*100</f>
        <v>103.62177965689287</v>
      </c>
      <c r="K8" s="397">
        <v>50048</v>
      </c>
      <c r="L8" s="397">
        <v>50047.199999999997</v>
      </c>
      <c r="M8" s="66">
        <f t="shared" ref="M8:M26" si="3">K8/L8*100</f>
        <v>100.00159849102448</v>
      </c>
      <c r="N8" s="398">
        <f>B8+K8</f>
        <v>152814.24</v>
      </c>
      <c r="O8" s="398">
        <f>C8+L8</f>
        <v>149346.74</v>
      </c>
      <c r="P8" s="66">
        <f>N8/O8*100</f>
        <v>102.32177816536203</v>
      </c>
      <c r="Q8" s="105"/>
      <c r="R8" s="405"/>
      <c r="S8" s="405"/>
      <c r="T8" s="405"/>
      <c r="U8" s="405"/>
      <c r="V8" s="405"/>
      <c r="W8" s="406"/>
      <c r="X8" s="406"/>
      <c r="Y8" s="406"/>
    </row>
    <row r="9" spans="1:25" ht="12.75" customHeight="1" x14ac:dyDescent="0.2">
      <c r="A9" s="271" t="s">
        <v>74</v>
      </c>
      <c r="B9" s="208">
        <f t="shared" ref="B9:C27" si="4">E9+H9</f>
        <v>147616.97</v>
      </c>
      <c r="C9" s="208">
        <f t="shared" si="4"/>
        <v>147485.22</v>
      </c>
      <c r="D9" s="66">
        <f t="shared" si="0"/>
        <v>100.08933098516583</v>
      </c>
      <c r="E9" s="397">
        <v>139045.17000000001</v>
      </c>
      <c r="F9" s="397">
        <v>138390.32</v>
      </c>
      <c r="G9" s="397">
        <f>E9/F9%</f>
        <v>100.47319061044155</v>
      </c>
      <c r="H9" s="397">
        <v>8571.7999999999993</v>
      </c>
      <c r="I9" s="397">
        <v>9094.9000000000015</v>
      </c>
      <c r="J9" s="66">
        <f t="shared" si="2"/>
        <v>94.248424941450679</v>
      </c>
      <c r="K9" s="397">
        <v>48104.5</v>
      </c>
      <c r="L9" s="397">
        <v>49933.200000000004</v>
      </c>
      <c r="M9" s="66">
        <f t="shared" si="3"/>
        <v>96.337707176788172</v>
      </c>
      <c r="N9" s="398">
        <f t="shared" ref="N9:O27" si="5">B9+K9</f>
        <v>195721.47</v>
      </c>
      <c r="O9" s="398">
        <f t="shared" si="5"/>
        <v>197418.42</v>
      </c>
      <c r="P9" s="66">
        <f>N9/O9*100</f>
        <v>99.140429753211464</v>
      </c>
      <c r="Q9" s="105"/>
      <c r="R9" s="405"/>
      <c r="S9" s="405"/>
      <c r="T9" s="405"/>
      <c r="U9" s="405"/>
      <c r="V9" s="405"/>
      <c r="W9" s="406"/>
      <c r="X9" s="406"/>
      <c r="Y9" s="406"/>
    </row>
    <row r="10" spans="1:25" ht="12.75" customHeight="1" x14ac:dyDescent="0.2">
      <c r="A10" s="271" t="s">
        <v>75</v>
      </c>
      <c r="B10" s="208">
        <f t="shared" si="4"/>
        <v>46751.479999999996</v>
      </c>
      <c r="C10" s="208">
        <f t="shared" si="4"/>
        <v>48047.4</v>
      </c>
      <c r="D10" s="66">
        <f t="shared" si="0"/>
        <v>97.302830121921261</v>
      </c>
      <c r="E10" s="397">
        <v>19810.68</v>
      </c>
      <c r="F10" s="397">
        <v>23203.7</v>
      </c>
      <c r="G10" s="397">
        <f t="shared" si="1"/>
        <v>85.377245870270684</v>
      </c>
      <c r="H10" s="397">
        <v>26940.799999999999</v>
      </c>
      <c r="I10" s="397">
        <v>24843.7</v>
      </c>
      <c r="J10" s="66">
        <f t="shared" si="2"/>
        <v>108.44117422123114</v>
      </c>
      <c r="K10" s="397">
        <v>68396</v>
      </c>
      <c r="L10" s="397">
        <v>67206.7</v>
      </c>
      <c r="M10" s="66">
        <f t="shared" si="3"/>
        <v>101.7696152318147</v>
      </c>
      <c r="N10" s="398">
        <f t="shared" si="5"/>
        <v>115147.48</v>
      </c>
      <c r="O10" s="398">
        <f t="shared" si="5"/>
        <v>115254.1</v>
      </c>
      <c r="P10" s="66">
        <f t="shared" ref="P10:P25" si="6">N10/O10*100</f>
        <v>99.907491360394104</v>
      </c>
      <c r="Q10" s="105"/>
      <c r="R10" s="405"/>
      <c r="S10" s="405"/>
      <c r="T10" s="405"/>
      <c r="U10" s="405"/>
      <c r="V10" s="405"/>
      <c r="W10" s="406"/>
      <c r="X10" s="406"/>
      <c r="Y10" s="406"/>
    </row>
    <row r="11" spans="1:25" ht="12.75" customHeight="1" x14ac:dyDescent="0.2">
      <c r="A11" s="271" t="s">
        <v>76</v>
      </c>
      <c r="B11" s="208">
        <f t="shared" si="4"/>
        <v>194747.15</v>
      </c>
      <c r="C11" s="208">
        <f t="shared" si="4"/>
        <v>175508.96</v>
      </c>
      <c r="D11" s="66">
        <f t="shared" si="0"/>
        <v>110.96137200060897</v>
      </c>
      <c r="E11" s="397">
        <v>143494.15</v>
      </c>
      <c r="F11" s="397">
        <v>127375.95999999999</v>
      </c>
      <c r="G11" s="397">
        <f t="shared" si="1"/>
        <v>112.65402827974762</v>
      </c>
      <c r="H11" s="397">
        <v>51253</v>
      </c>
      <c r="I11" s="397">
        <v>48132.999999999993</v>
      </c>
      <c r="J11" s="66">
        <f t="shared" si="2"/>
        <v>106.48203934930298</v>
      </c>
      <c r="K11" s="397">
        <v>81358.100000000006</v>
      </c>
      <c r="L11" s="397">
        <v>78258.399999999994</v>
      </c>
      <c r="M11" s="66">
        <f t="shared" si="3"/>
        <v>103.96085276468725</v>
      </c>
      <c r="N11" s="398">
        <f t="shared" si="5"/>
        <v>276105.25</v>
      </c>
      <c r="O11" s="398">
        <f t="shared" si="5"/>
        <v>253767.36</v>
      </c>
      <c r="P11" s="66">
        <f t="shared" si="6"/>
        <v>108.80250714670319</v>
      </c>
      <c r="Q11" s="105"/>
      <c r="R11" s="405"/>
      <c r="S11" s="405"/>
      <c r="T11" s="405"/>
      <c r="U11" s="405"/>
      <c r="V11" s="405"/>
      <c r="W11" s="406"/>
      <c r="X11" s="406"/>
      <c r="Y11" s="406"/>
    </row>
    <row r="12" spans="1:25" ht="12.75" customHeight="1" x14ac:dyDescent="0.2">
      <c r="A12" s="271" t="s">
        <v>77</v>
      </c>
      <c r="B12" s="208">
        <f t="shared" si="4"/>
        <v>16960.170000000002</v>
      </c>
      <c r="C12" s="208">
        <f t="shared" si="4"/>
        <v>15902.309999999998</v>
      </c>
      <c r="D12" s="66">
        <f t="shared" si="0"/>
        <v>106.65224108950211</v>
      </c>
      <c r="E12" s="397">
        <v>836.57</v>
      </c>
      <c r="F12" s="397">
        <v>490.71000000000004</v>
      </c>
      <c r="G12" s="397">
        <f>E12/F12*100</f>
        <v>170.48154714597217</v>
      </c>
      <c r="H12" s="397">
        <v>16123.6</v>
      </c>
      <c r="I12" s="397">
        <v>15411.599999999999</v>
      </c>
      <c r="J12" s="66">
        <f t="shared" si="2"/>
        <v>104.61989670118612</v>
      </c>
      <c r="K12" s="397">
        <v>35737.800000000003</v>
      </c>
      <c r="L12" s="397">
        <v>34175.300000000003</v>
      </c>
      <c r="M12" s="66">
        <f t="shared" si="3"/>
        <v>104.572015461459</v>
      </c>
      <c r="N12" s="398">
        <f t="shared" si="5"/>
        <v>52697.97</v>
      </c>
      <c r="O12" s="398">
        <f t="shared" si="5"/>
        <v>50077.61</v>
      </c>
      <c r="P12" s="66">
        <f t="shared" si="6"/>
        <v>105.23259796144424</v>
      </c>
      <c r="Q12" s="105"/>
      <c r="R12" s="405"/>
      <c r="S12" s="405"/>
      <c r="T12" s="405"/>
      <c r="U12" s="405"/>
      <c r="V12" s="405"/>
      <c r="W12" s="406"/>
      <c r="X12" s="406"/>
      <c r="Y12" s="406"/>
    </row>
    <row r="13" spans="1:25" ht="12.75" customHeight="1" x14ac:dyDescent="0.2">
      <c r="A13" s="271" t="s">
        <v>78</v>
      </c>
      <c r="B13" s="208">
        <f t="shared" si="4"/>
        <v>61373.53</v>
      </c>
      <c r="C13" s="208">
        <f t="shared" si="4"/>
        <v>56496.81</v>
      </c>
      <c r="D13" s="66">
        <f t="shared" si="0"/>
        <v>108.63185018764776</v>
      </c>
      <c r="E13" s="397">
        <v>21607.03</v>
      </c>
      <c r="F13" s="397">
        <v>19341.310000000001</v>
      </c>
      <c r="G13" s="397">
        <f t="shared" si="1"/>
        <v>111.71440817607493</v>
      </c>
      <c r="H13" s="397">
        <v>39766.5</v>
      </c>
      <c r="I13" s="397">
        <v>37155.5</v>
      </c>
      <c r="J13" s="66">
        <f t="shared" si="2"/>
        <v>107.02722342587234</v>
      </c>
      <c r="K13" s="397">
        <v>42393.4</v>
      </c>
      <c r="L13" s="397">
        <v>41632.700000000004</v>
      </c>
      <c r="M13" s="66">
        <f t="shared" si="3"/>
        <v>101.8271695085834</v>
      </c>
      <c r="N13" s="398">
        <f t="shared" si="5"/>
        <v>103766.93</v>
      </c>
      <c r="O13" s="398">
        <f t="shared" si="5"/>
        <v>98129.510000000009</v>
      </c>
      <c r="P13" s="66">
        <f t="shared" si="6"/>
        <v>105.74487735646491</v>
      </c>
      <c r="Q13" s="105"/>
      <c r="R13" s="405"/>
      <c r="S13" s="405"/>
      <c r="T13" s="405"/>
      <c r="U13" s="405"/>
      <c r="V13" s="405"/>
      <c r="W13" s="406"/>
      <c r="X13" s="406"/>
      <c r="Y13" s="406"/>
    </row>
    <row r="14" spans="1:25" ht="12.75" customHeight="1" x14ac:dyDescent="0.2">
      <c r="A14" s="271" t="s">
        <v>79</v>
      </c>
      <c r="B14" s="208">
        <f t="shared" si="4"/>
        <v>55513.84</v>
      </c>
      <c r="C14" s="208">
        <f t="shared" si="4"/>
        <v>52198.380000000005</v>
      </c>
      <c r="D14" s="66">
        <f t="shared" si="0"/>
        <v>106.35165305896466</v>
      </c>
      <c r="E14" s="397">
        <v>23343.74</v>
      </c>
      <c r="F14" s="397">
        <v>20814.980000000003</v>
      </c>
      <c r="G14" s="397">
        <f t="shared" si="1"/>
        <v>112.14875056329623</v>
      </c>
      <c r="H14" s="397">
        <v>32170.1</v>
      </c>
      <c r="I14" s="397">
        <v>31383.4</v>
      </c>
      <c r="J14" s="66">
        <f t="shared" si="2"/>
        <v>102.50673923156828</v>
      </c>
      <c r="K14" s="397">
        <v>74402.100000000006</v>
      </c>
      <c r="L14" s="397">
        <v>73787.899999999994</v>
      </c>
      <c r="M14" s="66">
        <f t="shared" si="3"/>
        <v>100.83238579767144</v>
      </c>
      <c r="N14" s="398">
        <f t="shared" si="5"/>
        <v>129915.94</v>
      </c>
      <c r="O14" s="398">
        <f t="shared" si="5"/>
        <v>125986.28</v>
      </c>
      <c r="P14" s="66">
        <f t="shared" si="6"/>
        <v>103.11911741500741</v>
      </c>
      <c r="Q14" s="105"/>
      <c r="R14" s="405"/>
      <c r="S14" s="405"/>
      <c r="T14" s="405"/>
      <c r="U14" s="405"/>
      <c r="V14" s="405"/>
      <c r="W14" s="406"/>
      <c r="X14" s="406"/>
      <c r="Y14" s="406"/>
    </row>
    <row r="15" spans="1:25" ht="12.75" customHeight="1" x14ac:dyDescent="0.2">
      <c r="A15" s="271" t="s">
        <v>80</v>
      </c>
      <c r="B15" s="208">
        <f t="shared" si="4"/>
        <v>41954.07</v>
      </c>
      <c r="C15" s="208">
        <f t="shared" si="4"/>
        <v>38869.629999999997</v>
      </c>
      <c r="D15" s="66">
        <f t="shared" si="0"/>
        <v>107.93534695339267</v>
      </c>
      <c r="E15" s="397">
        <v>6966.67</v>
      </c>
      <c r="F15" s="397">
        <v>4623.83</v>
      </c>
      <c r="G15" s="397">
        <f t="shared" si="1"/>
        <v>150.66881784148637</v>
      </c>
      <c r="H15" s="397">
        <v>34987.4</v>
      </c>
      <c r="I15" s="397">
        <v>34245.799999999996</v>
      </c>
      <c r="J15" s="66">
        <f t="shared" si="2"/>
        <v>102.16552102739607</v>
      </c>
      <c r="K15" s="397">
        <v>68256.5</v>
      </c>
      <c r="L15" s="397">
        <v>67812.899999999994</v>
      </c>
      <c r="M15" s="66">
        <f t="shared" si="3"/>
        <v>100.65415282343035</v>
      </c>
      <c r="N15" s="398">
        <f t="shared" si="5"/>
        <v>110210.57</v>
      </c>
      <c r="O15" s="398">
        <f t="shared" si="5"/>
        <v>106682.53</v>
      </c>
      <c r="P15" s="66">
        <f t="shared" si="6"/>
        <v>103.30704568030025</v>
      </c>
      <c r="Q15" s="105"/>
      <c r="R15" s="405"/>
      <c r="S15" s="405"/>
      <c r="T15" s="405"/>
      <c r="U15" s="405"/>
      <c r="V15" s="405"/>
      <c r="W15" s="406"/>
      <c r="X15" s="406"/>
      <c r="Y15" s="406"/>
    </row>
    <row r="16" spans="1:25" ht="12.75" customHeight="1" x14ac:dyDescent="0.2">
      <c r="A16" s="271" t="s">
        <v>81</v>
      </c>
      <c r="B16" s="208">
        <f t="shared" si="4"/>
        <v>52382.64</v>
      </c>
      <c r="C16" s="208">
        <f t="shared" si="4"/>
        <v>50061.229999999996</v>
      </c>
      <c r="D16" s="66">
        <f t="shared" si="0"/>
        <v>104.6371413566946</v>
      </c>
      <c r="E16" s="397">
        <v>21847.040000000001</v>
      </c>
      <c r="F16" s="397">
        <v>20476.129999999997</v>
      </c>
      <c r="G16" s="397">
        <f t="shared" si="1"/>
        <v>106.69516163454718</v>
      </c>
      <c r="H16" s="397">
        <v>30535.599999999999</v>
      </c>
      <c r="I16" s="397">
        <v>29585.1</v>
      </c>
      <c r="J16" s="66">
        <f t="shared" si="2"/>
        <v>103.21276588553022</v>
      </c>
      <c r="K16" s="397">
        <v>48010.3</v>
      </c>
      <c r="L16" s="397">
        <v>47494.400000000001</v>
      </c>
      <c r="M16" s="66">
        <f t="shared" si="3"/>
        <v>101.08623332434983</v>
      </c>
      <c r="N16" s="398">
        <f t="shared" si="5"/>
        <v>100392.94</v>
      </c>
      <c r="O16" s="398">
        <f t="shared" si="5"/>
        <v>97555.63</v>
      </c>
      <c r="P16" s="66">
        <f t="shared" si="6"/>
        <v>102.90840210862254</v>
      </c>
      <c r="Q16" s="105"/>
      <c r="R16" s="405"/>
      <c r="S16" s="405"/>
      <c r="T16" s="405"/>
      <c r="U16" s="405"/>
      <c r="V16" s="405"/>
      <c r="W16" s="406"/>
      <c r="X16" s="406"/>
      <c r="Y16" s="406"/>
    </row>
    <row r="17" spans="1:25" ht="12.75" customHeight="1" x14ac:dyDescent="0.2">
      <c r="A17" s="271" t="s">
        <v>82</v>
      </c>
      <c r="B17" s="208">
        <f t="shared" si="4"/>
        <v>38270.120000000003</v>
      </c>
      <c r="C17" s="208">
        <f t="shared" si="4"/>
        <v>33037.97</v>
      </c>
      <c r="D17" s="66">
        <f t="shared" si="0"/>
        <v>115.83677810712946</v>
      </c>
      <c r="E17" s="397">
        <v>36256.720000000001</v>
      </c>
      <c r="F17" s="397">
        <v>31085.97</v>
      </c>
      <c r="G17" s="397">
        <f t="shared" si="1"/>
        <v>116.63370967674484</v>
      </c>
      <c r="H17" s="397">
        <v>2013.4</v>
      </c>
      <c r="I17" s="397">
        <v>1952</v>
      </c>
      <c r="J17" s="66">
        <f t="shared" si="2"/>
        <v>103.1454918032787</v>
      </c>
      <c r="K17" s="397">
        <v>29815.8</v>
      </c>
      <c r="L17" s="397">
        <v>31662.700000000004</v>
      </c>
      <c r="M17" s="66">
        <f t="shared" si="3"/>
        <v>94.166953544707169</v>
      </c>
      <c r="N17" s="398">
        <f t="shared" si="5"/>
        <v>68085.919999999998</v>
      </c>
      <c r="O17" s="398">
        <f t="shared" si="5"/>
        <v>64700.670000000006</v>
      </c>
      <c r="P17" s="66">
        <f t="shared" si="6"/>
        <v>105.2321714751949</v>
      </c>
      <c r="Q17" s="105"/>
      <c r="R17" s="405"/>
      <c r="S17" s="405"/>
      <c r="T17" s="405"/>
      <c r="U17" s="405"/>
      <c r="V17" s="405"/>
      <c r="W17" s="406"/>
      <c r="X17" s="406"/>
      <c r="Y17" s="406"/>
    </row>
    <row r="18" spans="1:25" ht="12.75" customHeight="1" x14ac:dyDescent="0.2">
      <c r="A18" s="271" t="s">
        <v>83</v>
      </c>
      <c r="B18" s="208">
        <f t="shared" si="4"/>
        <v>8471.25</v>
      </c>
      <c r="C18" s="208">
        <f t="shared" si="4"/>
        <v>7012.1299999999992</v>
      </c>
      <c r="D18" s="66">
        <f t="shared" si="0"/>
        <v>120.80851324775783</v>
      </c>
      <c r="E18" s="397">
        <v>1477.05</v>
      </c>
      <c r="F18" s="397">
        <v>1524.3300000000002</v>
      </c>
      <c r="G18" s="397">
        <f t="shared" si="1"/>
        <v>96.898309421188316</v>
      </c>
      <c r="H18" s="397">
        <v>6994.2</v>
      </c>
      <c r="I18" s="397">
        <v>5487.7999999999993</v>
      </c>
      <c r="J18" s="66">
        <f t="shared" si="2"/>
        <v>127.44997995553776</v>
      </c>
      <c r="K18" s="397">
        <v>30385.5</v>
      </c>
      <c r="L18" s="397">
        <v>31045.500000000004</v>
      </c>
      <c r="M18" s="66">
        <f t="shared" si="3"/>
        <v>97.874088032081929</v>
      </c>
      <c r="N18" s="398">
        <f t="shared" si="5"/>
        <v>38856.75</v>
      </c>
      <c r="O18" s="398">
        <f t="shared" si="5"/>
        <v>38057.630000000005</v>
      </c>
      <c r="P18" s="66">
        <f t="shared" si="6"/>
        <v>102.09976291219394</v>
      </c>
      <c r="Q18" s="105"/>
      <c r="R18" s="405"/>
      <c r="S18" s="405"/>
      <c r="T18" s="405"/>
      <c r="U18" s="405"/>
      <c r="V18" s="405"/>
      <c r="W18" s="406"/>
      <c r="X18" s="406"/>
      <c r="Y18" s="406"/>
    </row>
    <row r="19" spans="1:25" ht="12.75" customHeight="1" x14ac:dyDescent="0.2">
      <c r="A19" s="271" t="s">
        <v>84</v>
      </c>
      <c r="B19" s="208">
        <f t="shared" si="4"/>
        <v>13446.82</v>
      </c>
      <c r="C19" s="208">
        <f t="shared" si="4"/>
        <v>13478.670000000002</v>
      </c>
      <c r="D19" s="66">
        <f t="shared" si="0"/>
        <v>99.763700721213581</v>
      </c>
      <c r="E19" s="397">
        <v>10172.92</v>
      </c>
      <c r="F19" s="397">
        <v>10227.470000000001</v>
      </c>
      <c r="G19" s="397">
        <f t="shared" si="1"/>
        <v>99.466632510288463</v>
      </c>
      <c r="H19" s="397">
        <v>3273.9</v>
      </c>
      <c r="I19" s="397">
        <v>3251.2</v>
      </c>
      <c r="J19" s="66">
        <f t="shared" si="2"/>
        <v>100.6982037401575</v>
      </c>
      <c r="K19" s="397">
        <v>7377.9</v>
      </c>
      <c r="L19" s="397">
        <v>7467.2</v>
      </c>
      <c r="M19" s="66">
        <f t="shared" si="3"/>
        <v>98.804103278337266</v>
      </c>
      <c r="N19" s="398">
        <f t="shared" si="5"/>
        <v>20824.72</v>
      </c>
      <c r="O19" s="398">
        <f t="shared" si="5"/>
        <v>20945.870000000003</v>
      </c>
      <c r="P19" s="66">
        <f t="shared" si="6"/>
        <v>99.421604354462232</v>
      </c>
      <c r="Q19" s="105"/>
      <c r="R19" s="405"/>
      <c r="S19" s="405"/>
      <c r="T19" s="405"/>
      <c r="U19" s="405"/>
      <c r="V19" s="405"/>
      <c r="W19" s="406"/>
      <c r="X19" s="406"/>
      <c r="Y19" s="406"/>
    </row>
    <row r="20" spans="1:25" ht="12.75" customHeight="1" x14ac:dyDescent="0.2">
      <c r="A20" s="271" t="s">
        <v>85</v>
      </c>
      <c r="B20" s="208">
        <f t="shared" si="4"/>
        <v>76097.41</v>
      </c>
      <c r="C20" s="208">
        <f t="shared" si="4"/>
        <v>74862.569999999992</v>
      </c>
      <c r="D20" s="66">
        <f t="shared" si="0"/>
        <v>101.64947583284946</v>
      </c>
      <c r="E20" s="397">
        <v>48146.95</v>
      </c>
      <c r="F20" s="397">
        <v>49007.839999999997</v>
      </c>
      <c r="G20" s="397">
        <f t="shared" si="1"/>
        <v>98.243362694621922</v>
      </c>
      <c r="H20" s="397">
        <v>27950.46</v>
      </c>
      <c r="I20" s="397">
        <v>25854.73</v>
      </c>
      <c r="J20" s="66">
        <f t="shared" si="2"/>
        <v>108.10578954025047</v>
      </c>
      <c r="K20" s="397">
        <v>37235.199999999997</v>
      </c>
      <c r="L20" s="397">
        <v>36668.30000000001</v>
      </c>
      <c r="M20" s="66">
        <f t="shared" si="3"/>
        <v>101.54602204083633</v>
      </c>
      <c r="N20" s="398">
        <f t="shared" si="5"/>
        <v>113332.61</v>
      </c>
      <c r="O20" s="398">
        <f t="shared" si="5"/>
        <v>111530.87</v>
      </c>
      <c r="P20" s="66">
        <f>N20/O20*100</f>
        <v>101.61546305520615</v>
      </c>
      <c r="Q20" s="105"/>
      <c r="R20" s="405"/>
      <c r="S20" s="405"/>
      <c r="T20" s="405"/>
      <c r="U20" s="405"/>
      <c r="V20" s="405"/>
      <c r="W20" s="406"/>
      <c r="X20" s="406"/>
      <c r="Y20" s="406"/>
    </row>
    <row r="21" spans="1:25" ht="12.75" customHeight="1" x14ac:dyDescent="0.2">
      <c r="A21" s="271" t="s">
        <v>86</v>
      </c>
      <c r="B21" s="208">
        <f t="shared" si="4"/>
        <v>33473.630000000005</v>
      </c>
      <c r="C21" s="208">
        <f>F21+I21</f>
        <v>34034.300000000003</v>
      </c>
      <c r="D21" s="66">
        <f t="shared" si="0"/>
        <v>98.352632491339619</v>
      </c>
      <c r="E21" s="397">
        <v>24345.79</v>
      </c>
      <c r="F21" s="397">
        <v>24832.799999999999</v>
      </c>
      <c r="G21" s="397">
        <f t="shared" si="1"/>
        <v>98.038843787249121</v>
      </c>
      <c r="H21" s="397">
        <v>9127.84</v>
      </c>
      <c r="I21" s="397">
        <v>9201.5</v>
      </c>
      <c r="J21" s="66">
        <f t="shared" si="2"/>
        <v>99.199478345921861</v>
      </c>
      <c r="K21" s="397">
        <v>40835.9</v>
      </c>
      <c r="L21" s="397">
        <v>43587.5</v>
      </c>
      <c r="M21" s="66">
        <f t="shared" si="3"/>
        <v>93.687180957843424</v>
      </c>
      <c r="N21" s="398">
        <f t="shared" si="5"/>
        <v>74309.53</v>
      </c>
      <c r="O21" s="398">
        <f t="shared" si="5"/>
        <v>77621.8</v>
      </c>
      <c r="P21" s="66">
        <f t="shared" si="6"/>
        <v>95.732809597303842</v>
      </c>
      <c r="Q21" s="105"/>
      <c r="R21" s="405"/>
      <c r="S21" s="405"/>
      <c r="T21" s="405"/>
      <c r="U21" s="405"/>
      <c r="V21" s="405"/>
      <c r="W21" s="406"/>
      <c r="X21" s="406"/>
      <c r="Y21" s="406"/>
    </row>
    <row r="22" spans="1:25" ht="12.75" customHeight="1" x14ac:dyDescent="0.2">
      <c r="A22" s="271" t="s">
        <v>87</v>
      </c>
      <c r="B22" s="208">
        <f t="shared" si="4"/>
        <v>98035.87</v>
      </c>
      <c r="C22" s="208">
        <f t="shared" si="4"/>
        <v>56069.56</v>
      </c>
      <c r="D22" s="66">
        <f>B22/C22*100</f>
        <v>174.84686878227686</v>
      </c>
      <c r="E22" s="397">
        <v>82132.98</v>
      </c>
      <c r="F22" s="397">
        <v>42137.159999999996</v>
      </c>
      <c r="G22" s="397">
        <f>E22/F22*100</f>
        <v>194.9181672424055</v>
      </c>
      <c r="H22" s="397">
        <v>15902.89</v>
      </c>
      <c r="I22" s="397">
        <v>13932.4</v>
      </c>
      <c r="J22" s="66">
        <f t="shared" si="2"/>
        <v>114.14322012000804</v>
      </c>
      <c r="K22" s="397">
        <v>147752.5</v>
      </c>
      <c r="L22" s="397">
        <v>164239.50000000003</v>
      </c>
      <c r="M22" s="66">
        <f>K22/L22*100</f>
        <v>89.961610940120963</v>
      </c>
      <c r="N22" s="398">
        <f t="shared" si="5"/>
        <v>245788.37</v>
      </c>
      <c r="O22" s="398">
        <f t="shared" si="5"/>
        <v>220309.06000000003</v>
      </c>
      <c r="P22" s="66">
        <f t="shared" si="6"/>
        <v>111.56525746149522</v>
      </c>
      <c r="Q22" s="105"/>
      <c r="R22" s="405"/>
      <c r="S22" s="405"/>
      <c r="T22" s="405"/>
      <c r="U22" s="405"/>
      <c r="V22" s="405"/>
      <c r="W22" s="406"/>
      <c r="X22" s="406"/>
      <c r="Y22" s="406"/>
    </row>
    <row r="23" spans="1:25" ht="12.75" customHeight="1" x14ac:dyDescent="0.2">
      <c r="A23" s="263" t="s">
        <v>88</v>
      </c>
      <c r="B23" s="208">
        <f t="shared" si="4"/>
        <v>13151.769999999999</v>
      </c>
      <c r="C23" s="208">
        <f t="shared" si="4"/>
        <v>13607.01</v>
      </c>
      <c r="D23" s="66">
        <f t="shared" si="0"/>
        <v>96.654371533496331</v>
      </c>
      <c r="E23" s="397">
        <v>61.47</v>
      </c>
      <c r="F23" s="397">
        <v>404.51</v>
      </c>
      <c r="G23" s="397">
        <f t="shared" si="1"/>
        <v>15.196163259251936</v>
      </c>
      <c r="H23" s="397">
        <v>13090.3</v>
      </c>
      <c r="I23" s="397">
        <v>13202.5</v>
      </c>
      <c r="J23" s="66">
        <f t="shared" si="2"/>
        <v>99.150160954364694</v>
      </c>
      <c r="K23" s="397">
        <v>14311.4</v>
      </c>
      <c r="L23" s="397">
        <v>14476.699999999997</v>
      </c>
      <c r="M23" s="66">
        <f t="shared" si="3"/>
        <v>98.858165189580518</v>
      </c>
      <c r="N23" s="398">
        <f t="shared" si="5"/>
        <v>27463.17</v>
      </c>
      <c r="O23" s="398">
        <f t="shared" si="5"/>
        <v>28083.71</v>
      </c>
      <c r="P23" s="66">
        <f t="shared" si="6"/>
        <v>97.790391654094137</v>
      </c>
      <c r="Q23" s="105"/>
      <c r="R23" s="405"/>
      <c r="S23" s="405"/>
      <c r="T23" s="405"/>
      <c r="U23" s="405"/>
      <c r="V23" s="405"/>
      <c r="W23" s="406"/>
      <c r="X23" s="406"/>
      <c r="Y23" s="406"/>
    </row>
    <row r="24" spans="1:25" ht="12.75" customHeight="1" x14ac:dyDescent="0.2">
      <c r="A24" s="271" t="s">
        <v>89</v>
      </c>
      <c r="B24" s="208">
        <f t="shared" si="4"/>
        <v>109332.54</v>
      </c>
      <c r="C24" s="208">
        <f t="shared" si="4"/>
        <v>103117.29999999999</v>
      </c>
      <c r="D24" s="66">
        <f t="shared" si="0"/>
        <v>106.02734943603063</v>
      </c>
      <c r="E24" s="397">
        <v>77772.789999999994</v>
      </c>
      <c r="F24" s="397">
        <v>74957.649999999994</v>
      </c>
      <c r="G24" s="397">
        <f t="shared" si="1"/>
        <v>103.75564068510687</v>
      </c>
      <c r="H24" s="397">
        <v>31559.75</v>
      </c>
      <c r="I24" s="397">
        <v>28159.649999999998</v>
      </c>
      <c r="J24" s="66">
        <f t="shared" si="2"/>
        <v>112.07436882205567</v>
      </c>
      <c r="K24" s="397">
        <v>52071.4</v>
      </c>
      <c r="L24" s="397">
        <v>51312.2</v>
      </c>
      <c r="M24" s="66">
        <f>K24/L24*100</f>
        <v>101.47957016070252</v>
      </c>
      <c r="N24" s="398">
        <f t="shared" si="5"/>
        <v>161403.94</v>
      </c>
      <c r="O24" s="398">
        <f t="shared" si="5"/>
        <v>154429.5</v>
      </c>
      <c r="P24" s="66">
        <f t="shared" si="6"/>
        <v>104.51626146558786</v>
      </c>
      <c r="Q24" s="105"/>
      <c r="R24" s="405"/>
      <c r="S24" s="405"/>
      <c r="T24" s="405"/>
      <c r="U24" s="405"/>
      <c r="V24" s="405"/>
      <c r="W24" s="406"/>
      <c r="X24" s="406"/>
      <c r="Y24" s="406"/>
    </row>
    <row r="25" spans="1:25" ht="12.75" customHeight="1" x14ac:dyDescent="0.2">
      <c r="A25" s="271" t="s">
        <v>90</v>
      </c>
      <c r="B25" s="208">
        <f>E25</f>
        <v>4.13</v>
      </c>
      <c r="C25" s="208">
        <f>F25</f>
        <v>9.65</v>
      </c>
      <c r="D25" s="66" t="s">
        <v>136</v>
      </c>
      <c r="E25" s="397">
        <v>4.13</v>
      </c>
      <c r="F25" s="397">
        <v>9.65</v>
      </c>
      <c r="G25" s="397" t="s">
        <v>136</v>
      </c>
      <c r="H25" s="397" t="s">
        <v>136</v>
      </c>
      <c r="I25" s="397" t="s">
        <v>136</v>
      </c>
      <c r="J25" s="66" t="s">
        <v>136</v>
      </c>
      <c r="K25" s="397">
        <v>69.099999999999994</v>
      </c>
      <c r="L25" s="397">
        <v>94.5</v>
      </c>
      <c r="M25" s="66">
        <f t="shared" si="3"/>
        <v>73.121693121693127</v>
      </c>
      <c r="N25" s="398">
        <f>B25+K25</f>
        <v>73.22999999999999</v>
      </c>
      <c r="O25" s="398">
        <f t="shared" si="5"/>
        <v>104.15</v>
      </c>
      <c r="P25" s="66">
        <f t="shared" si="6"/>
        <v>70.312049927988468</v>
      </c>
      <c r="Q25" s="105"/>
      <c r="R25" s="405"/>
      <c r="S25" s="405"/>
      <c r="T25" s="361"/>
      <c r="U25" s="405"/>
      <c r="V25" s="405"/>
      <c r="W25" s="406"/>
      <c r="X25" s="406"/>
      <c r="Y25" s="406"/>
    </row>
    <row r="26" spans="1:25" ht="12.75" customHeight="1" x14ac:dyDescent="0.2">
      <c r="A26" s="271" t="s">
        <v>91</v>
      </c>
      <c r="B26" s="208" t="s">
        <v>136</v>
      </c>
      <c r="C26" s="208" t="str">
        <f>I26</f>
        <v>-</v>
      </c>
      <c r="D26" s="66" t="s">
        <v>136</v>
      </c>
      <c r="E26" s="397" t="s">
        <v>136</v>
      </c>
      <c r="F26" s="397" t="s">
        <v>136</v>
      </c>
      <c r="G26" s="397" t="s">
        <v>136</v>
      </c>
      <c r="H26" s="397" t="s">
        <v>136</v>
      </c>
      <c r="I26" s="397" t="s">
        <v>136</v>
      </c>
      <c r="J26" s="66" t="s">
        <v>136</v>
      </c>
      <c r="K26" s="397">
        <v>70.8</v>
      </c>
      <c r="L26" s="397">
        <v>105.9</v>
      </c>
      <c r="M26" s="66">
        <f t="shared" si="3"/>
        <v>66.855524079320105</v>
      </c>
      <c r="N26" s="398">
        <f>K26</f>
        <v>70.8</v>
      </c>
      <c r="O26" s="398">
        <f>L26</f>
        <v>105.9</v>
      </c>
      <c r="P26" s="66">
        <f>N26/O26*100</f>
        <v>66.855524079320105</v>
      </c>
      <c r="Q26" s="105"/>
      <c r="R26" s="361"/>
      <c r="S26" s="361"/>
      <c r="T26" s="361"/>
      <c r="U26" s="405"/>
      <c r="V26" s="405"/>
      <c r="W26" s="406"/>
      <c r="X26" s="406"/>
      <c r="Y26" s="406"/>
    </row>
    <row r="27" spans="1:25" ht="12.75" customHeight="1" x14ac:dyDescent="0.2">
      <c r="A27" s="272" t="s">
        <v>92</v>
      </c>
      <c r="B27" s="74">
        <f t="shared" si="4"/>
        <v>2863.96</v>
      </c>
      <c r="C27" s="74">
        <f t="shared" si="4"/>
        <v>4588.25</v>
      </c>
      <c r="D27" s="74">
        <f t="shared" si="0"/>
        <v>62.419440963330239</v>
      </c>
      <c r="E27" s="399">
        <v>1651.96</v>
      </c>
      <c r="F27" s="399">
        <v>3388.85</v>
      </c>
      <c r="G27" s="74">
        <f>E27/F27*100</f>
        <v>48.746920046623487</v>
      </c>
      <c r="H27" s="399">
        <v>1212</v>
      </c>
      <c r="I27" s="399">
        <v>1199.3999999999999</v>
      </c>
      <c r="J27" s="74">
        <f>H27/I27*100</f>
        <v>101.05052526263133</v>
      </c>
      <c r="K27" s="399">
        <v>5458.1</v>
      </c>
      <c r="L27" s="399">
        <v>5417.7</v>
      </c>
      <c r="M27" s="74">
        <f>K27/L27*100</f>
        <v>100.74570389648744</v>
      </c>
      <c r="N27" s="399">
        <f t="shared" si="5"/>
        <v>8322.0600000000013</v>
      </c>
      <c r="O27" s="399">
        <f t="shared" si="5"/>
        <v>10005.950000000001</v>
      </c>
      <c r="P27" s="74">
        <f>N27/O27*100</f>
        <v>83.171113187653361</v>
      </c>
      <c r="Q27" s="105"/>
      <c r="R27" s="405"/>
      <c r="S27" s="405"/>
      <c r="T27" s="405"/>
      <c r="U27" s="405"/>
      <c r="V27" s="405"/>
      <c r="W27" s="406"/>
      <c r="X27" s="406"/>
      <c r="Y27" s="406"/>
    </row>
    <row r="28" spans="1:25" x14ac:dyDescent="0.2">
      <c r="R28" s="206"/>
      <c r="S28" s="206"/>
    </row>
    <row r="29" spans="1:25" s="418" customFormat="1" ht="15" x14ac:dyDescent="0.25">
      <c r="A29" s="376"/>
      <c r="B29" s="405"/>
      <c r="C29" s="361"/>
      <c r="D29" s="361"/>
      <c r="E29" s="405"/>
      <c r="F29" s="405"/>
      <c r="G29" s="360"/>
      <c r="H29" s="405"/>
      <c r="I29" s="405"/>
      <c r="J29" s="360"/>
      <c r="K29" s="405"/>
      <c r="L29" s="405"/>
      <c r="M29" s="360"/>
      <c r="N29" s="405"/>
      <c r="O29" s="405"/>
      <c r="P29" s="360"/>
    </row>
    <row r="30" spans="1:25" x14ac:dyDescent="0.2">
      <c r="D30" s="206"/>
      <c r="G30" s="206"/>
    </row>
  </sheetData>
  <mergeCells count="9">
    <mergeCell ref="N4:P5"/>
    <mergeCell ref="E4:J4"/>
    <mergeCell ref="A1:P1"/>
    <mergeCell ref="A2:P2"/>
    <mergeCell ref="K4:M5"/>
    <mergeCell ref="A4:A6"/>
    <mergeCell ref="B4:D5"/>
    <mergeCell ref="E5:G5"/>
    <mergeCell ref="H5:J5"/>
  </mergeCells>
  <pageMargins left="0.59055118110236227" right="0.59055118110236227" top="0.59055118110236227" bottom="0.39370078740157483" header="0" footer="0.39370078740157483"/>
  <pageSetup paperSize="9" scale="80" firstPageNumber="4" orientation="landscape" useFirstPageNumber="1" r:id="rId1"/>
  <headerFooter alignWithMargins="0">
    <oddFooter>&amp;R&amp;"-,полужирный"&amp;8 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sqref="A1:I1"/>
    </sheetView>
  </sheetViews>
  <sheetFormatPr defaultRowHeight="12.75" x14ac:dyDescent="0.2"/>
  <cols>
    <col min="1" max="1" width="22.28515625" style="76" customWidth="1"/>
    <col min="2" max="2" width="15.42578125" style="76" customWidth="1"/>
    <col min="3" max="9" width="13.85546875" style="76" customWidth="1"/>
    <col min="10" max="10" width="9.5703125" style="76" bestFit="1" customWidth="1"/>
    <col min="11" max="256" width="9.140625" style="76"/>
    <col min="257" max="257" width="22.28515625" style="76" customWidth="1"/>
    <col min="258" max="258" width="15.42578125" style="76" customWidth="1"/>
    <col min="259" max="265" width="13.85546875" style="76" customWidth="1"/>
    <col min="266" max="266" width="9.5703125" style="76" bestFit="1" customWidth="1"/>
    <col min="267" max="512" width="9.140625" style="76"/>
    <col min="513" max="513" width="22.28515625" style="76" customWidth="1"/>
    <col min="514" max="514" width="15.42578125" style="76" customWidth="1"/>
    <col min="515" max="521" width="13.85546875" style="76" customWidth="1"/>
    <col min="522" max="522" width="9.5703125" style="76" bestFit="1" customWidth="1"/>
    <col min="523" max="768" width="9.140625" style="76"/>
    <col min="769" max="769" width="22.28515625" style="76" customWidth="1"/>
    <col min="770" max="770" width="15.42578125" style="76" customWidth="1"/>
    <col min="771" max="777" width="13.85546875" style="76" customWidth="1"/>
    <col min="778" max="778" width="9.5703125" style="76" bestFit="1" customWidth="1"/>
    <col min="779" max="1024" width="9.140625" style="76"/>
    <col min="1025" max="1025" width="22.28515625" style="76" customWidth="1"/>
    <col min="1026" max="1026" width="15.42578125" style="76" customWidth="1"/>
    <col min="1027" max="1033" width="13.85546875" style="76" customWidth="1"/>
    <col min="1034" max="1034" width="9.5703125" style="76" bestFit="1" customWidth="1"/>
    <col min="1035" max="1280" width="9.140625" style="76"/>
    <col min="1281" max="1281" width="22.28515625" style="76" customWidth="1"/>
    <col min="1282" max="1282" width="15.42578125" style="76" customWidth="1"/>
    <col min="1283" max="1289" width="13.85546875" style="76" customWidth="1"/>
    <col min="1290" max="1290" width="9.5703125" style="76" bestFit="1" customWidth="1"/>
    <col min="1291" max="1536" width="9.140625" style="76"/>
    <col min="1537" max="1537" width="22.28515625" style="76" customWidth="1"/>
    <col min="1538" max="1538" width="15.42578125" style="76" customWidth="1"/>
    <col min="1539" max="1545" width="13.85546875" style="76" customWidth="1"/>
    <col min="1546" max="1546" width="9.5703125" style="76" bestFit="1" customWidth="1"/>
    <col min="1547" max="1792" width="9.140625" style="76"/>
    <col min="1793" max="1793" width="22.28515625" style="76" customWidth="1"/>
    <col min="1794" max="1794" width="15.42578125" style="76" customWidth="1"/>
    <col min="1795" max="1801" width="13.85546875" style="76" customWidth="1"/>
    <col min="1802" max="1802" width="9.5703125" style="76" bestFit="1" customWidth="1"/>
    <col min="1803" max="2048" width="9.140625" style="76"/>
    <col min="2049" max="2049" width="22.28515625" style="76" customWidth="1"/>
    <col min="2050" max="2050" width="15.42578125" style="76" customWidth="1"/>
    <col min="2051" max="2057" width="13.85546875" style="76" customWidth="1"/>
    <col min="2058" max="2058" width="9.5703125" style="76" bestFit="1" customWidth="1"/>
    <col min="2059" max="2304" width="9.140625" style="76"/>
    <col min="2305" max="2305" width="22.28515625" style="76" customWidth="1"/>
    <col min="2306" max="2306" width="15.42578125" style="76" customWidth="1"/>
    <col min="2307" max="2313" width="13.85546875" style="76" customWidth="1"/>
    <col min="2314" max="2314" width="9.5703125" style="76" bestFit="1" customWidth="1"/>
    <col min="2315" max="2560" width="9.140625" style="76"/>
    <col min="2561" max="2561" width="22.28515625" style="76" customWidth="1"/>
    <col min="2562" max="2562" width="15.42578125" style="76" customWidth="1"/>
    <col min="2563" max="2569" width="13.85546875" style="76" customWidth="1"/>
    <col min="2570" max="2570" width="9.5703125" style="76" bestFit="1" customWidth="1"/>
    <col min="2571" max="2816" width="9.140625" style="76"/>
    <col min="2817" max="2817" width="22.28515625" style="76" customWidth="1"/>
    <col min="2818" max="2818" width="15.42578125" style="76" customWidth="1"/>
    <col min="2819" max="2825" width="13.85546875" style="76" customWidth="1"/>
    <col min="2826" max="2826" width="9.5703125" style="76" bestFit="1" customWidth="1"/>
    <col min="2827" max="3072" width="9.140625" style="76"/>
    <col min="3073" max="3073" width="22.28515625" style="76" customWidth="1"/>
    <col min="3074" max="3074" width="15.42578125" style="76" customWidth="1"/>
    <col min="3075" max="3081" width="13.85546875" style="76" customWidth="1"/>
    <col min="3082" max="3082" width="9.5703125" style="76" bestFit="1" customWidth="1"/>
    <col min="3083" max="3328" width="9.140625" style="76"/>
    <col min="3329" max="3329" width="22.28515625" style="76" customWidth="1"/>
    <col min="3330" max="3330" width="15.42578125" style="76" customWidth="1"/>
    <col min="3331" max="3337" width="13.85546875" style="76" customWidth="1"/>
    <col min="3338" max="3338" width="9.5703125" style="76" bestFit="1" customWidth="1"/>
    <col min="3339" max="3584" width="9.140625" style="76"/>
    <col min="3585" max="3585" width="22.28515625" style="76" customWidth="1"/>
    <col min="3586" max="3586" width="15.42578125" style="76" customWidth="1"/>
    <col min="3587" max="3593" width="13.85546875" style="76" customWidth="1"/>
    <col min="3594" max="3594" width="9.5703125" style="76" bestFit="1" customWidth="1"/>
    <col min="3595" max="3840" width="9.140625" style="76"/>
    <col min="3841" max="3841" width="22.28515625" style="76" customWidth="1"/>
    <col min="3842" max="3842" width="15.42578125" style="76" customWidth="1"/>
    <col min="3843" max="3849" width="13.85546875" style="76" customWidth="1"/>
    <col min="3850" max="3850" width="9.5703125" style="76" bestFit="1" customWidth="1"/>
    <col min="3851" max="4096" width="9.140625" style="76"/>
    <col min="4097" max="4097" width="22.28515625" style="76" customWidth="1"/>
    <col min="4098" max="4098" width="15.42578125" style="76" customWidth="1"/>
    <col min="4099" max="4105" width="13.85546875" style="76" customWidth="1"/>
    <col min="4106" max="4106" width="9.5703125" style="76" bestFit="1" customWidth="1"/>
    <col min="4107" max="4352" width="9.140625" style="76"/>
    <col min="4353" max="4353" width="22.28515625" style="76" customWidth="1"/>
    <col min="4354" max="4354" width="15.42578125" style="76" customWidth="1"/>
    <col min="4355" max="4361" width="13.85546875" style="76" customWidth="1"/>
    <col min="4362" max="4362" width="9.5703125" style="76" bestFit="1" customWidth="1"/>
    <col min="4363" max="4608" width="9.140625" style="76"/>
    <col min="4609" max="4609" width="22.28515625" style="76" customWidth="1"/>
    <col min="4610" max="4610" width="15.42578125" style="76" customWidth="1"/>
    <col min="4611" max="4617" width="13.85546875" style="76" customWidth="1"/>
    <col min="4618" max="4618" width="9.5703125" style="76" bestFit="1" customWidth="1"/>
    <col min="4619" max="4864" width="9.140625" style="76"/>
    <col min="4865" max="4865" width="22.28515625" style="76" customWidth="1"/>
    <col min="4866" max="4866" width="15.42578125" style="76" customWidth="1"/>
    <col min="4867" max="4873" width="13.85546875" style="76" customWidth="1"/>
    <col min="4874" max="4874" width="9.5703125" style="76" bestFit="1" customWidth="1"/>
    <col min="4875" max="5120" width="9.140625" style="76"/>
    <col min="5121" max="5121" width="22.28515625" style="76" customWidth="1"/>
    <col min="5122" max="5122" width="15.42578125" style="76" customWidth="1"/>
    <col min="5123" max="5129" width="13.85546875" style="76" customWidth="1"/>
    <col min="5130" max="5130" width="9.5703125" style="76" bestFit="1" customWidth="1"/>
    <col min="5131" max="5376" width="9.140625" style="76"/>
    <col min="5377" max="5377" width="22.28515625" style="76" customWidth="1"/>
    <col min="5378" max="5378" width="15.42578125" style="76" customWidth="1"/>
    <col min="5379" max="5385" width="13.85546875" style="76" customWidth="1"/>
    <col min="5386" max="5386" width="9.5703125" style="76" bestFit="1" customWidth="1"/>
    <col min="5387" max="5632" width="9.140625" style="76"/>
    <col min="5633" max="5633" width="22.28515625" style="76" customWidth="1"/>
    <col min="5634" max="5634" width="15.42578125" style="76" customWidth="1"/>
    <col min="5635" max="5641" width="13.85546875" style="76" customWidth="1"/>
    <col min="5642" max="5642" width="9.5703125" style="76" bestFit="1" customWidth="1"/>
    <col min="5643" max="5888" width="9.140625" style="76"/>
    <col min="5889" max="5889" width="22.28515625" style="76" customWidth="1"/>
    <col min="5890" max="5890" width="15.42578125" style="76" customWidth="1"/>
    <col min="5891" max="5897" width="13.85546875" style="76" customWidth="1"/>
    <col min="5898" max="5898" width="9.5703125" style="76" bestFit="1" customWidth="1"/>
    <col min="5899" max="6144" width="9.140625" style="76"/>
    <col min="6145" max="6145" width="22.28515625" style="76" customWidth="1"/>
    <col min="6146" max="6146" width="15.42578125" style="76" customWidth="1"/>
    <col min="6147" max="6153" width="13.85546875" style="76" customWidth="1"/>
    <col min="6154" max="6154" width="9.5703125" style="76" bestFit="1" customWidth="1"/>
    <col min="6155" max="6400" width="9.140625" style="76"/>
    <col min="6401" max="6401" width="22.28515625" style="76" customWidth="1"/>
    <col min="6402" max="6402" width="15.42578125" style="76" customWidth="1"/>
    <col min="6403" max="6409" width="13.85546875" style="76" customWidth="1"/>
    <col min="6410" max="6410" width="9.5703125" style="76" bestFit="1" customWidth="1"/>
    <col min="6411" max="6656" width="9.140625" style="76"/>
    <col min="6657" max="6657" width="22.28515625" style="76" customWidth="1"/>
    <col min="6658" max="6658" width="15.42578125" style="76" customWidth="1"/>
    <col min="6659" max="6665" width="13.85546875" style="76" customWidth="1"/>
    <col min="6666" max="6666" width="9.5703125" style="76" bestFit="1" customWidth="1"/>
    <col min="6667" max="6912" width="9.140625" style="76"/>
    <col min="6913" max="6913" width="22.28515625" style="76" customWidth="1"/>
    <col min="6914" max="6914" width="15.42578125" style="76" customWidth="1"/>
    <col min="6915" max="6921" width="13.85546875" style="76" customWidth="1"/>
    <col min="6922" max="6922" width="9.5703125" style="76" bestFit="1" customWidth="1"/>
    <col min="6923" max="7168" width="9.140625" style="76"/>
    <col min="7169" max="7169" width="22.28515625" style="76" customWidth="1"/>
    <col min="7170" max="7170" width="15.42578125" style="76" customWidth="1"/>
    <col min="7171" max="7177" width="13.85546875" style="76" customWidth="1"/>
    <col min="7178" max="7178" width="9.5703125" style="76" bestFit="1" customWidth="1"/>
    <col min="7179" max="7424" width="9.140625" style="76"/>
    <col min="7425" max="7425" width="22.28515625" style="76" customWidth="1"/>
    <col min="7426" max="7426" width="15.42578125" style="76" customWidth="1"/>
    <col min="7427" max="7433" width="13.85546875" style="76" customWidth="1"/>
    <col min="7434" max="7434" width="9.5703125" style="76" bestFit="1" customWidth="1"/>
    <col min="7435" max="7680" width="9.140625" style="76"/>
    <col min="7681" max="7681" width="22.28515625" style="76" customWidth="1"/>
    <col min="7682" max="7682" width="15.42578125" style="76" customWidth="1"/>
    <col min="7683" max="7689" width="13.85546875" style="76" customWidth="1"/>
    <col min="7690" max="7690" width="9.5703125" style="76" bestFit="1" customWidth="1"/>
    <col min="7691" max="7936" width="9.140625" style="76"/>
    <col min="7937" max="7937" width="22.28515625" style="76" customWidth="1"/>
    <col min="7938" max="7938" width="15.42578125" style="76" customWidth="1"/>
    <col min="7939" max="7945" width="13.85546875" style="76" customWidth="1"/>
    <col min="7946" max="7946" width="9.5703125" style="76" bestFit="1" customWidth="1"/>
    <col min="7947" max="8192" width="9.140625" style="76"/>
    <col min="8193" max="8193" width="22.28515625" style="76" customWidth="1"/>
    <col min="8194" max="8194" width="15.42578125" style="76" customWidth="1"/>
    <col min="8195" max="8201" width="13.85546875" style="76" customWidth="1"/>
    <col min="8202" max="8202" width="9.5703125" style="76" bestFit="1" customWidth="1"/>
    <col min="8203" max="8448" width="9.140625" style="76"/>
    <col min="8449" max="8449" width="22.28515625" style="76" customWidth="1"/>
    <col min="8450" max="8450" width="15.42578125" style="76" customWidth="1"/>
    <col min="8451" max="8457" width="13.85546875" style="76" customWidth="1"/>
    <col min="8458" max="8458" width="9.5703125" style="76" bestFit="1" customWidth="1"/>
    <col min="8459" max="8704" width="9.140625" style="76"/>
    <col min="8705" max="8705" width="22.28515625" style="76" customWidth="1"/>
    <col min="8706" max="8706" width="15.42578125" style="76" customWidth="1"/>
    <col min="8707" max="8713" width="13.85546875" style="76" customWidth="1"/>
    <col min="8714" max="8714" width="9.5703125" style="76" bestFit="1" customWidth="1"/>
    <col min="8715" max="8960" width="9.140625" style="76"/>
    <col min="8961" max="8961" width="22.28515625" style="76" customWidth="1"/>
    <col min="8962" max="8962" width="15.42578125" style="76" customWidth="1"/>
    <col min="8963" max="8969" width="13.85546875" style="76" customWidth="1"/>
    <col min="8970" max="8970" width="9.5703125" style="76" bestFit="1" customWidth="1"/>
    <col min="8971" max="9216" width="9.140625" style="76"/>
    <col min="9217" max="9217" width="22.28515625" style="76" customWidth="1"/>
    <col min="9218" max="9218" width="15.42578125" style="76" customWidth="1"/>
    <col min="9219" max="9225" width="13.85546875" style="76" customWidth="1"/>
    <col min="9226" max="9226" width="9.5703125" style="76" bestFit="1" customWidth="1"/>
    <col min="9227" max="9472" width="9.140625" style="76"/>
    <col min="9473" max="9473" width="22.28515625" style="76" customWidth="1"/>
    <col min="9474" max="9474" width="15.42578125" style="76" customWidth="1"/>
    <col min="9475" max="9481" width="13.85546875" style="76" customWidth="1"/>
    <col min="9482" max="9482" width="9.5703125" style="76" bestFit="1" customWidth="1"/>
    <col min="9483" max="9728" width="9.140625" style="76"/>
    <col min="9729" max="9729" width="22.28515625" style="76" customWidth="1"/>
    <col min="9730" max="9730" width="15.42578125" style="76" customWidth="1"/>
    <col min="9731" max="9737" width="13.85546875" style="76" customWidth="1"/>
    <col min="9738" max="9738" width="9.5703125" style="76" bestFit="1" customWidth="1"/>
    <col min="9739" max="9984" width="9.140625" style="76"/>
    <col min="9985" max="9985" width="22.28515625" style="76" customWidth="1"/>
    <col min="9986" max="9986" width="15.42578125" style="76" customWidth="1"/>
    <col min="9987" max="9993" width="13.85546875" style="76" customWidth="1"/>
    <col min="9994" max="9994" width="9.5703125" style="76" bestFit="1" customWidth="1"/>
    <col min="9995" max="10240" width="9.140625" style="76"/>
    <col min="10241" max="10241" width="22.28515625" style="76" customWidth="1"/>
    <col min="10242" max="10242" width="15.42578125" style="76" customWidth="1"/>
    <col min="10243" max="10249" width="13.85546875" style="76" customWidth="1"/>
    <col min="10250" max="10250" width="9.5703125" style="76" bestFit="1" customWidth="1"/>
    <col min="10251" max="10496" width="9.140625" style="76"/>
    <col min="10497" max="10497" width="22.28515625" style="76" customWidth="1"/>
    <col min="10498" max="10498" width="15.42578125" style="76" customWidth="1"/>
    <col min="10499" max="10505" width="13.85546875" style="76" customWidth="1"/>
    <col min="10506" max="10506" width="9.5703125" style="76" bestFit="1" customWidth="1"/>
    <col min="10507" max="10752" width="9.140625" style="76"/>
    <col min="10753" max="10753" width="22.28515625" style="76" customWidth="1"/>
    <col min="10754" max="10754" width="15.42578125" style="76" customWidth="1"/>
    <col min="10755" max="10761" width="13.85546875" style="76" customWidth="1"/>
    <col min="10762" max="10762" width="9.5703125" style="76" bestFit="1" customWidth="1"/>
    <col min="10763" max="11008" width="9.140625" style="76"/>
    <col min="11009" max="11009" width="22.28515625" style="76" customWidth="1"/>
    <col min="11010" max="11010" width="15.42578125" style="76" customWidth="1"/>
    <col min="11011" max="11017" width="13.85546875" style="76" customWidth="1"/>
    <col min="11018" max="11018" width="9.5703125" style="76" bestFit="1" customWidth="1"/>
    <col min="11019" max="11264" width="9.140625" style="76"/>
    <col min="11265" max="11265" width="22.28515625" style="76" customWidth="1"/>
    <col min="11266" max="11266" width="15.42578125" style="76" customWidth="1"/>
    <col min="11267" max="11273" width="13.85546875" style="76" customWidth="1"/>
    <col min="11274" max="11274" width="9.5703125" style="76" bestFit="1" customWidth="1"/>
    <col min="11275" max="11520" width="9.140625" style="76"/>
    <col min="11521" max="11521" width="22.28515625" style="76" customWidth="1"/>
    <col min="11522" max="11522" width="15.42578125" style="76" customWidth="1"/>
    <col min="11523" max="11529" width="13.85546875" style="76" customWidth="1"/>
    <col min="11530" max="11530" width="9.5703125" style="76" bestFit="1" customWidth="1"/>
    <col min="11531" max="11776" width="9.140625" style="76"/>
    <col min="11777" max="11777" width="22.28515625" style="76" customWidth="1"/>
    <col min="11778" max="11778" width="15.42578125" style="76" customWidth="1"/>
    <col min="11779" max="11785" width="13.85546875" style="76" customWidth="1"/>
    <col min="11786" max="11786" width="9.5703125" style="76" bestFit="1" customWidth="1"/>
    <col min="11787" max="12032" width="9.140625" style="76"/>
    <col min="12033" max="12033" width="22.28515625" style="76" customWidth="1"/>
    <col min="12034" max="12034" width="15.42578125" style="76" customWidth="1"/>
    <col min="12035" max="12041" width="13.85546875" style="76" customWidth="1"/>
    <col min="12042" max="12042" width="9.5703125" style="76" bestFit="1" customWidth="1"/>
    <col min="12043" max="12288" width="9.140625" style="76"/>
    <col min="12289" max="12289" width="22.28515625" style="76" customWidth="1"/>
    <col min="12290" max="12290" width="15.42578125" style="76" customWidth="1"/>
    <col min="12291" max="12297" width="13.85546875" style="76" customWidth="1"/>
    <col min="12298" max="12298" width="9.5703125" style="76" bestFit="1" customWidth="1"/>
    <col min="12299" max="12544" width="9.140625" style="76"/>
    <col min="12545" max="12545" width="22.28515625" style="76" customWidth="1"/>
    <col min="12546" max="12546" width="15.42578125" style="76" customWidth="1"/>
    <col min="12547" max="12553" width="13.85546875" style="76" customWidth="1"/>
    <col min="12554" max="12554" width="9.5703125" style="76" bestFit="1" customWidth="1"/>
    <col min="12555" max="12800" width="9.140625" style="76"/>
    <col min="12801" max="12801" width="22.28515625" style="76" customWidth="1"/>
    <col min="12802" max="12802" width="15.42578125" style="76" customWidth="1"/>
    <col min="12803" max="12809" width="13.85546875" style="76" customWidth="1"/>
    <col min="12810" max="12810" width="9.5703125" style="76" bestFit="1" customWidth="1"/>
    <col min="12811" max="13056" width="9.140625" style="76"/>
    <col min="13057" max="13057" width="22.28515625" style="76" customWidth="1"/>
    <col min="13058" max="13058" width="15.42578125" style="76" customWidth="1"/>
    <col min="13059" max="13065" width="13.85546875" style="76" customWidth="1"/>
    <col min="13066" max="13066" width="9.5703125" style="76" bestFit="1" customWidth="1"/>
    <col min="13067" max="13312" width="9.140625" style="76"/>
    <col min="13313" max="13313" width="22.28515625" style="76" customWidth="1"/>
    <col min="13314" max="13314" width="15.42578125" style="76" customWidth="1"/>
    <col min="13315" max="13321" width="13.85546875" style="76" customWidth="1"/>
    <col min="13322" max="13322" width="9.5703125" style="76" bestFit="1" customWidth="1"/>
    <col min="13323" max="13568" width="9.140625" style="76"/>
    <col min="13569" max="13569" width="22.28515625" style="76" customWidth="1"/>
    <col min="13570" max="13570" width="15.42578125" style="76" customWidth="1"/>
    <col min="13571" max="13577" width="13.85546875" style="76" customWidth="1"/>
    <col min="13578" max="13578" width="9.5703125" style="76" bestFit="1" customWidth="1"/>
    <col min="13579" max="13824" width="9.140625" style="76"/>
    <col min="13825" max="13825" width="22.28515625" style="76" customWidth="1"/>
    <col min="13826" max="13826" width="15.42578125" style="76" customWidth="1"/>
    <col min="13827" max="13833" width="13.85546875" style="76" customWidth="1"/>
    <col min="13834" max="13834" width="9.5703125" style="76" bestFit="1" customWidth="1"/>
    <col min="13835" max="14080" width="9.140625" style="76"/>
    <col min="14081" max="14081" width="22.28515625" style="76" customWidth="1"/>
    <col min="14082" max="14082" width="15.42578125" style="76" customWidth="1"/>
    <col min="14083" max="14089" width="13.85546875" style="76" customWidth="1"/>
    <col min="14090" max="14090" width="9.5703125" style="76" bestFit="1" customWidth="1"/>
    <col min="14091" max="14336" width="9.140625" style="76"/>
    <col min="14337" max="14337" width="22.28515625" style="76" customWidth="1"/>
    <col min="14338" max="14338" width="15.42578125" style="76" customWidth="1"/>
    <col min="14339" max="14345" width="13.85546875" style="76" customWidth="1"/>
    <col min="14346" max="14346" width="9.5703125" style="76" bestFit="1" customWidth="1"/>
    <col min="14347" max="14592" width="9.140625" style="76"/>
    <col min="14593" max="14593" width="22.28515625" style="76" customWidth="1"/>
    <col min="14594" max="14594" width="15.42578125" style="76" customWidth="1"/>
    <col min="14595" max="14601" width="13.85546875" style="76" customWidth="1"/>
    <col min="14602" max="14602" width="9.5703125" style="76" bestFit="1" customWidth="1"/>
    <col min="14603" max="14848" width="9.140625" style="76"/>
    <col min="14849" max="14849" width="22.28515625" style="76" customWidth="1"/>
    <col min="14850" max="14850" width="15.42578125" style="76" customWidth="1"/>
    <col min="14851" max="14857" width="13.85546875" style="76" customWidth="1"/>
    <col min="14858" max="14858" width="9.5703125" style="76" bestFit="1" customWidth="1"/>
    <col min="14859" max="15104" width="9.140625" style="76"/>
    <col min="15105" max="15105" width="22.28515625" style="76" customWidth="1"/>
    <col min="15106" max="15106" width="15.42578125" style="76" customWidth="1"/>
    <col min="15107" max="15113" width="13.85546875" style="76" customWidth="1"/>
    <col min="15114" max="15114" width="9.5703125" style="76" bestFit="1" customWidth="1"/>
    <col min="15115" max="15360" width="9.140625" style="76"/>
    <col min="15361" max="15361" width="22.28515625" style="76" customWidth="1"/>
    <col min="15362" max="15362" width="15.42578125" style="76" customWidth="1"/>
    <col min="15363" max="15369" width="13.85546875" style="76" customWidth="1"/>
    <col min="15370" max="15370" width="9.5703125" style="76" bestFit="1" customWidth="1"/>
    <col min="15371" max="15616" width="9.140625" style="76"/>
    <col min="15617" max="15617" width="22.28515625" style="76" customWidth="1"/>
    <col min="15618" max="15618" width="15.42578125" style="76" customWidth="1"/>
    <col min="15619" max="15625" width="13.85546875" style="76" customWidth="1"/>
    <col min="15626" max="15626" width="9.5703125" style="76" bestFit="1" customWidth="1"/>
    <col min="15627" max="15872" width="9.140625" style="76"/>
    <col min="15873" max="15873" width="22.28515625" style="76" customWidth="1"/>
    <col min="15874" max="15874" width="15.42578125" style="76" customWidth="1"/>
    <col min="15875" max="15881" width="13.85546875" style="76" customWidth="1"/>
    <col min="15882" max="15882" width="9.5703125" style="76" bestFit="1" customWidth="1"/>
    <col min="15883" max="16128" width="9.140625" style="76"/>
    <col min="16129" max="16129" width="22.28515625" style="76" customWidth="1"/>
    <col min="16130" max="16130" width="15.42578125" style="76" customWidth="1"/>
    <col min="16131" max="16137" width="13.85546875" style="76" customWidth="1"/>
    <col min="16138" max="16138" width="9.5703125" style="76" bestFit="1" customWidth="1"/>
    <col min="16139" max="16384" width="9.140625" style="76"/>
  </cols>
  <sheetData>
    <row r="1" spans="1:13" ht="22.5" customHeight="1" x14ac:dyDescent="0.2">
      <c r="A1" s="467" t="s">
        <v>93</v>
      </c>
      <c r="B1" s="467"/>
      <c r="C1" s="467"/>
      <c r="D1" s="467"/>
      <c r="E1" s="467"/>
      <c r="F1" s="467"/>
      <c r="G1" s="467"/>
      <c r="H1" s="467"/>
      <c r="I1" s="467"/>
    </row>
    <row r="2" spans="1:13" s="80" customFormat="1" ht="11.25" x14ac:dyDescent="0.2">
      <c r="A2" s="77"/>
      <c r="B2" s="78"/>
      <c r="C2" s="78"/>
      <c r="D2" s="78"/>
      <c r="E2" s="78"/>
      <c r="F2" s="78"/>
      <c r="G2" s="78"/>
      <c r="H2" s="78"/>
      <c r="I2" s="79" t="s">
        <v>94</v>
      </c>
    </row>
    <row r="3" spans="1:13" ht="12.75" customHeight="1" x14ac:dyDescent="0.2">
      <c r="A3" s="468"/>
      <c r="B3" s="469" t="s">
        <v>95</v>
      </c>
      <c r="C3" s="470" t="s">
        <v>67</v>
      </c>
      <c r="D3" s="471"/>
      <c r="E3" s="471"/>
      <c r="F3" s="471"/>
      <c r="G3" s="471"/>
      <c r="H3" s="471"/>
      <c r="I3" s="471"/>
    </row>
    <row r="4" spans="1:13" ht="26.25" customHeight="1" x14ac:dyDescent="0.2">
      <c r="A4" s="468"/>
      <c r="B4" s="469"/>
      <c r="C4" s="81" t="s">
        <v>96</v>
      </c>
      <c r="D4" s="81" t="s">
        <v>97</v>
      </c>
      <c r="E4" s="81" t="s">
        <v>98</v>
      </c>
      <c r="F4" s="81" t="s">
        <v>99</v>
      </c>
      <c r="G4" s="81" t="s">
        <v>100</v>
      </c>
      <c r="H4" s="82" t="s">
        <v>101</v>
      </c>
      <c r="I4" s="82" t="s">
        <v>102</v>
      </c>
    </row>
    <row r="5" spans="1:13" s="84" customFormat="1" ht="12.75" customHeight="1" x14ac:dyDescent="0.25">
      <c r="A5" s="65" t="s">
        <v>72</v>
      </c>
      <c r="B5" s="67">
        <f>SUM(C5:I5)</f>
        <v>1995303.9099999997</v>
      </c>
      <c r="C5" s="67">
        <f>SUM(C6:C25)</f>
        <v>830623.98999999976</v>
      </c>
      <c r="D5" s="67">
        <f t="shared" ref="D5:I5" si="0">SUM(D6:D25)</f>
        <v>266082.8</v>
      </c>
      <c r="E5" s="67">
        <f t="shared" si="0"/>
        <v>32224.93</v>
      </c>
      <c r="F5" s="67">
        <f t="shared" si="0"/>
        <v>72117.159999999989</v>
      </c>
      <c r="G5" s="67">
        <f t="shared" si="0"/>
        <v>330969.56000000006</v>
      </c>
      <c r="H5" s="67">
        <f t="shared" si="0"/>
        <v>17864.79</v>
      </c>
      <c r="I5" s="67">
        <f t="shared" si="0"/>
        <v>445420.67999999993</v>
      </c>
      <c r="J5" s="83"/>
    </row>
    <row r="6" spans="1:13" s="84" customFormat="1" ht="12.75" customHeight="1" x14ac:dyDescent="0.25">
      <c r="A6" s="70" t="s">
        <v>73</v>
      </c>
      <c r="B6" s="67">
        <f t="shared" ref="B6:B25" si="1">SUM(C6:I6)</f>
        <v>152814.23000000001</v>
      </c>
      <c r="C6" s="232">
        <v>57021.39</v>
      </c>
      <c r="D6" s="232">
        <v>22370.92</v>
      </c>
      <c r="E6" s="232">
        <v>2115.17</v>
      </c>
      <c r="F6" s="232">
        <v>1125.3</v>
      </c>
      <c r="G6" s="232">
        <v>47205.97</v>
      </c>
      <c r="H6" s="232">
        <v>20.88</v>
      </c>
      <c r="I6" s="232">
        <v>22954.6</v>
      </c>
      <c r="J6" s="83"/>
    </row>
    <row r="7" spans="1:13" ht="12.75" customHeight="1" x14ac:dyDescent="0.25">
      <c r="A7" s="71" t="s">
        <v>74</v>
      </c>
      <c r="B7" s="67">
        <f t="shared" si="1"/>
        <v>195721.46999999997</v>
      </c>
      <c r="C7" s="232">
        <v>40340.92</v>
      </c>
      <c r="D7" s="232">
        <v>7725.95</v>
      </c>
      <c r="E7" s="232">
        <v>399.45</v>
      </c>
      <c r="F7" s="232">
        <v>6556.55</v>
      </c>
      <c r="G7" s="232">
        <v>16265.01</v>
      </c>
      <c r="H7" s="232" t="s">
        <v>136</v>
      </c>
      <c r="I7" s="232">
        <v>124433.59</v>
      </c>
      <c r="J7" s="83"/>
      <c r="K7" s="85"/>
    </row>
    <row r="8" spans="1:13" ht="12.75" customHeight="1" x14ac:dyDescent="0.25">
      <c r="A8" s="71" t="s">
        <v>75</v>
      </c>
      <c r="B8" s="67">
        <f t="shared" si="1"/>
        <v>115147.49</v>
      </c>
      <c r="C8" s="232">
        <v>66613.320000000007</v>
      </c>
      <c r="D8" s="232">
        <v>19837.22</v>
      </c>
      <c r="E8" s="232">
        <v>2232.4699999999998</v>
      </c>
      <c r="F8" s="232">
        <v>725.9</v>
      </c>
      <c r="G8" s="232">
        <v>23109.81</v>
      </c>
      <c r="H8" s="232">
        <v>1785.67</v>
      </c>
      <c r="I8" s="232">
        <v>843.1</v>
      </c>
      <c r="J8" s="83"/>
      <c r="K8" s="85"/>
    </row>
    <row r="9" spans="1:13" ht="12.75" customHeight="1" x14ac:dyDescent="0.25">
      <c r="A9" s="71" t="s">
        <v>76</v>
      </c>
      <c r="B9" s="67">
        <f t="shared" si="1"/>
        <v>276105.26</v>
      </c>
      <c r="C9" s="232">
        <v>82937.11</v>
      </c>
      <c r="D9" s="232">
        <v>29580.880000000001</v>
      </c>
      <c r="E9" s="232">
        <v>851.74</v>
      </c>
      <c r="F9" s="232">
        <v>1897</v>
      </c>
      <c r="G9" s="232">
        <v>21653.4</v>
      </c>
      <c r="H9" s="232">
        <v>165.6</v>
      </c>
      <c r="I9" s="232">
        <v>139019.53</v>
      </c>
      <c r="J9" s="83"/>
      <c r="K9" s="85"/>
    </row>
    <row r="10" spans="1:13" ht="12.75" customHeight="1" x14ac:dyDescent="0.25">
      <c r="A10" s="71" t="s">
        <v>77</v>
      </c>
      <c r="B10" s="67">
        <f t="shared" si="1"/>
        <v>52697.98</v>
      </c>
      <c r="C10" s="232">
        <v>22591.95</v>
      </c>
      <c r="D10" s="232">
        <v>10162.18</v>
      </c>
      <c r="E10" s="232">
        <v>2284.86</v>
      </c>
      <c r="F10" s="232">
        <v>10.94</v>
      </c>
      <c r="G10" s="232">
        <v>12071.26</v>
      </c>
      <c r="H10" s="232">
        <v>5576.19</v>
      </c>
      <c r="I10" s="232">
        <v>0.6</v>
      </c>
      <c r="J10" s="83"/>
      <c r="K10" s="85"/>
    </row>
    <row r="11" spans="1:13" ht="12.75" customHeight="1" x14ac:dyDescent="0.25">
      <c r="A11" s="71" t="s">
        <v>78</v>
      </c>
      <c r="B11" s="67">
        <f t="shared" si="1"/>
        <v>103766.92000000001</v>
      </c>
      <c r="C11" s="232">
        <v>56478.559999999998</v>
      </c>
      <c r="D11" s="232">
        <v>15775.49</v>
      </c>
      <c r="E11" s="232">
        <v>2809.14</v>
      </c>
      <c r="F11" s="232">
        <v>2119.63</v>
      </c>
      <c r="G11" s="232">
        <v>13916.8</v>
      </c>
      <c r="H11" s="232">
        <v>162.19999999999999</v>
      </c>
      <c r="I11" s="232">
        <v>12505.1</v>
      </c>
      <c r="J11" s="83"/>
      <c r="K11" s="85"/>
      <c r="M11" s="86"/>
    </row>
    <row r="12" spans="1:13" ht="12.75" customHeight="1" x14ac:dyDescent="0.25">
      <c r="A12" s="71" t="s">
        <v>79</v>
      </c>
      <c r="B12" s="67">
        <f t="shared" si="1"/>
        <v>129915.93999999999</v>
      </c>
      <c r="C12" s="232">
        <v>56219.92</v>
      </c>
      <c r="D12" s="232">
        <v>31765.7</v>
      </c>
      <c r="E12" s="232">
        <v>3181.14</v>
      </c>
      <c r="F12" s="232">
        <v>415.8</v>
      </c>
      <c r="G12" s="232">
        <v>17118.86</v>
      </c>
      <c r="H12" s="232">
        <v>448.54</v>
      </c>
      <c r="I12" s="232">
        <v>20765.98</v>
      </c>
      <c r="J12" s="83"/>
      <c r="K12" s="85"/>
    </row>
    <row r="13" spans="1:13" ht="12.75" customHeight="1" x14ac:dyDescent="0.25">
      <c r="A13" s="71" t="s">
        <v>80</v>
      </c>
      <c r="B13" s="67">
        <f t="shared" si="1"/>
        <v>110210.56999999999</v>
      </c>
      <c r="C13" s="232">
        <v>62438.8</v>
      </c>
      <c r="D13" s="232">
        <v>22923.13</v>
      </c>
      <c r="E13" s="232">
        <v>3816.37</v>
      </c>
      <c r="F13" s="232">
        <v>3037.7</v>
      </c>
      <c r="G13" s="232">
        <v>16620.87</v>
      </c>
      <c r="H13" s="232">
        <v>60.8</v>
      </c>
      <c r="I13" s="232">
        <v>1312.9</v>
      </c>
      <c r="J13" s="83"/>
      <c r="K13" s="85"/>
    </row>
    <row r="14" spans="1:13" ht="12.75" customHeight="1" x14ac:dyDescent="0.25">
      <c r="A14" s="71" t="s">
        <v>81</v>
      </c>
      <c r="B14" s="67">
        <f t="shared" si="1"/>
        <v>100392.96000000001</v>
      </c>
      <c r="C14" s="232">
        <v>41871.019999999997</v>
      </c>
      <c r="D14" s="232">
        <v>10291.11</v>
      </c>
      <c r="E14" s="232">
        <v>3111.32</v>
      </c>
      <c r="F14" s="232">
        <v>9377.51</v>
      </c>
      <c r="G14" s="232">
        <v>23778.83</v>
      </c>
      <c r="H14" s="232">
        <v>36.5</v>
      </c>
      <c r="I14" s="232">
        <v>11926.67</v>
      </c>
      <c r="J14" s="83"/>
      <c r="K14" s="85"/>
    </row>
    <row r="15" spans="1:13" ht="12.75" customHeight="1" x14ac:dyDescent="0.25">
      <c r="A15" s="71" t="s">
        <v>82</v>
      </c>
      <c r="B15" s="67">
        <f t="shared" si="1"/>
        <v>68085.919999999998</v>
      </c>
      <c r="C15" s="232">
        <v>40296.370000000003</v>
      </c>
      <c r="D15" s="232">
        <v>3599.37</v>
      </c>
      <c r="E15" s="232">
        <v>183.6</v>
      </c>
      <c r="F15" s="232">
        <v>4085.6</v>
      </c>
      <c r="G15" s="232">
        <v>6181.03</v>
      </c>
      <c r="H15" s="232">
        <v>1.2</v>
      </c>
      <c r="I15" s="232">
        <v>13738.75</v>
      </c>
      <c r="J15" s="83"/>
      <c r="K15" s="85"/>
    </row>
    <row r="16" spans="1:13" ht="12.75" customHeight="1" x14ac:dyDescent="0.25">
      <c r="A16" s="71" t="s">
        <v>83</v>
      </c>
      <c r="B16" s="67">
        <f t="shared" si="1"/>
        <v>38856.75</v>
      </c>
      <c r="C16" s="232">
        <v>18210.88</v>
      </c>
      <c r="D16" s="232">
        <v>4299.3</v>
      </c>
      <c r="E16" s="232">
        <v>2203.3000000000002</v>
      </c>
      <c r="F16" s="232">
        <v>127.4</v>
      </c>
      <c r="G16" s="232">
        <v>10607.04</v>
      </c>
      <c r="H16" s="232">
        <v>3290.78</v>
      </c>
      <c r="I16" s="232">
        <v>118.05</v>
      </c>
      <c r="J16" s="83"/>
      <c r="K16" s="85"/>
    </row>
    <row r="17" spans="1:12" ht="12.75" customHeight="1" x14ac:dyDescent="0.25">
      <c r="A17" s="71" t="s">
        <v>84</v>
      </c>
      <c r="B17" s="67">
        <f t="shared" si="1"/>
        <v>20824.72</v>
      </c>
      <c r="C17" s="232">
        <v>2386.58</v>
      </c>
      <c r="D17" s="232">
        <v>1882.17</v>
      </c>
      <c r="E17" s="232">
        <v>869.13</v>
      </c>
      <c r="F17" s="232" t="s">
        <v>136</v>
      </c>
      <c r="G17" s="232">
        <v>2870.1</v>
      </c>
      <c r="H17" s="232">
        <v>4315.8</v>
      </c>
      <c r="I17" s="232">
        <v>8500.94</v>
      </c>
      <c r="J17" s="83"/>
      <c r="K17" s="85"/>
    </row>
    <row r="18" spans="1:12" ht="12.75" customHeight="1" x14ac:dyDescent="0.25">
      <c r="A18" s="71" t="s">
        <v>85</v>
      </c>
      <c r="B18" s="67">
        <f t="shared" si="1"/>
        <v>113332.6</v>
      </c>
      <c r="C18" s="232">
        <v>50263.82</v>
      </c>
      <c r="D18" s="232">
        <v>8410.08</v>
      </c>
      <c r="E18" s="232">
        <v>1129.1199999999999</v>
      </c>
      <c r="F18" s="232">
        <v>19444.259999999998</v>
      </c>
      <c r="G18" s="232">
        <v>30586.82</v>
      </c>
      <c r="H18" s="232">
        <v>0.82</v>
      </c>
      <c r="I18" s="232">
        <v>3497.68</v>
      </c>
      <c r="J18" s="83"/>
      <c r="K18" s="85"/>
      <c r="L18" s="86"/>
    </row>
    <row r="19" spans="1:12" ht="12.75" customHeight="1" x14ac:dyDescent="0.25">
      <c r="A19" s="71" t="s">
        <v>86</v>
      </c>
      <c r="B19" s="67">
        <f t="shared" si="1"/>
        <v>74309.53</v>
      </c>
      <c r="C19" s="232">
        <v>32432.74</v>
      </c>
      <c r="D19" s="232">
        <v>5644.02</v>
      </c>
      <c r="E19" s="232">
        <v>145.28</v>
      </c>
      <c r="F19" s="232">
        <v>18260.36</v>
      </c>
      <c r="G19" s="232">
        <v>14010.65</v>
      </c>
      <c r="H19" s="232" t="s">
        <v>136</v>
      </c>
      <c r="I19" s="232">
        <v>3816.48</v>
      </c>
      <c r="J19" s="83"/>
      <c r="K19" s="85"/>
    </row>
    <row r="20" spans="1:12" ht="12.75" customHeight="1" x14ac:dyDescent="0.25">
      <c r="A20" s="71" t="s">
        <v>87</v>
      </c>
      <c r="B20" s="67">
        <f t="shared" si="1"/>
        <v>245788.37000000002</v>
      </c>
      <c r="C20" s="232">
        <v>139560.89000000001</v>
      </c>
      <c r="D20" s="232">
        <v>53938.720000000001</v>
      </c>
      <c r="E20" s="232">
        <v>2583.7600000000002</v>
      </c>
      <c r="F20" s="232">
        <v>28.2</v>
      </c>
      <c r="G20" s="232">
        <v>40236.720000000001</v>
      </c>
      <c r="H20" s="232">
        <v>1998.11</v>
      </c>
      <c r="I20" s="232">
        <v>7441.97</v>
      </c>
      <c r="J20" s="83"/>
      <c r="K20" s="85"/>
    </row>
    <row r="21" spans="1:12" ht="12.75" customHeight="1" x14ac:dyDescent="0.25">
      <c r="A21" s="70" t="s">
        <v>88</v>
      </c>
      <c r="B21" s="67">
        <f t="shared" si="1"/>
        <v>27463.17</v>
      </c>
      <c r="C21" s="232">
        <v>6960.35</v>
      </c>
      <c r="D21" s="232">
        <v>4792.42</v>
      </c>
      <c r="E21" s="232">
        <v>1176.7</v>
      </c>
      <c r="F21" s="232">
        <v>14.3</v>
      </c>
      <c r="G21" s="232">
        <v>14477.4</v>
      </c>
      <c r="H21" s="232" t="s">
        <v>136</v>
      </c>
      <c r="I21" s="232">
        <v>42</v>
      </c>
      <c r="J21" s="83"/>
      <c r="K21" s="85"/>
    </row>
    <row r="22" spans="1:12" ht="12.75" customHeight="1" x14ac:dyDescent="0.25">
      <c r="A22" s="71" t="s">
        <v>89</v>
      </c>
      <c r="B22" s="67">
        <f t="shared" si="1"/>
        <v>161403.94</v>
      </c>
      <c r="C22" s="232">
        <v>47755.24</v>
      </c>
      <c r="D22" s="232">
        <v>12020.24</v>
      </c>
      <c r="E22" s="232">
        <v>3124.68</v>
      </c>
      <c r="F22" s="232">
        <v>4831.01</v>
      </c>
      <c r="G22" s="232">
        <v>19522.36</v>
      </c>
      <c r="H22" s="232">
        <v>1.7</v>
      </c>
      <c r="I22" s="232">
        <v>74148.710000000006</v>
      </c>
      <c r="J22" s="83"/>
      <c r="K22" s="85"/>
    </row>
    <row r="23" spans="1:12" ht="12.75" customHeight="1" x14ac:dyDescent="0.25">
      <c r="A23" s="71" t="s">
        <v>90</v>
      </c>
      <c r="B23" s="67">
        <f t="shared" si="1"/>
        <v>73.23</v>
      </c>
      <c r="C23" s="232">
        <v>31.7</v>
      </c>
      <c r="D23" s="232">
        <v>8.74</v>
      </c>
      <c r="E23" s="232">
        <v>2.1</v>
      </c>
      <c r="F23" s="232">
        <v>0.2</v>
      </c>
      <c r="G23" s="232">
        <v>30.19</v>
      </c>
      <c r="H23" s="232" t="s">
        <v>136</v>
      </c>
      <c r="I23" s="232">
        <v>0.3</v>
      </c>
      <c r="J23" s="83"/>
      <c r="K23" s="85"/>
    </row>
    <row r="24" spans="1:12" ht="12.75" customHeight="1" x14ac:dyDescent="0.25">
      <c r="A24" s="71" t="s">
        <v>91</v>
      </c>
      <c r="B24" s="67">
        <f t="shared" si="1"/>
        <v>70.800000000000011</v>
      </c>
      <c r="C24" s="232">
        <v>60.7</v>
      </c>
      <c r="D24" s="232">
        <v>1.8</v>
      </c>
      <c r="E24" s="232">
        <v>1.9</v>
      </c>
      <c r="F24" s="232">
        <v>1.4</v>
      </c>
      <c r="G24" s="232">
        <v>3.3</v>
      </c>
      <c r="H24" s="232" t="s">
        <v>136</v>
      </c>
      <c r="I24" s="232">
        <v>1.7</v>
      </c>
      <c r="J24" s="83"/>
      <c r="K24" s="85"/>
    </row>
    <row r="25" spans="1:12" ht="12.75" customHeight="1" x14ac:dyDescent="0.25">
      <c r="A25" s="73" t="s">
        <v>92</v>
      </c>
      <c r="B25" s="75">
        <f t="shared" si="1"/>
        <v>8322.06</v>
      </c>
      <c r="C25" s="233">
        <v>6151.73</v>
      </c>
      <c r="D25" s="233">
        <v>1053.3599999999999</v>
      </c>
      <c r="E25" s="233">
        <v>3.7</v>
      </c>
      <c r="F25" s="233">
        <v>58.1</v>
      </c>
      <c r="G25" s="233">
        <v>703.14</v>
      </c>
      <c r="H25" s="233" t="s">
        <v>136</v>
      </c>
      <c r="I25" s="233">
        <v>352.03</v>
      </c>
      <c r="J25" s="83"/>
      <c r="K25" s="85"/>
    </row>
    <row r="26" spans="1:12" x14ac:dyDescent="0.2">
      <c r="B26" s="86"/>
    </row>
    <row r="27" spans="1:12" x14ac:dyDescent="0.2">
      <c r="A27" s="192"/>
      <c r="C27" s="86"/>
    </row>
    <row r="28" spans="1:12" x14ac:dyDescent="0.2">
      <c r="B28" s="67"/>
      <c r="C28" s="86"/>
    </row>
  </sheetData>
  <mergeCells count="4">
    <mergeCell ref="A1:I1"/>
    <mergeCell ref="A3:A4"/>
    <mergeCell ref="B3:B4"/>
    <mergeCell ref="C3:I3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3"/>
  <sheetViews>
    <sheetView workbookViewId="0">
      <selection sqref="A1:P1"/>
    </sheetView>
  </sheetViews>
  <sheetFormatPr defaultRowHeight="12.75" x14ac:dyDescent="0.2"/>
  <cols>
    <col min="1" max="1" width="19.5703125" style="5" bestFit="1" customWidth="1"/>
    <col min="2" max="2" width="11.85546875" style="5" customWidth="1"/>
    <col min="3" max="3" width="10" style="5" customWidth="1"/>
    <col min="4" max="6" width="9.85546875" style="5" customWidth="1"/>
    <col min="7" max="7" width="9.5703125" style="5" customWidth="1"/>
    <col min="8" max="9" width="9.85546875" style="5" customWidth="1"/>
    <col min="10" max="10" width="10.5703125" style="5" customWidth="1"/>
    <col min="11" max="11" width="9.5703125" style="5" customWidth="1"/>
    <col min="12" max="12" width="9" style="5" customWidth="1"/>
    <col min="13" max="13" width="10.28515625" style="5" customWidth="1"/>
    <col min="14" max="14" width="9.7109375" style="5" customWidth="1"/>
    <col min="15" max="15" width="10.85546875" style="5" customWidth="1"/>
    <col min="16" max="16" width="11" style="5" customWidth="1"/>
    <col min="17" max="18" width="9.140625" style="5"/>
    <col min="19" max="19" width="12.140625" style="5" customWidth="1"/>
    <col min="20" max="253" width="9.140625" style="5"/>
    <col min="254" max="254" width="21.7109375" style="5" customWidth="1"/>
    <col min="255" max="255" width="11.85546875" style="5" customWidth="1"/>
    <col min="256" max="256" width="10" style="5" customWidth="1"/>
    <col min="257" max="257" width="8.7109375" style="5" customWidth="1"/>
    <col min="258" max="259" width="9.85546875" style="5" customWidth="1"/>
    <col min="260" max="260" width="8.42578125" style="5" customWidth="1"/>
    <col min="261" max="262" width="9.85546875" style="5" customWidth="1"/>
    <col min="263" max="263" width="8.7109375" style="5" customWidth="1"/>
    <col min="264" max="264" width="9.5703125" style="5" customWidth="1"/>
    <col min="265" max="266" width="9" style="5" customWidth="1"/>
    <col min="267" max="267" width="5.5703125" style="5" customWidth="1"/>
    <col min="268" max="268" width="10.85546875" style="5" customWidth="1"/>
    <col min="269" max="509" width="9.140625" style="5"/>
    <col min="510" max="510" width="21.7109375" style="5" customWidth="1"/>
    <col min="511" max="511" width="11.85546875" style="5" customWidth="1"/>
    <col min="512" max="512" width="10" style="5" customWidth="1"/>
    <col min="513" max="513" width="8.7109375" style="5" customWidth="1"/>
    <col min="514" max="515" width="9.85546875" style="5" customWidth="1"/>
    <col min="516" max="516" width="8.42578125" style="5" customWidth="1"/>
    <col min="517" max="518" width="9.85546875" style="5" customWidth="1"/>
    <col min="519" max="519" width="8.7109375" style="5" customWidth="1"/>
    <col min="520" max="520" width="9.5703125" style="5" customWidth="1"/>
    <col min="521" max="522" width="9" style="5" customWidth="1"/>
    <col min="523" max="523" width="5.5703125" style="5" customWidth="1"/>
    <col min="524" max="524" width="10.85546875" style="5" customWidth="1"/>
    <col min="525" max="765" width="9.140625" style="5"/>
    <col min="766" max="766" width="21.7109375" style="5" customWidth="1"/>
    <col min="767" max="767" width="11.85546875" style="5" customWidth="1"/>
    <col min="768" max="768" width="10" style="5" customWidth="1"/>
    <col min="769" max="769" width="8.7109375" style="5" customWidth="1"/>
    <col min="770" max="771" width="9.85546875" style="5" customWidth="1"/>
    <col min="772" max="772" width="8.42578125" style="5" customWidth="1"/>
    <col min="773" max="774" width="9.85546875" style="5" customWidth="1"/>
    <col min="775" max="775" width="8.7109375" style="5" customWidth="1"/>
    <col min="776" max="776" width="9.5703125" style="5" customWidth="1"/>
    <col min="777" max="778" width="9" style="5" customWidth="1"/>
    <col min="779" max="779" width="5.5703125" style="5" customWidth="1"/>
    <col min="780" max="780" width="10.85546875" style="5" customWidth="1"/>
    <col min="781" max="1021" width="9.140625" style="5"/>
    <col min="1022" max="1022" width="21.7109375" style="5" customWidth="1"/>
    <col min="1023" max="1023" width="11.85546875" style="5" customWidth="1"/>
    <col min="1024" max="1024" width="10" style="5" customWidth="1"/>
    <col min="1025" max="1025" width="8.7109375" style="5" customWidth="1"/>
    <col min="1026" max="1027" width="9.85546875" style="5" customWidth="1"/>
    <col min="1028" max="1028" width="8.42578125" style="5" customWidth="1"/>
    <col min="1029" max="1030" width="9.85546875" style="5" customWidth="1"/>
    <col min="1031" max="1031" width="8.7109375" style="5" customWidth="1"/>
    <col min="1032" max="1032" width="9.5703125" style="5" customWidth="1"/>
    <col min="1033" max="1034" width="9" style="5" customWidth="1"/>
    <col min="1035" max="1035" width="5.5703125" style="5" customWidth="1"/>
    <col min="1036" max="1036" width="10.85546875" style="5" customWidth="1"/>
    <col min="1037" max="1277" width="9.140625" style="5"/>
    <col min="1278" max="1278" width="21.7109375" style="5" customWidth="1"/>
    <col min="1279" max="1279" width="11.85546875" style="5" customWidth="1"/>
    <col min="1280" max="1280" width="10" style="5" customWidth="1"/>
    <col min="1281" max="1281" width="8.7109375" style="5" customWidth="1"/>
    <col min="1282" max="1283" width="9.85546875" style="5" customWidth="1"/>
    <col min="1284" max="1284" width="8.42578125" style="5" customWidth="1"/>
    <col min="1285" max="1286" width="9.85546875" style="5" customWidth="1"/>
    <col min="1287" max="1287" width="8.7109375" style="5" customWidth="1"/>
    <col min="1288" max="1288" width="9.5703125" style="5" customWidth="1"/>
    <col min="1289" max="1290" width="9" style="5" customWidth="1"/>
    <col min="1291" max="1291" width="5.5703125" style="5" customWidth="1"/>
    <col min="1292" max="1292" width="10.85546875" style="5" customWidth="1"/>
    <col min="1293" max="1533" width="9.140625" style="5"/>
    <col min="1534" max="1534" width="21.7109375" style="5" customWidth="1"/>
    <col min="1535" max="1535" width="11.85546875" style="5" customWidth="1"/>
    <col min="1536" max="1536" width="10" style="5" customWidth="1"/>
    <col min="1537" max="1537" width="8.7109375" style="5" customWidth="1"/>
    <col min="1538" max="1539" width="9.85546875" style="5" customWidth="1"/>
    <col min="1540" max="1540" width="8.42578125" style="5" customWidth="1"/>
    <col min="1541" max="1542" width="9.85546875" style="5" customWidth="1"/>
    <col min="1543" max="1543" width="8.7109375" style="5" customWidth="1"/>
    <col min="1544" max="1544" width="9.5703125" style="5" customWidth="1"/>
    <col min="1545" max="1546" width="9" style="5" customWidth="1"/>
    <col min="1547" max="1547" width="5.5703125" style="5" customWidth="1"/>
    <col min="1548" max="1548" width="10.85546875" style="5" customWidth="1"/>
    <col min="1549" max="1789" width="9.140625" style="5"/>
    <col min="1790" max="1790" width="21.7109375" style="5" customWidth="1"/>
    <col min="1791" max="1791" width="11.85546875" style="5" customWidth="1"/>
    <col min="1792" max="1792" width="10" style="5" customWidth="1"/>
    <col min="1793" max="1793" width="8.7109375" style="5" customWidth="1"/>
    <col min="1794" max="1795" width="9.85546875" style="5" customWidth="1"/>
    <col min="1796" max="1796" width="8.42578125" style="5" customWidth="1"/>
    <col min="1797" max="1798" width="9.85546875" style="5" customWidth="1"/>
    <col min="1799" max="1799" width="8.7109375" style="5" customWidth="1"/>
    <col min="1800" max="1800" width="9.5703125" style="5" customWidth="1"/>
    <col min="1801" max="1802" width="9" style="5" customWidth="1"/>
    <col min="1803" max="1803" width="5.5703125" style="5" customWidth="1"/>
    <col min="1804" max="1804" width="10.85546875" style="5" customWidth="1"/>
    <col min="1805" max="2045" width="9.140625" style="5"/>
    <col min="2046" max="2046" width="21.7109375" style="5" customWidth="1"/>
    <col min="2047" max="2047" width="11.85546875" style="5" customWidth="1"/>
    <col min="2048" max="2048" width="10" style="5" customWidth="1"/>
    <col min="2049" max="2049" width="8.7109375" style="5" customWidth="1"/>
    <col min="2050" max="2051" width="9.85546875" style="5" customWidth="1"/>
    <col min="2052" max="2052" width="8.42578125" style="5" customWidth="1"/>
    <col min="2053" max="2054" width="9.85546875" style="5" customWidth="1"/>
    <col min="2055" max="2055" width="8.7109375" style="5" customWidth="1"/>
    <col min="2056" max="2056" width="9.5703125" style="5" customWidth="1"/>
    <col min="2057" max="2058" width="9" style="5" customWidth="1"/>
    <col min="2059" max="2059" width="5.5703125" style="5" customWidth="1"/>
    <col min="2060" max="2060" width="10.85546875" style="5" customWidth="1"/>
    <col min="2061" max="2301" width="9.140625" style="5"/>
    <col min="2302" max="2302" width="21.7109375" style="5" customWidth="1"/>
    <col min="2303" max="2303" width="11.85546875" style="5" customWidth="1"/>
    <col min="2304" max="2304" width="10" style="5" customWidth="1"/>
    <col min="2305" max="2305" width="8.7109375" style="5" customWidth="1"/>
    <col min="2306" max="2307" width="9.85546875" style="5" customWidth="1"/>
    <col min="2308" max="2308" width="8.42578125" style="5" customWidth="1"/>
    <col min="2309" max="2310" width="9.85546875" style="5" customWidth="1"/>
    <col min="2311" max="2311" width="8.7109375" style="5" customWidth="1"/>
    <col min="2312" max="2312" width="9.5703125" style="5" customWidth="1"/>
    <col min="2313" max="2314" width="9" style="5" customWidth="1"/>
    <col min="2315" max="2315" width="5.5703125" style="5" customWidth="1"/>
    <col min="2316" max="2316" width="10.85546875" style="5" customWidth="1"/>
    <col min="2317" max="2557" width="9.140625" style="5"/>
    <col min="2558" max="2558" width="21.7109375" style="5" customWidth="1"/>
    <col min="2559" max="2559" width="11.85546875" style="5" customWidth="1"/>
    <col min="2560" max="2560" width="10" style="5" customWidth="1"/>
    <col min="2561" max="2561" width="8.7109375" style="5" customWidth="1"/>
    <col min="2562" max="2563" width="9.85546875" style="5" customWidth="1"/>
    <col min="2564" max="2564" width="8.42578125" style="5" customWidth="1"/>
    <col min="2565" max="2566" width="9.85546875" style="5" customWidth="1"/>
    <col min="2567" max="2567" width="8.7109375" style="5" customWidth="1"/>
    <col min="2568" max="2568" width="9.5703125" style="5" customWidth="1"/>
    <col min="2569" max="2570" width="9" style="5" customWidth="1"/>
    <col min="2571" max="2571" width="5.5703125" style="5" customWidth="1"/>
    <col min="2572" max="2572" width="10.85546875" style="5" customWidth="1"/>
    <col min="2573" max="2813" width="9.140625" style="5"/>
    <col min="2814" max="2814" width="21.7109375" style="5" customWidth="1"/>
    <col min="2815" max="2815" width="11.85546875" style="5" customWidth="1"/>
    <col min="2816" max="2816" width="10" style="5" customWidth="1"/>
    <col min="2817" max="2817" width="8.7109375" style="5" customWidth="1"/>
    <col min="2818" max="2819" width="9.85546875" style="5" customWidth="1"/>
    <col min="2820" max="2820" width="8.42578125" style="5" customWidth="1"/>
    <col min="2821" max="2822" width="9.85546875" style="5" customWidth="1"/>
    <col min="2823" max="2823" width="8.7109375" style="5" customWidth="1"/>
    <col min="2824" max="2824" width="9.5703125" style="5" customWidth="1"/>
    <col min="2825" max="2826" width="9" style="5" customWidth="1"/>
    <col min="2827" max="2827" width="5.5703125" style="5" customWidth="1"/>
    <col min="2828" max="2828" width="10.85546875" style="5" customWidth="1"/>
    <col min="2829" max="3069" width="9.140625" style="5"/>
    <col min="3070" max="3070" width="21.7109375" style="5" customWidth="1"/>
    <col min="3071" max="3071" width="11.85546875" style="5" customWidth="1"/>
    <col min="3072" max="3072" width="10" style="5" customWidth="1"/>
    <col min="3073" max="3073" width="8.7109375" style="5" customWidth="1"/>
    <col min="3074" max="3075" width="9.85546875" style="5" customWidth="1"/>
    <col min="3076" max="3076" width="8.42578125" style="5" customWidth="1"/>
    <col min="3077" max="3078" width="9.85546875" style="5" customWidth="1"/>
    <col min="3079" max="3079" width="8.7109375" style="5" customWidth="1"/>
    <col min="3080" max="3080" width="9.5703125" style="5" customWidth="1"/>
    <col min="3081" max="3082" width="9" style="5" customWidth="1"/>
    <col min="3083" max="3083" width="5.5703125" style="5" customWidth="1"/>
    <col min="3084" max="3084" width="10.85546875" style="5" customWidth="1"/>
    <col min="3085" max="3325" width="9.140625" style="5"/>
    <col min="3326" max="3326" width="21.7109375" style="5" customWidth="1"/>
    <col min="3327" max="3327" width="11.85546875" style="5" customWidth="1"/>
    <col min="3328" max="3328" width="10" style="5" customWidth="1"/>
    <col min="3329" max="3329" width="8.7109375" style="5" customWidth="1"/>
    <col min="3330" max="3331" width="9.85546875" style="5" customWidth="1"/>
    <col min="3332" max="3332" width="8.42578125" style="5" customWidth="1"/>
    <col min="3333" max="3334" width="9.85546875" style="5" customWidth="1"/>
    <col min="3335" max="3335" width="8.7109375" style="5" customWidth="1"/>
    <col min="3336" max="3336" width="9.5703125" style="5" customWidth="1"/>
    <col min="3337" max="3338" width="9" style="5" customWidth="1"/>
    <col min="3339" max="3339" width="5.5703125" style="5" customWidth="1"/>
    <col min="3340" max="3340" width="10.85546875" style="5" customWidth="1"/>
    <col min="3341" max="3581" width="9.140625" style="5"/>
    <col min="3582" max="3582" width="21.7109375" style="5" customWidth="1"/>
    <col min="3583" max="3583" width="11.85546875" style="5" customWidth="1"/>
    <col min="3584" max="3584" width="10" style="5" customWidth="1"/>
    <col min="3585" max="3585" width="8.7109375" style="5" customWidth="1"/>
    <col min="3586" max="3587" width="9.85546875" style="5" customWidth="1"/>
    <col min="3588" max="3588" width="8.42578125" style="5" customWidth="1"/>
    <col min="3589" max="3590" width="9.85546875" style="5" customWidth="1"/>
    <col min="3591" max="3591" width="8.7109375" style="5" customWidth="1"/>
    <col min="3592" max="3592" width="9.5703125" style="5" customWidth="1"/>
    <col min="3593" max="3594" width="9" style="5" customWidth="1"/>
    <col min="3595" max="3595" width="5.5703125" style="5" customWidth="1"/>
    <col min="3596" max="3596" width="10.85546875" style="5" customWidth="1"/>
    <col min="3597" max="3837" width="9.140625" style="5"/>
    <col min="3838" max="3838" width="21.7109375" style="5" customWidth="1"/>
    <col min="3839" max="3839" width="11.85546875" style="5" customWidth="1"/>
    <col min="3840" max="3840" width="10" style="5" customWidth="1"/>
    <col min="3841" max="3841" width="8.7109375" style="5" customWidth="1"/>
    <col min="3842" max="3843" width="9.85546875" style="5" customWidth="1"/>
    <col min="3844" max="3844" width="8.42578125" style="5" customWidth="1"/>
    <col min="3845" max="3846" width="9.85546875" style="5" customWidth="1"/>
    <col min="3847" max="3847" width="8.7109375" style="5" customWidth="1"/>
    <col min="3848" max="3848" width="9.5703125" style="5" customWidth="1"/>
    <col min="3849" max="3850" width="9" style="5" customWidth="1"/>
    <col min="3851" max="3851" width="5.5703125" style="5" customWidth="1"/>
    <col min="3852" max="3852" width="10.85546875" style="5" customWidth="1"/>
    <col min="3853" max="4093" width="9.140625" style="5"/>
    <col min="4094" max="4094" width="21.7109375" style="5" customWidth="1"/>
    <col min="4095" max="4095" width="11.85546875" style="5" customWidth="1"/>
    <col min="4096" max="4096" width="10" style="5" customWidth="1"/>
    <col min="4097" max="4097" width="8.7109375" style="5" customWidth="1"/>
    <col min="4098" max="4099" width="9.85546875" style="5" customWidth="1"/>
    <col min="4100" max="4100" width="8.42578125" style="5" customWidth="1"/>
    <col min="4101" max="4102" width="9.85546875" style="5" customWidth="1"/>
    <col min="4103" max="4103" width="8.7109375" style="5" customWidth="1"/>
    <col min="4104" max="4104" width="9.5703125" style="5" customWidth="1"/>
    <col min="4105" max="4106" width="9" style="5" customWidth="1"/>
    <col min="4107" max="4107" width="5.5703125" style="5" customWidth="1"/>
    <col min="4108" max="4108" width="10.85546875" style="5" customWidth="1"/>
    <col min="4109" max="4349" width="9.140625" style="5"/>
    <col min="4350" max="4350" width="21.7109375" style="5" customWidth="1"/>
    <col min="4351" max="4351" width="11.85546875" style="5" customWidth="1"/>
    <col min="4352" max="4352" width="10" style="5" customWidth="1"/>
    <col min="4353" max="4353" width="8.7109375" style="5" customWidth="1"/>
    <col min="4354" max="4355" width="9.85546875" style="5" customWidth="1"/>
    <col min="4356" max="4356" width="8.42578125" style="5" customWidth="1"/>
    <col min="4357" max="4358" width="9.85546875" style="5" customWidth="1"/>
    <col min="4359" max="4359" width="8.7109375" style="5" customWidth="1"/>
    <col min="4360" max="4360" width="9.5703125" style="5" customWidth="1"/>
    <col min="4361" max="4362" width="9" style="5" customWidth="1"/>
    <col min="4363" max="4363" width="5.5703125" style="5" customWidth="1"/>
    <col min="4364" max="4364" width="10.85546875" style="5" customWidth="1"/>
    <col min="4365" max="4605" width="9.140625" style="5"/>
    <col min="4606" max="4606" width="21.7109375" style="5" customWidth="1"/>
    <col min="4607" max="4607" width="11.85546875" style="5" customWidth="1"/>
    <col min="4608" max="4608" width="10" style="5" customWidth="1"/>
    <col min="4609" max="4609" width="8.7109375" style="5" customWidth="1"/>
    <col min="4610" max="4611" width="9.85546875" style="5" customWidth="1"/>
    <col min="4612" max="4612" width="8.42578125" style="5" customWidth="1"/>
    <col min="4613" max="4614" width="9.85546875" style="5" customWidth="1"/>
    <col min="4615" max="4615" width="8.7109375" style="5" customWidth="1"/>
    <col min="4616" max="4616" width="9.5703125" style="5" customWidth="1"/>
    <col min="4617" max="4618" width="9" style="5" customWidth="1"/>
    <col min="4619" max="4619" width="5.5703125" style="5" customWidth="1"/>
    <col min="4620" max="4620" width="10.85546875" style="5" customWidth="1"/>
    <col min="4621" max="4861" width="9.140625" style="5"/>
    <col min="4862" max="4862" width="21.7109375" style="5" customWidth="1"/>
    <col min="4863" max="4863" width="11.85546875" style="5" customWidth="1"/>
    <col min="4864" max="4864" width="10" style="5" customWidth="1"/>
    <col min="4865" max="4865" width="8.7109375" style="5" customWidth="1"/>
    <col min="4866" max="4867" width="9.85546875" style="5" customWidth="1"/>
    <col min="4868" max="4868" width="8.42578125" style="5" customWidth="1"/>
    <col min="4869" max="4870" width="9.85546875" style="5" customWidth="1"/>
    <col min="4871" max="4871" width="8.7109375" style="5" customWidth="1"/>
    <col min="4872" max="4872" width="9.5703125" style="5" customWidth="1"/>
    <col min="4873" max="4874" width="9" style="5" customWidth="1"/>
    <col min="4875" max="4875" width="5.5703125" style="5" customWidth="1"/>
    <col min="4876" max="4876" width="10.85546875" style="5" customWidth="1"/>
    <col min="4877" max="5117" width="9.140625" style="5"/>
    <col min="5118" max="5118" width="21.7109375" style="5" customWidth="1"/>
    <col min="5119" max="5119" width="11.85546875" style="5" customWidth="1"/>
    <col min="5120" max="5120" width="10" style="5" customWidth="1"/>
    <col min="5121" max="5121" width="8.7109375" style="5" customWidth="1"/>
    <col min="5122" max="5123" width="9.85546875" style="5" customWidth="1"/>
    <col min="5124" max="5124" width="8.42578125" style="5" customWidth="1"/>
    <col min="5125" max="5126" width="9.85546875" style="5" customWidth="1"/>
    <col min="5127" max="5127" width="8.7109375" style="5" customWidth="1"/>
    <col min="5128" max="5128" width="9.5703125" style="5" customWidth="1"/>
    <col min="5129" max="5130" width="9" style="5" customWidth="1"/>
    <col min="5131" max="5131" width="5.5703125" style="5" customWidth="1"/>
    <col min="5132" max="5132" width="10.85546875" style="5" customWidth="1"/>
    <col min="5133" max="5373" width="9.140625" style="5"/>
    <col min="5374" max="5374" width="21.7109375" style="5" customWidth="1"/>
    <col min="5375" max="5375" width="11.85546875" style="5" customWidth="1"/>
    <col min="5376" max="5376" width="10" style="5" customWidth="1"/>
    <col min="5377" max="5377" width="8.7109375" style="5" customWidth="1"/>
    <col min="5378" max="5379" width="9.85546875" style="5" customWidth="1"/>
    <col min="5380" max="5380" width="8.42578125" style="5" customWidth="1"/>
    <col min="5381" max="5382" width="9.85546875" style="5" customWidth="1"/>
    <col min="5383" max="5383" width="8.7109375" style="5" customWidth="1"/>
    <col min="5384" max="5384" width="9.5703125" style="5" customWidth="1"/>
    <col min="5385" max="5386" width="9" style="5" customWidth="1"/>
    <col min="5387" max="5387" width="5.5703125" style="5" customWidth="1"/>
    <col min="5388" max="5388" width="10.85546875" style="5" customWidth="1"/>
    <col min="5389" max="5629" width="9.140625" style="5"/>
    <col min="5630" max="5630" width="21.7109375" style="5" customWidth="1"/>
    <col min="5631" max="5631" width="11.85546875" style="5" customWidth="1"/>
    <col min="5632" max="5632" width="10" style="5" customWidth="1"/>
    <col min="5633" max="5633" width="8.7109375" style="5" customWidth="1"/>
    <col min="5634" max="5635" width="9.85546875" style="5" customWidth="1"/>
    <col min="5636" max="5636" width="8.42578125" style="5" customWidth="1"/>
    <col min="5637" max="5638" width="9.85546875" style="5" customWidth="1"/>
    <col min="5639" max="5639" width="8.7109375" style="5" customWidth="1"/>
    <col min="5640" max="5640" width="9.5703125" style="5" customWidth="1"/>
    <col min="5641" max="5642" width="9" style="5" customWidth="1"/>
    <col min="5643" max="5643" width="5.5703125" style="5" customWidth="1"/>
    <col min="5644" max="5644" width="10.85546875" style="5" customWidth="1"/>
    <col min="5645" max="5885" width="9.140625" style="5"/>
    <col min="5886" max="5886" width="21.7109375" style="5" customWidth="1"/>
    <col min="5887" max="5887" width="11.85546875" style="5" customWidth="1"/>
    <col min="5888" max="5888" width="10" style="5" customWidth="1"/>
    <col min="5889" max="5889" width="8.7109375" style="5" customWidth="1"/>
    <col min="5890" max="5891" width="9.85546875" style="5" customWidth="1"/>
    <col min="5892" max="5892" width="8.42578125" style="5" customWidth="1"/>
    <col min="5893" max="5894" width="9.85546875" style="5" customWidth="1"/>
    <col min="5895" max="5895" width="8.7109375" style="5" customWidth="1"/>
    <col min="5896" max="5896" width="9.5703125" style="5" customWidth="1"/>
    <col min="5897" max="5898" width="9" style="5" customWidth="1"/>
    <col min="5899" max="5899" width="5.5703125" style="5" customWidth="1"/>
    <col min="5900" max="5900" width="10.85546875" style="5" customWidth="1"/>
    <col min="5901" max="6141" width="9.140625" style="5"/>
    <col min="6142" max="6142" width="21.7109375" style="5" customWidth="1"/>
    <col min="6143" max="6143" width="11.85546875" style="5" customWidth="1"/>
    <col min="6144" max="6144" width="10" style="5" customWidth="1"/>
    <col min="6145" max="6145" width="8.7109375" style="5" customWidth="1"/>
    <col min="6146" max="6147" width="9.85546875" style="5" customWidth="1"/>
    <col min="6148" max="6148" width="8.42578125" style="5" customWidth="1"/>
    <col min="6149" max="6150" width="9.85546875" style="5" customWidth="1"/>
    <col min="6151" max="6151" width="8.7109375" style="5" customWidth="1"/>
    <col min="6152" max="6152" width="9.5703125" style="5" customWidth="1"/>
    <col min="6153" max="6154" width="9" style="5" customWidth="1"/>
    <col min="6155" max="6155" width="5.5703125" style="5" customWidth="1"/>
    <col min="6156" max="6156" width="10.85546875" style="5" customWidth="1"/>
    <col min="6157" max="6397" width="9.140625" style="5"/>
    <col min="6398" max="6398" width="21.7109375" style="5" customWidth="1"/>
    <col min="6399" max="6399" width="11.85546875" style="5" customWidth="1"/>
    <col min="6400" max="6400" width="10" style="5" customWidth="1"/>
    <col min="6401" max="6401" width="8.7109375" style="5" customWidth="1"/>
    <col min="6402" max="6403" width="9.85546875" style="5" customWidth="1"/>
    <col min="6404" max="6404" width="8.42578125" style="5" customWidth="1"/>
    <col min="6405" max="6406" width="9.85546875" style="5" customWidth="1"/>
    <col min="6407" max="6407" width="8.7109375" style="5" customWidth="1"/>
    <col min="6408" max="6408" width="9.5703125" style="5" customWidth="1"/>
    <col min="6409" max="6410" width="9" style="5" customWidth="1"/>
    <col min="6411" max="6411" width="5.5703125" style="5" customWidth="1"/>
    <col min="6412" max="6412" width="10.85546875" style="5" customWidth="1"/>
    <col min="6413" max="6653" width="9.140625" style="5"/>
    <col min="6654" max="6654" width="21.7109375" style="5" customWidth="1"/>
    <col min="6655" max="6655" width="11.85546875" style="5" customWidth="1"/>
    <col min="6656" max="6656" width="10" style="5" customWidth="1"/>
    <col min="6657" max="6657" width="8.7109375" style="5" customWidth="1"/>
    <col min="6658" max="6659" width="9.85546875" style="5" customWidth="1"/>
    <col min="6660" max="6660" width="8.42578125" style="5" customWidth="1"/>
    <col min="6661" max="6662" width="9.85546875" style="5" customWidth="1"/>
    <col min="6663" max="6663" width="8.7109375" style="5" customWidth="1"/>
    <col min="6664" max="6664" width="9.5703125" style="5" customWidth="1"/>
    <col min="6665" max="6666" width="9" style="5" customWidth="1"/>
    <col min="6667" max="6667" width="5.5703125" style="5" customWidth="1"/>
    <col min="6668" max="6668" width="10.85546875" style="5" customWidth="1"/>
    <col min="6669" max="6909" width="9.140625" style="5"/>
    <col min="6910" max="6910" width="21.7109375" style="5" customWidth="1"/>
    <col min="6911" max="6911" width="11.85546875" style="5" customWidth="1"/>
    <col min="6912" max="6912" width="10" style="5" customWidth="1"/>
    <col min="6913" max="6913" width="8.7109375" style="5" customWidth="1"/>
    <col min="6914" max="6915" width="9.85546875" style="5" customWidth="1"/>
    <col min="6916" max="6916" width="8.42578125" style="5" customWidth="1"/>
    <col min="6917" max="6918" width="9.85546875" style="5" customWidth="1"/>
    <col min="6919" max="6919" width="8.7109375" style="5" customWidth="1"/>
    <col min="6920" max="6920" width="9.5703125" style="5" customWidth="1"/>
    <col min="6921" max="6922" width="9" style="5" customWidth="1"/>
    <col min="6923" max="6923" width="5.5703125" style="5" customWidth="1"/>
    <col min="6924" max="6924" width="10.85546875" style="5" customWidth="1"/>
    <col min="6925" max="7165" width="9.140625" style="5"/>
    <col min="7166" max="7166" width="21.7109375" style="5" customWidth="1"/>
    <col min="7167" max="7167" width="11.85546875" style="5" customWidth="1"/>
    <col min="7168" max="7168" width="10" style="5" customWidth="1"/>
    <col min="7169" max="7169" width="8.7109375" style="5" customWidth="1"/>
    <col min="7170" max="7171" width="9.85546875" style="5" customWidth="1"/>
    <col min="7172" max="7172" width="8.42578125" style="5" customWidth="1"/>
    <col min="7173" max="7174" width="9.85546875" style="5" customWidth="1"/>
    <col min="7175" max="7175" width="8.7109375" style="5" customWidth="1"/>
    <col min="7176" max="7176" width="9.5703125" style="5" customWidth="1"/>
    <col min="7177" max="7178" width="9" style="5" customWidth="1"/>
    <col min="7179" max="7179" width="5.5703125" style="5" customWidth="1"/>
    <col min="7180" max="7180" width="10.85546875" style="5" customWidth="1"/>
    <col min="7181" max="7421" width="9.140625" style="5"/>
    <col min="7422" max="7422" width="21.7109375" style="5" customWidth="1"/>
    <col min="7423" max="7423" width="11.85546875" style="5" customWidth="1"/>
    <col min="7424" max="7424" width="10" style="5" customWidth="1"/>
    <col min="7425" max="7425" width="8.7109375" style="5" customWidth="1"/>
    <col min="7426" max="7427" width="9.85546875" style="5" customWidth="1"/>
    <col min="7428" max="7428" width="8.42578125" style="5" customWidth="1"/>
    <col min="7429" max="7430" width="9.85546875" style="5" customWidth="1"/>
    <col min="7431" max="7431" width="8.7109375" style="5" customWidth="1"/>
    <col min="7432" max="7432" width="9.5703125" style="5" customWidth="1"/>
    <col min="7433" max="7434" width="9" style="5" customWidth="1"/>
    <col min="7435" max="7435" width="5.5703125" style="5" customWidth="1"/>
    <col min="7436" max="7436" width="10.85546875" style="5" customWidth="1"/>
    <col min="7437" max="7677" width="9.140625" style="5"/>
    <col min="7678" max="7678" width="21.7109375" style="5" customWidth="1"/>
    <col min="7679" max="7679" width="11.85546875" style="5" customWidth="1"/>
    <col min="7680" max="7680" width="10" style="5" customWidth="1"/>
    <col min="7681" max="7681" width="8.7109375" style="5" customWidth="1"/>
    <col min="7682" max="7683" width="9.85546875" style="5" customWidth="1"/>
    <col min="7684" max="7684" width="8.42578125" style="5" customWidth="1"/>
    <col min="7685" max="7686" width="9.85546875" style="5" customWidth="1"/>
    <col min="7687" max="7687" width="8.7109375" style="5" customWidth="1"/>
    <col min="7688" max="7688" width="9.5703125" style="5" customWidth="1"/>
    <col min="7689" max="7690" width="9" style="5" customWidth="1"/>
    <col min="7691" max="7691" width="5.5703125" style="5" customWidth="1"/>
    <col min="7692" max="7692" width="10.85546875" style="5" customWidth="1"/>
    <col min="7693" max="7933" width="9.140625" style="5"/>
    <col min="7934" max="7934" width="21.7109375" style="5" customWidth="1"/>
    <col min="7935" max="7935" width="11.85546875" style="5" customWidth="1"/>
    <col min="7936" max="7936" width="10" style="5" customWidth="1"/>
    <col min="7937" max="7937" width="8.7109375" style="5" customWidth="1"/>
    <col min="7938" max="7939" width="9.85546875" style="5" customWidth="1"/>
    <col min="7940" max="7940" width="8.42578125" style="5" customWidth="1"/>
    <col min="7941" max="7942" width="9.85546875" style="5" customWidth="1"/>
    <col min="7943" max="7943" width="8.7109375" style="5" customWidth="1"/>
    <col min="7944" max="7944" width="9.5703125" style="5" customWidth="1"/>
    <col min="7945" max="7946" width="9" style="5" customWidth="1"/>
    <col min="7947" max="7947" width="5.5703125" style="5" customWidth="1"/>
    <col min="7948" max="7948" width="10.85546875" style="5" customWidth="1"/>
    <col min="7949" max="8189" width="9.140625" style="5"/>
    <col min="8190" max="8190" width="21.7109375" style="5" customWidth="1"/>
    <col min="8191" max="8191" width="11.85546875" style="5" customWidth="1"/>
    <col min="8192" max="8192" width="10" style="5" customWidth="1"/>
    <col min="8193" max="8193" width="8.7109375" style="5" customWidth="1"/>
    <col min="8194" max="8195" width="9.85546875" style="5" customWidth="1"/>
    <col min="8196" max="8196" width="8.42578125" style="5" customWidth="1"/>
    <col min="8197" max="8198" width="9.85546875" style="5" customWidth="1"/>
    <col min="8199" max="8199" width="8.7109375" style="5" customWidth="1"/>
    <col min="8200" max="8200" width="9.5703125" style="5" customWidth="1"/>
    <col min="8201" max="8202" width="9" style="5" customWidth="1"/>
    <col min="8203" max="8203" width="5.5703125" style="5" customWidth="1"/>
    <col min="8204" max="8204" width="10.85546875" style="5" customWidth="1"/>
    <col min="8205" max="8445" width="9.140625" style="5"/>
    <col min="8446" max="8446" width="21.7109375" style="5" customWidth="1"/>
    <col min="8447" max="8447" width="11.85546875" style="5" customWidth="1"/>
    <col min="8448" max="8448" width="10" style="5" customWidth="1"/>
    <col min="8449" max="8449" width="8.7109375" style="5" customWidth="1"/>
    <col min="8450" max="8451" width="9.85546875" style="5" customWidth="1"/>
    <col min="8452" max="8452" width="8.42578125" style="5" customWidth="1"/>
    <col min="8453" max="8454" width="9.85546875" style="5" customWidth="1"/>
    <col min="8455" max="8455" width="8.7109375" style="5" customWidth="1"/>
    <col min="8456" max="8456" width="9.5703125" style="5" customWidth="1"/>
    <col min="8457" max="8458" width="9" style="5" customWidth="1"/>
    <col min="8459" max="8459" width="5.5703125" style="5" customWidth="1"/>
    <col min="8460" max="8460" width="10.85546875" style="5" customWidth="1"/>
    <col min="8461" max="8701" width="9.140625" style="5"/>
    <col min="8702" max="8702" width="21.7109375" style="5" customWidth="1"/>
    <col min="8703" max="8703" width="11.85546875" style="5" customWidth="1"/>
    <col min="8704" max="8704" width="10" style="5" customWidth="1"/>
    <col min="8705" max="8705" width="8.7109375" style="5" customWidth="1"/>
    <col min="8706" max="8707" width="9.85546875" style="5" customWidth="1"/>
    <col min="8708" max="8708" width="8.42578125" style="5" customWidth="1"/>
    <col min="8709" max="8710" width="9.85546875" style="5" customWidth="1"/>
    <col min="8711" max="8711" width="8.7109375" style="5" customWidth="1"/>
    <col min="8712" max="8712" width="9.5703125" style="5" customWidth="1"/>
    <col min="8713" max="8714" width="9" style="5" customWidth="1"/>
    <col min="8715" max="8715" width="5.5703125" style="5" customWidth="1"/>
    <col min="8716" max="8716" width="10.85546875" style="5" customWidth="1"/>
    <col min="8717" max="8957" width="9.140625" style="5"/>
    <col min="8958" max="8958" width="21.7109375" style="5" customWidth="1"/>
    <col min="8959" max="8959" width="11.85546875" style="5" customWidth="1"/>
    <col min="8960" max="8960" width="10" style="5" customWidth="1"/>
    <col min="8961" max="8961" width="8.7109375" style="5" customWidth="1"/>
    <col min="8962" max="8963" width="9.85546875" style="5" customWidth="1"/>
    <col min="8964" max="8964" width="8.42578125" style="5" customWidth="1"/>
    <col min="8965" max="8966" width="9.85546875" style="5" customWidth="1"/>
    <col min="8967" max="8967" width="8.7109375" style="5" customWidth="1"/>
    <col min="8968" max="8968" width="9.5703125" style="5" customWidth="1"/>
    <col min="8969" max="8970" width="9" style="5" customWidth="1"/>
    <col min="8971" max="8971" width="5.5703125" style="5" customWidth="1"/>
    <col min="8972" max="8972" width="10.85546875" style="5" customWidth="1"/>
    <col min="8973" max="9213" width="9.140625" style="5"/>
    <col min="9214" max="9214" width="21.7109375" style="5" customWidth="1"/>
    <col min="9215" max="9215" width="11.85546875" style="5" customWidth="1"/>
    <col min="9216" max="9216" width="10" style="5" customWidth="1"/>
    <col min="9217" max="9217" width="8.7109375" style="5" customWidth="1"/>
    <col min="9218" max="9219" width="9.85546875" style="5" customWidth="1"/>
    <col min="9220" max="9220" width="8.42578125" style="5" customWidth="1"/>
    <col min="9221" max="9222" width="9.85546875" style="5" customWidth="1"/>
    <col min="9223" max="9223" width="8.7109375" style="5" customWidth="1"/>
    <col min="9224" max="9224" width="9.5703125" style="5" customWidth="1"/>
    <col min="9225" max="9226" width="9" style="5" customWidth="1"/>
    <col min="9227" max="9227" width="5.5703125" style="5" customWidth="1"/>
    <col min="9228" max="9228" width="10.85546875" style="5" customWidth="1"/>
    <col min="9229" max="9469" width="9.140625" style="5"/>
    <col min="9470" max="9470" width="21.7109375" style="5" customWidth="1"/>
    <col min="9471" max="9471" width="11.85546875" style="5" customWidth="1"/>
    <col min="9472" max="9472" width="10" style="5" customWidth="1"/>
    <col min="9473" max="9473" width="8.7109375" style="5" customWidth="1"/>
    <col min="9474" max="9475" width="9.85546875" style="5" customWidth="1"/>
    <col min="9476" max="9476" width="8.42578125" style="5" customWidth="1"/>
    <col min="9477" max="9478" width="9.85546875" style="5" customWidth="1"/>
    <col min="9479" max="9479" width="8.7109375" style="5" customWidth="1"/>
    <col min="9480" max="9480" width="9.5703125" style="5" customWidth="1"/>
    <col min="9481" max="9482" width="9" style="5" customWidth="1"/>
    <col min="9483" max="9483" width="5.5703125" style="5" customWidth="1"/>
    <col min="9484" max="9484" width="10.85546875" style="5" customWidth="1"/>
    <col min="9485" max="9725" width="9.140625" style="5"/>
    <col min="9726" max="9726" width="21.7109375" style="5" customWidth="1"/>
    <col min="9727" max="9727" width="11.85546875" style="5" customWidth="1"/>
    <col min="9728" max="9728" width="10" style="5" customWidth="1"/>
    <col min="9729" max="9729" width="8.7109375" style="5" customWidth="1"/>
    <col min="9730" max="9731" width="9.85546875" style="5" customWidth="1"/>
    <col min="9732" max="9732" width="8.42578125" style="5" customWidth="1"/>
    <col min="9733" max="9734" width="9.85546875" style="5" customWidth="1"/>
    <col min="9735" max="9735" width="8.7109375" style="5" customWidth="1"/>
    <col min="9736" max="9736" width="9.5703125" style="5" customWidth="1"/>
    <col min="9737" max="9738" width="9" style="5" customWidth="1"/>
    <col min="9739" max="9739" width="5.5703125" style="5" customWidth="1"/>
    <col min="9740" max="9740" width="10.85546875" style="5" customWidth="1"/>
    <col min="9741" max="9981" width="9.140625" style="5"/>
    <col min="9982" max="9982" width="21.7109375" style="5" customWidth="1"/>
    <col min="9983" max="9983" width="11.85546875" style="5" customWidth="1"/>
    <col min="9984" max="9984" width="10" style="5" customWidth="1"/>
    <col min="9985" max="9985" width="8.7109375" style="5" customWidth="1"/>
    <col min="9986" max="9987" width="9.85546875" style="5" customWidth="1"/>
    <col min="9988" max="9988" width="8.42578125" style="5" customWidth="1"/>
    <col min="9989" max="9990" width="9.85546875" style="5" customWidth="1"/>
    <col min="9991" max="9991" width="8.7109375" style="5" customWidth="1"/>
    <col min="9992" max="9992" width="9.5703125" style="5" customWidth="1"/>
    <col min="9993" max="9994" width="9" style="5" customWidth="1"/>
    <col min="9995" max="9995" width="5.5703125" style="5" customWidth="1"/>
    <col min="9996" max="9996" width="10.85546875" style="5" customWidth="1"/>
    <col min="9997" max="10237" width="9.140625" style="5"/>
    <col min="10238" max="10238" width="21.7109375" style="5" customWidth="1"/>
    <col min="10239" max="10239" width="11.85546875" style="5" customWidth="1"/>
    <col min="10240" max="10240" width="10" style="5" customWidth="1"/>
    <col min="10241" max="10241" width="8.7109375" style="5" customWidth="1"/>
    <col min="10242" max="10243" width="9.85546875" style="5" customWidth="1"/>
    <col min="10244" max="10244" width="8.42578125" style="5" customWidth="1"/>
    <col min="10245" max="10246" width="9.85546875" style="5" customWidth="1"/>
    <col min="10247" max="10247" width="8.7109375" style="5" customWidth="1"/>
    <col min="10248" max="10248" width="9.5703125" style="5" customWidth="1"/>
    <col min="10249" max="10250" width="9" style="5" customWidth="1"/>
    <col min="10251" max="10251" width="5.5703125" style="5" customWidth="1"/>
    <col min="10252" max="10252" width="10.85546875" style="5" customWidth="1"/>
    <col min="10253" max="10493" width="9.140625" style="5"/>
    <col min="10494" max="10494" width="21.7109375" style="5" customWidth="1"/>
    <col min="10495" max="10495" width="11.85546875" style="5" customWidth="1"/>
    <col min="10496" max="10496" width="10" style="5" customWidth="1"/>
    <col min="10497" max="10497" width="8.7109375" style="5" customWidth="1"/>
    <col min="10498" max="10499" width="9.85546875" style="5" customWidth="1"/>
    <col min="10500" max="10500" width="8.42578125" style="5" customWidth="1"/>
    <col min="10501" max="10502" width="9.85546875" style="5" customWidth="1"/>
    <col min="10503" max="10503" width="8.7109375" style="5" customWidth="1"/>
    <col min="10504" max="10504" width="9.5703125" style="5" customWidth="1"/>
    <col min="10505" max="10506" width="9" style="5" customWidth="1"/>
    <col min="10507" max="10507" width="5.5703125" style="5" customWidth="1"/>
    <col min="10508" max="10508" width="10.85546875" style="5" customWidth="1"/>
    <col min="10509" max="10749" width="9.140625" style="5"/>
    <col min="10750" max="10750" width="21.7109375" style="5" customWidth="1"/>
    <col min="10751" max="10751" width="11.85546875" style="5" customWidth="1"/>
    <col min="10752" max="10752" width="10" style="5" customWidth="1"/>
    <col min="10753" max="10753" width="8.7109375" style="5" customWidth="1"/>
    <col min="10754" max="10755" width="9.85546875" style="5" customWidth="1"/>
    <col min="10756" max="10756" width="8.42578125" style="5" customWidth="1"/>
    <col min="10757" max="10758" width="9.85546875" style="5" customWidth="1"/>
    <col min="10759" max="10759" width="8.7109375" style="5" customWidth="1"/>
    <col min="10760" max="10760" width="9.5703125" style="5" customWidth="1"/>
    <col min="10761" max="10762" width="9" style="5" customWidth="1"/>
    <col min="10763" max="10763" width="5.5703125" style="5" customWidth="1"/>
    <col min="10764" max="10764" width="10.85546875" style="5" customWidth="1"/>
    <col min="10765" max="11005" width="9.140625" style="5"/>
    <col min="11006" max="11006" width="21.7109375" style="5" customWidth="1"/>
    <col min="11007" max="11007" width="11.85546875" style="5" customWidth="1"/>
    <col min="11008" max="11008" width="10" style="5" customWidth="1"/>
    <col min="11009" max="11009" width="8.7109375" style="5" customWidth="1"/>
    <col min="11010" max="11011" width="9.85546875" style="5" customWidth="1"/>
    <col min="11012" max="11012" width="8.42578125" style="5" customWidth="1"/>
    <col min="11013" max="11014" width="9.85546875" style="5" customWidth="1"/>
    <col min="11015" max="11015" width="8.7109375" style="5" customWidth="1"/>
    <col min="11016" max="11016" width="9.5703125" style="5" customWidth="1"/>
    <col min="11017" max="11018" width="9" style="5" customWidth="1"/>
    <col min="11019" max="11019" width="5.5703125" style="5" customWidth="1"/>
    <col min="11020" max="11020" width="10.85546875" style="5" customWidth="1"/>
    <col min="11021" max="11261" width="9.140625" style="5"/>
    <col min="11262" max="11262" width="21.7109375" style="5" customWidth="1"/>
    <col min="11263" max="11263" width="11.85546875" style="5" customWidth="1"/>
    <col min="11264" max="11264" width="10" style="5" customWidth="1"/>
    <col min="11265" max="11265" width="8.7109375" style="5" customWidth="1"/>
    <col min="11266" max="11267" width="9.85546875" style="5" customWidth="1"/>
    <col min="11268" max="11268" width="8.42578125" style="5" customWidth="1"/>
    <col min="11269" max="11270" width="9.85546875" style="5" customWidth="1"/>
    <col min="11271" max="11271" width="8.7109375" style="5" customWidth="1"/>
    <col min="11272" max="11272" width="9.5703125" style="5" customWidth="1"/>
    <col min="11273" max="11274" width="9" style="5" customWidth="1"/>
    <col min="11275" max="11275" width="5.5703125" style="5" customWidth="1"/>
    <col min="11276" max="11276" width="10.85546875" style="5" customWidth="1"/>
    <col min="11277" max="11517" width="9.140625" style="5"/>
    <col min="11518" max="11518" width="21.7109375" style="5" customWidth="1"/>
    <col min="11519" max="11519" width="11.85546875" style="5" customWidth="1"/>
    <col min="11520" max="11520" width="10" style="5" customWidth="1"/>
    <col min="11521" max="11521" width="8.7109375" style="5" customWidth="1"/>
    <col min="11522" max="11523" width="9.85546875" style="5" customWidth="1"/>
    <col min="11524" max="11524" width="8.42578125" style="5" customWidth="1"/>
    <col min="11525" max="11526" width="9.85546875" style="5" customWidth="1"/>
    <col min="11527" max="11527" width="8.7109375" style="5" customWidth="1"/>
    <col min="11528" max="11528" width="9.5703125" style="5" customWidth="1"/>
    <col min="11529" max="11530" width="9" style="5" customWidth="1"/>
    <col min="11531" max="11531" width="5.5703125" style="5" customWidth="1"/>
    <col min="11532" max="11532" width="10.85546875" style="5" customWidth="1"/>
    <col min="11533" max="11773" width="9.140625" style="5"/>
    <col min="11774" max="11774" width="21.7109375" style="5" customWidth="1"/>
    <col min="11775" max="11775" width="11.85546875" style="5" customWidth="1"/>
    <col min="11776" max="11776" width="10" style="5" customWidth="1"/>
    <col min="11777" max="11777" width="8.7109375" style="5" customWidth="1"/>
    <col min="11778" max="11779" width="9.85546875" style="5" customWidth="1"/>
    <col min="11780" max="11780" width="8.42578125" style="5" customWidth="1"/>
    <col min="11781" max="11782" width="9.85546875" style="5" customWidth="1"/>
    <col min="11783" max="11783" width="8.7109375" style="5" customWidth="1"/>
    <col min="11784" max="11784" width="9.5703125" style="5" customWidth="1"/>
    <col min="11785" max="11786" width="9" style="5" customWidth="1"/>
    <col min="11787" max="11787" width="5.5703125" style="5" customWidth="1"/>
    <col min="11788" max="11788" width="10.85546875" style="5" customWidth="1"/>
    <col min="11789" max="12029" width="9.140625" style="5"/>
    <col min="12030" max="12030" width="21.7109375" style="5" customWidth="1"/>
    <col min="12031" max="12031" width="11.85546875" style="5" customWidth="1"/>
    <col min="12032" max="12032" width="10" style="5" customWidth="1"/>
    <col min="12033" max="12033" width="8.7109375" style="5" customWidth="1"/>
    <col min="12034" max="12035" width="9.85546875" style="5" customWidth="1"/>
    <col min="12036" max="12036" width="8.42578125" style="5" customWidth="1"/>
    <col min="12037" max="12038" width="9.85546875" style="5" customWidth="1"/>
    <col min="12039" max="12039" width="8.7109375" style="5" customWidth="1"/>
    <col min="12040" max="12040" width="9.5703125" style="5" customWidth="1"/>
    <col min="12041" max="12042" width="9" style="5" customWidth="1"/>
    <col min="12043" max="12043" width="5.5703125" style="5" customWidth="1"/>
    <col min="12044" max="12044" width="10.85546875" style="5" customWidth="1"/>
    <col min="12045" max="12285" width="9.140625" style="5"/>
    <col min="12286" max="12286" width="21.7109375" style="5" customWidth="1"/>
    <col min="12287" max="12287" width="11.85546875" style="5" customWidth="1"/>
    <col min="12288" max="12288" width="10" style="5" customWidth="1"/>
    <col min="12289" max="12289" width="8.7109375" style="5" customWidth="1"/>
    <col min="12290" max="12291" width="9.85546875" style="5" customWidth="1"/>
    <col min="12292" max="12292" width="8.42578125" style="5" customWidth="1"/>
    <col min="12293" max="12294" width="9.85546875" style="5" customWidth="1"/>
    <col min="12295" max="12295" width="8.7109375" style="5" customWidth="1"/>
    <col min="12296" max="12296" width="9.5703125" style="5" customWidth="1"/>
    <col min="12297" max="12298" width="9" style="5" customWidth="1"/>
    <col min="12299" max="12299" width="5.5703125" style="5" customWidth="1"/>
    <col min="12300" max="12300" width="10.85546875" style="5" customWidth="1"/>
    <col min="12301" max="12541" width="9.140625" style="5"/>
    <col min="12542" max="12542" width="21.7109375" style="5" customWidth="1"/>
    <col min="12543" max="12543" width="11.85546875" style="5" customWidth="1"/>
    <col min="12544" max="12544" width="10" style="5" customWidth="1"/>
    <col min="12545" max="12545" width="8.7109375" style="5" customWidth="1"/>
    <col min="12546" max="12547" width="9.85546875" style="5" customWidth="1"/>
    <col min="12548" max="12548" width="8.42578125" style="5" customWidth="1"/>
    <col min="12549" max="12550" width="9.85546875" style="5" customWidth="1"/>
    <col min="12551" max="12551" width="8.7109375" style="5" customWidth="1"/>
    <col min="12552" max="12552" width="9.5703125" style="5" customWidth="1"/>
    <col min="12553" max="12554" width="9" style="5" customWidth="1"/>
    <col min="12555" max="12555" width="5.5703125" style="5" customWidth="1"/>
    <col min="12556" max="12556" width="10.85546875" style="5" customWidth="1"/>
    <col min="12557" max="12797" width="9.140625" style="5"/>
    <col min="12798" max="12798" width="21.7109375" style="5" customWidth="1"/>
    <col min="12799" max="12799" width="11.85546875" style="5" customWidth="1"/>
    <col min="12800" max="12800" width="10" style="5" customWidth="1"/>
    <col min="12801" max="12801" width="8.7109375" style="5" customWidth="1"/>
    <col min="12802" max="12803" width="9.85546875" style="5" customWidth="1"/>
    <col min="12804" max="12804" width="8.42578125" style="5" customWidth="1"/>
    <col min="12805" max="12806" width="9.85546875" style="5" customWidth="1"/>
    <col min="12807" max="12807" width="8.7109375" style="5" customWidth="1"/>
    <col min="12808" max="12808" width="9.5703125" style="5" customWidth="1"/>
    <col min="12809" max="12810" width="9" style="5" customWidth="1"/>
    <col min="12811" max="12811" width="5.5703125" style="5" customWidth="1"/>
    <col min="12812" max="12812" width="10.85546875" style="5" customWidth="1"/>
    <col min="12813" max="13053" width="9.140625" style="5"/>
    <col min="13054" max="13054" width="21.7109375" style="5" customWidth="1"/>
    <col min="13055" max="13055" width="11.85546875" style="5" customWidth="1"/>
    <col min="13056" max="13056" width="10" style="5" customWidth="1"/>
    <col min="13057" max="13057" width="8.7109375" style="5" customWidth="1"/>
    <col min="13058" max="13059" width="9.85546875" style="5" customWidth="1"/>
    <col min="13060" max="13060" width="8.42578125" style="5" customWidth="1"/>
    <col min="13061" max="13062" width="9.85546875" style="5" customWidth="1"/>
    <col min="13063" max="13063" width="8.7109375" style="5" customWidth="1"/>
    <col min="13064" max="13064" width="9.5703125" style="5" customWidth="1"/>
    <col min="13065" max="13066" width="9" style="5" customWidth="1"/>
    <col min="13067" max="13067" width="5.5703125" style="5" customWidth="1"/>
    <col min="13068" max="13068" width="10.85546875" style="5" customWidth="1"/>
    <col min="13069" max="13309" width="9.140625" style="5"/>
    <col min="13310" max="13310" width="21.7109375" style="5" customWidth="1"/>
    <col min="13311" max="13311" width="11.85546875" style="5" customWidth="1"/>
    <col min="13312" max="13312" width="10" style="5" customWidth="1"/>
    <col min="13313" max="13313" width="8.7109375" style="5" customWidth="1"/>
    <col min="13314" max="13315" width="9.85546875" style="5" customWidth="1"/>
    <col min="13316" max="13316" width="8.42578125" style="5" customWidth="1"/>
    <col min="13317" max="13318" width="9.85546875" style="5" customWidth="1"/>
    <col min="13319" max="13319" width="8.7109375" style="5" customWidth="1"/>
    <col min="13320" max="13320" width="9.5703125" style="5" customWidth="1"/>
    <col min="13321" max="13322" width="9" style="5" customWidth="1"/>
    <col min="13323" max="13323" width="5.5703125" style="5" customWidth="1"/>
    <col min="13324" max="13324" width="10.85546875" style="5" customWidth="1"/>
    <col min="13325" max="13565" width="9.140625" style="5"/>
    <col min="13566" max="13566" width="21.7109375" style="5" customWidth="1"/>
    <col min="13567" max="13567" width="11.85546875" style="5" customWidth="1"/>
    <col min="13568" max="13568" width="10" style="5" customWidth="1"/>
    <col min="13569" max="13569" width="8.7109375" style="5" customWidth="1"/>
    <col min="13570" max="13571" width="9.85546875" style="5" customWidth="1"/>
    <col min="13572" max="13572" width="8.42578125" style="5" customWidth="1"/>
    <col min="13573" max="13574" width="9.85546875" style="5" customWidth="1"/>
    <col min="13575" max="13575" width="8.7109375" style="5" customWidth="1"/>
    <col min="13576" max="13576" width="9.5703125" style="5" customWidth="1"/>
    <col min="13577" max="13578" width="9" style="5" customWidth="1"/>
    <col min="13579" max="13579" width="5.5703125" style="5" customWidth="1"/>
    <col min="13580" max="13580" width="10.85546875" style="5" customWidth="1"/>
    <col min="13581" max="13821" width="9.140625" style="5"/>
    <col min="13822" max="13822" width="21.7109375" style="5" customWidth="1"/>
    <col min="13823" max="13823" width="11.85546875" style="5" customWidth="1"/>
    <col min="13824" max="13824" width="10" style="5" customWidth="1"/>
    <col min="13825" max="13825" width="8.7109375" style="5" customWidth="1"/>
    <col min="13826" max="13827" width="9.85546875" style="5" customWidth="1"/>
    <col min="13828" max="13828" width="8.42578125" style="5" customWidth="1"/>
    <col min="13829" max="13830" width="9.85546875" style="5" customWidth="1"/>
    <col min="13831" max="13831" width="8.7109375" style="5" customWidth="1"/>
    <col min="13832" max="13832" width="9.5703125" style="5" customWidth="1"/>
    <col min="13833" max="13834" width="9" style="5" customWidth="1"/>
    <col min="13835" max="13835" width="5.5703125" style="5" customWidth="1"/>
    <col min="13836" max="13836" width="10.85546875" style="5" customWidth="1"/>
    <col min="13837" max="14077" width="9.140625" style="5"/>
    <col min="14078" max="14078" width="21.7109375" style="5" customWidth="1"/>
    <col min="14079" max="14079" width="11.85546875" style="5" customWidth="1"/>
    <col min="14080" max="14080" width="10" style="5" customWidth="1"/>
    <col min="14081" max="14081" width="8.7109375" style="5" customWidth="1"/>
    <col min="14082" max="14083" width="9.85546875" style="5" customWidth="1"/>
    <col min="14084" max="14084" width="8.42578125" style="5" customWidth="1"/>
    <col min="14085" max="14086" width="9.85546875" style="5" customWidth="1"/>
    <col min="14087" max="14087" width="8.7109375" style="5" customWidth="1"/>
    <col min="14088" max="14088" width="9.5703125" style="5" customWidth="1"/>
    <col min="14089" max="14090" width="9" style="5" customWidth="1"/>
    <col min="14091" max="14091" width="5.5703125" style="5" customWidth="1"/>
    <col min="14092" max="14092" width="10.85546875" style="5" customWidth="1"/>
    <col min="14093" max="14333" width="9.140625" style="5"/>
    <col min="14334" max="14334" width="21.7109375" style="5" customWidth="1"/>
    <col min="14335" max="14335" width="11.85546875" style="5" customWidth="1"/>
    <col min="14336" max="14336" width="10" style="5" customWidth="1"/>
    <col min="14337" max="14337" width="8.7109375" style="5" customWidth="1"/>
    <col min="14338" max="14339" width="9.85546875" style="5" customWidth="1"/>
    <col min="14340" max="14340" width="8.42578125" style="5" customWidth="1"/>
    <col min="14341" max="14342" width="9.85546875" style="5" customWidth="1"/>
    <col min="14343" max="14343" width="8.7109375" style="5" customWidth="1"/>
    <col min="14344" max="14344" width="9.5703125" style="5" customWidth="1"/>
    <col min="14345" max="14346" width="9" style="5" customWidth="1"/>
    <col min="14347" max="14347" width="5.5703125" style="5" customWidth="1"/>
    <col min="14348" max="14348" width="10.85546875" style="5" customWidth="1"/>
    <col min="14349" max="14589" width="9.140625" style="5"/>
    <col min="14590" max="14590" width="21.7109375" style="5" customWidth="1"/>
    <col min="14591" max="14591" width="11.85546875" style="5" customWidth="1"/>
    <col min="14592" max="14592" width="10" style="5" customWidth="1"/>
    <col min="14593" max="14593" width="8.7109375" style="5" customWidth="1"/>
    <col min="14594" max="14595" width="9.85546875" style="5" customWidth="1"/>
    <col min="14596" max="14596" width="8.42578125" style="5" customWidth="1"/>
    <col min="14597" max="14598" width="9.85546875" style="5" customWidth="1"/>
    <col min="14599" max="14599" width="8.7109375" style="5" customWidth="1"/>
    <col min="14600" max="14600" width="9.5703125" style="5" customWidth="1"/>
    <col min="14601" max="14602" width="9" style="5" customWidth="1"/>
    <col min="14603" max="14603" width="5.5703125" style="5" customWidth="1"/>
    <col min="14604" max="14604" width="10.85546875" style="5" customWidth="1"/>
    <col min="14605" max="14845" width="9.140625" style="5"/>
    <col min="14846" max="14846" width="21.7109375" style="5" customWidth="1"/>
    <col min="14847" max="14847" width="11.85546875" style="5" customWidth="1"/>
    <col min="14848" max="14848" width="10" style="5" customWidth="1"/>
    <col min="14849" max="14849" width="8.7109375" style="5" customWidth="1"/>
    <col min="14850" max="14851" width="9.85546875" style="5" customWidth="1"/>
    <col min="14852" max="14852" width="8.42578125" style="5" customWidth="1"/>
    <col min="14853" max="14854" width="9.85546875" style="5" customWidth="1"/>
    <col min="14855" max="14855" width="8.7109375" style="5" customWidth="1"/>
    <col min="14856" max="14856" width="9.5703125" style="5" customWidth="1"/>
    <col min="14857" max="14858" width="9" style="5" customWidth="1"/>
    <col min="14859" max="14859" width="5.5703125" style="5" customWidth="1"/>
    <col min="14860" max="14860" width="10.85546875" style="5" customWidth="1"/>
    <col min="14861" max="15101" width="9.140625" style="5"/>
    <col min="15102" max="15102" width="21.7109375" style="5" customWidth="1"/>
    <col min="15103" max="15103" width="11.85546875" style="5" customWidth="1"/>
    <col min="15104" max="15104" width="10" style="5" customWidth="1"/>
    <col min="15105" max="15105" width="8.7109375" style="5" customWidth="1"/>
    <col min="15106" max="15107" width="9.85546875" style="5" customWidth="1"/>
    <col min="15108" max="15108" width="8.42578125" style="5" customWidth="1"/>
    <col min="15109" max="15110" width="9.85546875" style="5" customWidth="1"/>
    <col min="15111" max="15111" width="8.7109375" style="5" customWidth="1"/>
    <col min="15112" max="15112" width="9.5703125" style="5" customWidth="1"/>
    <col min="15113" max="15114" width="9" style="5" customWidth="1"/>
    <col min="15115" max="15115" width="5.5703125" style="5" customWidth="1"/>
    <col min="15116" max="15116" width="10.85546875" style="5" customWidth="1"/>
    <col min="15117" max="15357" width="9.140625" style="5"/>
    <col min="15358" max="15358" width="21.7109375" style="5" customWidth="1"/>
    <col min="15359" max="15359" width="11.85546875" style="5" customWidth="1"/>
    <col min="15360" max="15360" width="10" style="5" customWidth="1"/>
    <col min="15361" max="15361" width="8.7109375" style="5" customWidth="1"/>
    <col min="15362" max="15363" width="9.85546875" style="5" customWidth="1"/>
    <col min="15364" max="15364" width="8.42578125" style="5" customWidth="1"/>
    <col min="15365" max="15366" width="9.85546875" style="5" customWidth="1"/>
    <col min="15367" max="15367" width="8.7109375" style="5" customWidth="1"/>
    <col min="15368" max="15368" width="9.5703125" style="5" customWidth="1"/>
    <col min="15369" max="15370" width="9" style="5" customWidth="1"/>
    <col min="15371" max="15371" width="5.5703125" style="5" customWidth="1"/>
    <col min="15372" max="15372" width="10.85546875" style="5" customWidth="1"/>
    <col min="15373" max="15613" width="9.140625" style="5"/>
    <col min="15614" max="15614" width="21.7109375" style="5" customWidth="1"/>
    <col min="15615" max="15615" width="11.85546875" style="5" customWidth="1"/>
    <col min="15616" max="15616" width="10" style="5" customWidth="1"/>
    <col min="15617" max="15617" width="8.7109375" style="5" customWidth="1"/>
    <col min="15618" max="15619" width="9.85546875" style="5" customWidth="1"/>
    <col min="15620" max="15620" width="8.42578125" style="5" customWidth="1"/>
    <col min="15621" max="15622" width="9.85546875" style="5" customWidth="1"/>
    <col min="15623" max="15623" width="8.7109375" style="5" customWidth="1"/>
    <col min="15624" max="15624" width="9.5703125" style="5" customWidth="1"/>
    <col min="15625" max="15626" width="9" style="5" customWidth="1"/>
    <col min="15627" max="15627" width="5.5703125" style="5" customWidth="1"/>
    <col min="15628" max="15628" width="10.85546875" style="5" customWidth="1"/>
    <col min="15629" max="15869" width="9.140625" style="5"/>
    <col min="15870" max="15870" width="21.7109375" style="5" customWidth="1"/>
    <col min="15871" max="15871" width="11.85546875" style="5" customWidth="1"/>
    <col min="15872" max="15872" width="10" style="5" customWidth="1"/>
    <col min="15873" max="15873" width="8.7109375" style="5" customWidth="1"/>
    <col min="15874" max="15875" width="9.85546875" style="5" customWidth="1"/>
    <col min="15876" max="15876" width="8.42578125" style="5" customWidth="1"/>
    <col min="15877" max="15878" width="9.85546875" style="5" customWidth="1"/>
    <col min="15879" max="15879" width="8.7109375" style="5" customWidth="1"/>
    <col min="15880" max="15880" width="9.5703125" style="5" customWidth="1"/>
    <col min="15881" max="15882" width="9" style="5" customWidth="1"/>
    <col min="15883" max="15883" width="5.5703125" style="5" customWidth="1"/>
    <col min="15884" max="15884" width="10.85546875" style="5" customWidth="1"/>
    <col min="15885" max="16125" width="9.140625" style="5"/>
    <col min="16126" max="16126" width="21.7109375" style="5" customWidth="1"/>
    <col min="16127" max="16127" width="11.85546875" style="5" customWidth="1"/>
    <col min="16128" max="16128" width="10" style="5" customWidth="1"/>
    <col min="16129" max="16129" width="8.7109375" style="5" customWidth="1"/>
    <col min="16130" max="16131" width="9.85546875" style="5" customWidth="1"/>
    <col min="16132" max="16132" width="8.42578125" style="5" customWidth="1"/>
    <col min="16133" max="16134" width="9.85546875" style="5" customWidth="1"/>
    <col min="16135" max="16135" width="8.7109375" style="5" customWidth="1"/>
    <col min="16136" max="16136" width="9.5703125" style="5" customWidth="1"/>
    <col min="16137" max="16138" width="9" style="5" customWidth="1"/>
    <col min="16139" max="16139" width="5.5703125" style="5" customWidth="1"/>
    <col min="16140" max="16140" width="10.85546875" style="5" customWidth="1"/>
    <col min="16141" max="16384" width="9.140625" style="5"/>
  </cols>
  <sheetData>
    <row r="1" spans="1:24" ht="29.25" customHeight="1" x14ac:dyDescent="0.2">
      <c r="A1" s="459" t="s">
        <v>103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</row>
    <row r="2" spans="1:24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P2" s="2" t="s">
        <v>71</v>
      </c>
    </row>
    <row r="3" spans="1:24" ht="12.75" customHeight="1" x14ac:dyDescent="0.2">
      <c r="A3" s="472"/>
      <c r="B3" s="451" t="s">
        <v>132</v>
      </c>
      <c r="C3" s="451"/>
      <c r="D3" s="451"/>
      <c r="E3" s="452" t="s">
        <v>67</v>
      </c>
      <c r="F3" s="454"/>
      <c r="G3" s="454"/>
      <c r="H3" s="454"/>
      <c r="I3" s="454"/>
      <c r="J3" s="454"/>
      <c r="K3" s="445" t="s">
        <v>149</v>
      </c>
      <c r="L3" s="446"/>
      <c r="M3" s="447"/>
      <c r="N3" s="451" t="s">
        <v>68</v>
      </c>
      <c r="O3" s="451"/>
      <c r="P3" s="452"/>
      <c r="Q3" s="16"/>
    </row>
    <row r="4" spans="1:24" ht="38.25" customHeight="1" x14ac:dyDescent="0.2">
      <c r="A4" s="472"/>
      <c r="B4" s="451"/>
      <c r="C4" s="451"/>
      <c r="D4" s="451"/>
      <c r="E4" s="451" t="s">
        <v>66</v>
      </c>
      <c r="F4" s="451"/>
      <c r="G4" s="451"/>
      <c r="H4" s="451" t="s">
        <v>65</v>
      </c>
      <c r="I4" s="451"/>
      <c r="J4" s="451"/>
      <c r="K4" s="448"/>
      <c r="L4" s="449"/>
      <c r="M4" s="450"/>
      <c r="N4" s="451"/>
      <c r="O4" s="451"/>
      <c r="P4" s="452"/>
      <c r="Q4" s="16"/>
    </row>
    <row r="5" spans="1:24" ht="33.75" x14ac:dyDescent="0.2">
      <c r="A5" s="472"/>
      <c r="B5" s="195" t="s">
        <v>130</v>
      </c>
      <c r="C5" s="195" t="s">
        <v>64</v>
      </c>
      <c r="D5" s="195" t="s">
        <v>131</v>
      </c>
      <c r="E5" s="195" t="s">
        <v>130</v>
      </c>
      <c r="F5" s="195" t="s">
        <v>64</v>
      </c>
      <c r="G5" s="195" t="s">
        <v>131</v>
      </c>
      <c r="H5" s="195" t="s">
        <v>130</v>
      </c>
      <c r="I5" s="195" t="s">
        <v>64</v>
      </c>
      <c r="J5" s="195" t="s">
        <v>131</v>
      </c>
      <c r="K5" s="195" t="s">
        <v>130</v>
      </c>
      <c r="L5" s="195" t="s">
        <v>64</v>
      </c>
      <c r="M5" s="196" t="s">
        <v>131</v>
      </c>
      <c r="N5" s="195" t="s">
        <v>130</v>
      </c>
      <c r="O5" s="195" t="s">
        <v>64</v>
      </c>
      <c r="P5" s="196" t="s">
        <v>131</v>
      </c>
      <c r="Q5" s="16"/>
    </row>
    <row r="6" spans="1:24" x14ac:dyDescent="0.2">
      <c r="A6" s="340" t="s">
        <v>72</v>
      </c>
      <c r="B6" s="66">
        <f>SUM(B7:B26)</f>
        <v>709858.42</v>
      </c>
      <c r="C6" s="66">
        <f>SUM(C7:C26)</f>
        <v>653395.70000000007</v>
      </c>
      <c r="D6" s="66">
        <f>B6/C6*100</f>
        <v>108.64142815754678</v>
      </c>
      <c r="E6" s="66">
        <f>SUM(E7:E26)</f>
        <v>488094.86000000004</v>
      </c>
      <c r="F6" s="66">
        <f>SUM(F7:F26)</f>
        <v>442333.47000000009</v>
      </c>
      <c r="G6" s="66">
        <f>E6/F6%</f>
        <v>110.34545045845161</v>
      </c>
      <c r="H6" s="66">
        <f>SUM(H7:H26)</f>
        <v>221763.56000000006</v>
      </c>
      <c r="I6" s="66">
        <f>SUM(I7:I26)</f>
        <v>211062.23</v>
      </c>
      <c r="J6" s="66">
        <f>H6/I6%</f>
        <v>105.07022502320764</v>
      </c>
      <c r="K6" s="66">
        <f>SUM(K7:K26)</f>
        <v>457991</v>
      </c>
      <c r="L6" s="66">
        <f>SUM(L7:L26)</f>
        <v>466507.8</v>
      </c>
      <c r="M6" s="207">
        <f>K6/L6%</f>
        <v>98.174349925124517</v>
      </c>
      <c r="N6" s="66">
        <f>SUM(N7:N26)</f>
        <v>1167849.42</v>
      </c>
      <c r="O6" s="66">
        <f>SUM(O7:O26)</f>
        <v>1119903.5</v>
      </c>
      <c r="P6" s="66">
        <f>N6/O6*100</f>
        <v>104.28125459023924</v>
      </c>
      <c r="S6" s="373"/>
      <c r="V6" s="407"/>
      <c r="W6" s="373"/>
      <c r="X6" s="407"/>
    </row>
    <row r="7" spans="1:24" x14ac:dyDescent="0.2">
      <c r="A7" s="71" t="s">
        <v>73</v>
      </c>
      <c r="B7" s="66">
        <f>E7+H7</f>
        <v>58667.18</v>
      </c>
      <c r="C7" s="66">
        <f>F7+I7</f>
        <v>57427.010000000009</v>
      </c>
      <c r="D7" s="66">
        <f t="shared" ref="D7:D24" si="0">B7/C7*100</f>
        <v>102.15955871636011</v>
      </c>
      <c r="E7" s="254">
        <v>18091.89</v>
      </c>
      <c r="F7" s="254">
        <v>17541.12</v>
      </c>
      <c r="G7" s="66">
        <f>E7/F7%</f>
        <v>103.13987932355518</v>
      </c>
      <c r="H7" s="254">
        <v>40575.29</v>
      </c>
      <c r="I7" s="254">
        <v>39885.890000000007</v>
      </c>
      <c r="J7" s="66">
        <f t="shared" ref="J7:J23" si="1">H7/I7%</f>
        <v>101.72843078091023</v>
      </c>
      <c r="K7" s="254">
        <v>25986.3</v>
      </c>
      <c r="L7" s="254">
        <v>26421.800000000003</v>
      </c>
      <c r="M7" s="208">
        <f>K7/L7%</f>
        <v>98.351739851183481</v>
      </c>
      <c r="N7" s="66">
        <f>B7+K7</f>
        <v>84653.48</v>
      </c>
      <c r="O7" s="66">
        <f>L7+C7</f>
        <v>83848.810000000012</v>
      </c>
      <c r="P7" s="66">
        <f>N7/O7*100</f>
        <v>100.95966776391936</v>
      </c>
      <c r="S7" s="373"/>
      <c r="V7" s="407"/>
      <c r="W7" s="373"/>
      <c r="X7" s="407"/>
    </row>
    <row r="8" spans="1:24" x14ac:dyDescent="0.2">
      <c r="A8" s="71" t="s">
        <v>74</v>
      </c>
      <c r="B8" s="66">
        <f t="shared" ref="B8:B26" si="2">E8+H8</f>
        <v>109410.87000000001</v>
      </c>
      <c r="C8" s="66">
        <f t="shared" ref="C8:C23" si="3">F8+I8</f>
        <v>108903.59999999999</v>
      </c>
      <c r="D8" s="66">
        <f t="shared" si="0"/>
        <v>100.46579727391934</v>
      </c>
      <c r="E8" s="232">
        <v>105000.27</v>
      </c>
      <c r="F8" s="232">
        <v>103973.2</v>
      </c>
      <c r="G8" s="66">
        <f t="shared" ref="G8:G26" si="4">E8/F8%</f>
        <v>100.98782186178747</v>
      </c>
      <c r="H8" s="232">
        <v>4410.6000000000004</v>
      </c>
      <c r="I8" s="232">
        <v>4930.3999999999996</v>
      </c>
      <c r="J8" s="66">
        <f t="shared" si="1"/>
        <v>89.457244848288184</v>
      </c>
      <c r="K8" s="232">
        <v>25498.2</v>
      </c>
      <c r="L8" s="232">
        <v>27242.700000000004</v>
      </c>
      <c r="M8" s="208">
        <f t="shared" ref="M8:M25" si="5">K8/L8%</f>
        <v>93.59644969110991</v>
      </c>
      <c r="N8" s="66">
        <f t="shared" ref="N8:N26" si="6">B8+K8</f>
        <v>134909.07</v>
      </c>
      <c r="O8" s="66">
        <f t="shared" ref="O8:O26" si="7">L8+C8</f>
        <v>136146.29999999999</v>
      </c>
      <c r="P8" s="66">
        <f t="shared" ref="P8:P25" si="8">N8/O8*100</f>
        <v>99.091249633666152</v>
      </c>
      <c r="S8" s="373"/>
      <c r="V8" s="407"/>
      <c r="W8" s="373"/>
      <c r="X8" s="407"/>
    </row>
    <row r="9" spans="1:24" x14ac:dyDescent="0.2">
      <c r="A9" s="71" t="s">
        <v>75</v>
      </c>
      <c r="B9" s="66">
        <f t="shared" si="2"/>
        <v>23477.11</v>
      </c>
      <c r="C9" s="66">
        <f t="shared" si="3"/>
        <v>24138.94</v>
      </c>
      <c r="D9" s="66">
        <f t="shared" si="0"/>
        <v>97.258247462398941</v>
      </c>
      <c r="E9" s="232">
        <v>10100.01</v>
      </c>
      <c r="F9" s="232">
        <v>11857.44</v>
      </c>
      <c r="G9" s="66">
        <f t="shared" si="4"/>
        <v>85.17867263085455</v>
      </c>
      <c r="H9" s="232">
        <v>13377.1</v>
      </c>
      <c r="I9" s="232">
        <v>12281.499999999998</v>
      </c>
      <c r="J9" s="66">
        <f t="shared" si="1"/>
        <v>108.92073443797584</v>
      </c>
      <c r="K9" s="232">
        <v>34354.400000000001</v>
      </c>
      <c r="L9" s="232">
        <v>33846.5</v>
      </c>
      <c r="M9" s="208">
        <f t="shared" si="5"/>
        <v>101.50059828933568</v>
      </c>
      <c r="N9" s="66">
        <f t="shared" si="6"/>
        <v>57831.51</v>
      </c>
      <c r="O9" s="66">
        <f t="shared" si="7"/>
        <v>57985.440000000002</v>
      </c>
      <c r="P9" s="66">
        <f t="shared" si="8"/>
        <v>99.734536807860735</v>
      </c>
      <c r="S9" s="373"/>
      <c r="V9" s="407"/>
      <c r="W9" s="373"/>
      <c r="X9" s="407"/>
    </row>
    <row r="10" spans="1:24" x14ac:dyDescent="0.2">
      <c r="A10" s="71" t="s">
        <v>76</v>
      </c>
      <c r="B10" s="66">
        <f t="shared" si="2"/>
        <v>143308.56</v>
      </c>
      <c r="C10" s="66">
        <f t="shared" si="3"/>
        <v>125685.88</v>
      </c>
      <c r="D10" s="66">
        <f t="shared" si="0"/>
        <v>114.02120906501192</v>
      </c>
      <c r="E10" s="232">
        <v>117249.96</v>
      </c>
      <c r="F10" s="232">
        <v>101102.38</v>
      </c>
      <c r="G10" s="66">
        <f t="shared" si="4"/>
        <v>115.97151323242835</v>
      </c>
      <c r="H10" s="232">
        <v>26058.6</v>
      </c>
      <c r="I10" s="232">
        <v>24583.500000000004</v>
      </c>
      <c r="J10" s="66">
        <f t="shared" si="1"/>
        <v>106.00036609921287</v>
      </c>
      <c r="K10" s="232">
        <v>40801.5</v>
      </c>
      <c r="L10" s="232">
        <v>39301</v>
      </c>
      <c r="M10" s="208">
        <f t="shared" si="5"/>
        <v>103.81796900842218</v>
      </c>
      <c r="N10" s="66">
        <f t="shared" si="6"/>
        <v>184110.06</v>
      </c>
      <c r="O10" s="66">
        <f t="shared" si="7"/>
        <v>164986.88</v>
      </c>
      <c r="P10" s="66">
        <f t="shared" si="8"/>
        <v>111.59072769907522</v>
      </c>
      <c r="S10" s="373"/>
      <c r="V10" s="407"/>
      <c r="W10" s="373"/>
      <c r="X10" s="407"/>
    </row>
    <row r="11" spans="1:24" x14ac:dyDescent="0.2">
      <c r="A11" s="71" t="s">
        <v>77</v>
      </c>
      <c r="B11" s="66">
        <f t="shared" si="2"/>
        <v>8812.7800000000007</v>
      </c>
      <c r="C11" s="66">
        <f t="shared" si="3"/>
        <v>8237.4499999999989</v>
      </c>
      <c r="D11" s="66">
        <f t="shared" si="0"/>
        <v>106.98432160438003</v>
      </c>
      <c r="E11" s="232">
        <v>430.78</v>
      </c>
      <c r="F11" s="232">
        <v>248.85</v>
      </c>
      <c r="G11" s="66">
        <f>E11/F11%</f>
        <v>173.1082981715893</v>
      </c>
      <c r="H11" s="232">
        <v>8382</v>
      </c>
      <c r="I11" s="232">
        <v>7988.5999999999985</v>
      </c>
      <c r="J11" s="66">
        <f t="shared" si="1"/>
        <v>104.92451743734824</v>
      </c>
      <c r="K11" s="232">
        <v>18720.5</v>
      </c>
      <c r="L11" s="232">
        <v>17691.199999999997</v>
      </c>
      <c r="M11" s="208">
        <f t="shared" si="5"/>
        <v>105.81814687528264</v>
      </c>
      <c r="N11" s="66">
        <f t="shared" si="6"/>
        <v>27533.279999999999</v>
      </c>
      <c r="O11" s="66">
        <f t="shared" si="7"/>
        <v>25928.649999999994</v>
      </c>
      <c r="P11" s="66">
        <f t="shared" si="8"/>
        <v>106.1886368939378</v>
      </c>
      <c r="S11" s="373"/>
      <c r="V11" s="407"/>
      <c r="W11" s="373"/>
      <c r="X11" s="407"/>
    </row>
    <row r="12" spans="1:24" x14ac:dyDescent="0.2">
      <c r="A12" s="71" t="s">
        <v>78</v>
      </c>
      <c r="B12" s="66">
        <f t="shared" si="2"/>
        <v>33378.259999999995</v>
      </c>
      <c r="C12" s="66">
        <f t="shared" si="3"/>
        <v>30728.09</v>
      </c>
      <c r="D12" s="66">
        <f t="shared" si="0"/>
        <v>108.6245842159405</v>
      </c>
      <c r="E12" s="232">
        <v>13675.66</v>
      </c>
      <c r="F12" s="232">
        <v>12331.689999999999</v>
      </c>
      <c r="G12" s="66">
        <f t="shared" si="4"/>
        <v>110.8985062063675</v>
      </c>
      <c r="H12" s="232">
        <v>19702.599999999999</v>
      </c>
      <c r="I12" s="232">
        <v>18396.400000000001</v>
      </c>
      <c r="J12" s="66">
        <f t="shared" si="1"/>
        <v>107.10030223304557</v>
      </c>
      <c r="K12" s="232">
        <v>21166.5</v>
      </c>
      <c r="L12" s="232">
        <v>20780.900000000005</v>
      </c>
      <c r="M12" s="208">
        <f t="shared" si="5"/>
        <v>101.85555004836169</v>
      </c>
      <c r="N12" s="66">
        <f t="shared" si="6"/>
        <v>54544.759999999995</v>
      </c>
      <c r="O12" s="66">
        <f t="shared" si="7"/>
        <v>51508.990000000005</v>
      </c>
      <c r="P12" s="66">
        <f t="shared" si="8"/>
        <v>105.89367021174361</v>
      </c>
      <c r="S12" s="373"/>
      <c r="V12" s="407"/>
      <c r="W12" s="373"/>
      <c r="X12" s="407"/>
    </row>
    <row r="13" spans="1:24" x14ac:dyDescent="0.2">
      <c r="A13" s="71" t="s">
        <v>79</v>
      </c>
      <c r="B13" s="66">
        <f t="shared" si="2"/>
        <v>34287.759999999995</v>
      </c>
      <c r="C13" s="66">
        <f t="shared" si="3"/>
        <v>31437.289999999994</v>
      </c>
      <c r="D13" s="66">
        <f t="shared" si="0"/>
        <v>109.06716195957095</v>
      </c>
      <c r="E13" s="232">
        <v>17333.16</v>
      </c>
      <c r="F13" s="232">
        <v>14942.89</v>
      </c>
      <c r="G13" s="66">
        <f t="shared" si="4"/>
        <v>115.99603557277072</v>
      </c>
      <c r="H13" s="232">
        <v>16954.599999999999</v>
      </c>
      <c r="I13" s="232">
        <v>16494.399999999994</v>
      </c>
      <c r="J13" s="66">
        <f t="shared" si="1"/>
        <v>102.79003783102146</v>
      </c>
      <c r="K13" s="232">
        <v>39186.5</v>
      </c>
      <c r="L13" s="232">
        <v>38581.4</v>
      </c>
      <c r="M13" s="208">
        <f t="shared" si="5"/>
        <v>101.56837232448795</v>
      </c>
      <c r="N13" s="66">
        <f t="shared" si="6"/>
        <v>73474.259999999995</v>
      </c>
      <c r="O13" s="66">
        <f t="shared" si="7"/>
        <v>70018.69</v>
      </c>
      <c r="P13" s="66">
        <f t="shared" si="8"/>
        <v>104.93521087012623</v>
      </c>
      <c r="S13" s="373"/>
      <c r="V13" s="407"/>
      <c r="W13" s="373"/>
      <c r="X13" s="407"/>
    </row>
    <row r="14" spans="1:24" x14ac:dyDescent="0.2">
      <c r="A14" s="71" t="s">
        <v>80</v>
      </c>
      <c r="B14" s="66">
        <f t="shared" si="2"/>
        <v>21459.7</v>
      </c>
      <c r="C14" s="66">
        <f t="shared" si="3"/>
        <v>19874.019999999997</v>
      </c>
      <c r="D14" s="66">
        <f t="shared" si="0"/>
        <v>107.97865756399563</v>
      </c>
      <c r="E14" s="232">
        <v>3909</v>
      </c>
      <c r="F14" s="232">
        <v>2655.5699999999997</v>
      </c>
      <c r="G14" s="66">
        <f t="shared" si="4"/>
        <v>147.200036150431</v>
      </c>
      <c r="H14" s="232">
        <v>17550.7</v>
      </c>
      <c r="I14" s="232">
        <v>17218.449999999997</v>
      </c>
      <c r="J14" s="66">
        <f t="shared" si="1"/>
        <v>101.92961619657986</v>
      </c>
      <c r="K14" s="232">
        <v>34882.400000000001</v>
      </c>
      <c r="L14" s="232">
        <v>34725.899999999994</v>
      </c>
      <c r="M14" s="208">
        <f t="shared" si="5"/>
        <v>100.45067226479372</v>
      </c>
      <c r="N14" s="66">
        <f t="shared" si="6"/>
        <v>56342.100000000006</v>
      </c>
      <c r="O14" s="66">
        <f t="shared" si="7"/>
        <v>54599.919999999991</v>
      </c>
      <c r="P14" s="66">
        <f t="shared" si="8"/>
        <v>103.19081053598616</v>
      </c>
      <c r="S14" s="373"/>
      <c r="V14" s="407"/>
      <c r="W14" s="373"/>
      <c r="X14" s="407"/>
    </row>
    <row r="15" spans="1:24" x14ac:dyDescent="0.2">
      <c r="A15" s="71" t="s">
        <v>81</v>
      </c>
      <c r="B15" s="66">
        <f t="shared" si="2"/>
        <v>32578.79</v>
      </c>
      <c r="C15" s="66">
        <f t="shared" si="3"/>
        <v>30762.54</v>
      </c>
      <c r="D15" s="66">
        <f t="shared" si="0"/>
        <v>105.90409634575038</v>
      </c>
      <c r="E15" s="232">
        <v>16324.89</v>
      </c>
      <c r="F15" s="232">
        <v>14954.54</v>
      </c>
      <c r="G15" s="66">
        <f t="shared" si="4"/>
        <v>109.16343799274334</v>
      </c>
      <c r="H15" s="232">
        <v>16253.9</v>
      </c>
      <c r="I15" s="232">
        <v>15808</v>
      </c>
      <c r="J15" s="66">
        <f t="shared" si="1"/>
        <v>102.82072368421052</v>
      </c>
      <c r="K15" s="232">
        <v>25528</v>
      </c>
      <c r="L15" s="232">
        <v>25284.3</v>
      </c>
      <c r="M15" s="208">
        <f t="shared" si="5"/>
        <v>100.96383922038578</v>
      </c>
      <c r="N15" s="66">
        <f t="shared" si="6"/>
        <v>58106.79</v>
      </c>
      <c r="O15" s="66">
        <f t="shared" si="7"/>
        <v>56046.84</v>
      </c>
      <c r="P15" s="66">
        <f t="shared" si="8"/>
        <v>103.67540792665564</v>
      </c>
      <c r="S15" s="373"/>
      <c r="V15" s="407"/>
      <c r="W15" s="373"/>
      <c r="X15" s="407"/>
    </row>
    <row r="16" spans="1:24" x14ac:dyDescent="0.2">
      <c r="A16" s="71" t="s">
        <v>82</v>
      </c>
      <c r="B16" s="66">
        <f t="shared" si="2"/>
        <v>23136.95</v>
      </c>
      <c r="C16" s="66">
        <f>F16+I16</f>
        <v>20519.030000000002</v>
      </c>
      <c r="D16" s="66">
        <f t="shared" si="0"/>
        <v>112.75849784322163</v>
      </c>
      <c r="E16" s="232">
        <v>22075.55</v>
      </c>
      <c r="F16" s="232">
        <v>19498.13</v>
      </c>
      <c r="G16" s="66">
        <f t="shared" si="4"/>
        <v>113.21880611115014</v>
      </c>
      <c r="H16" s="232">
        <v>1061.4000000000001</v>
      </c>
      <c r="I16" s="232">
        <v>1020.9</v>
      </c>
      <c r="J16" s="66">
        <f t="shared" si="1"/>
        <v>103.96708786364974</v>
      </c>
      <c r="K16" s="232">
        <v>16038.8</v>
      </c>
      <c r="L16" s="232">
        <v>17185.8</v>
      </c>
      <c r="M16" s="208">
        <f t="shared" si="5"/>
        <v>93.325885323930208</v>
      </c>
      <c r="N16" s="66">
        <f t="shared" si="6"/>
        <v>39175.75</v>
      </c>
      <c r="O16" s="66">
        <f>L16+C16</f>
        <v>37704.83</v>
      </c>
      <c r="P16" s="66">
        <f t="shared" si="8"/>
        <v>103.90114476049885</v>
      </c>
      <c r="S16" s="373"/>
      <c r="V16" s="407"/>
      <c r="W16" s="373"/>
      <c r="X16" s="407"/>
    </row>
    <row r="17" spans="1:24" x14ac:dyDescent="0.2">
      <c r="A17" s="71" t="s">
        <v>83</v>
      </c>
      <c r="B17" s="66">
        <f t="shared" si="2"/>
        <v>4450.58</v>
      </c>
      <c r="C17" s="66">
        <f t="shared" si="3"/>
        <v>3639.6299999999997</v>
      </c>
      <c r="D17" s="66">
        <f t="shared" si="0"/>
        <v>122.2811109920514</v>
      </c>
      <c r="E17" s="232">
        <v>784.88</v>
      </c>
      <c r="F17" s="232">
        <v>802.93</v>
      </c>
      <c r="G17" s="66">
        <f t="shared" si="4"/>
        <v>97.751983360940571</v>
      </c>
      <c r="H17" s="232">
        <v>3665.7</v>
      </c>
      <c r="I17" s="232">
        <v>2836.7</v>
      </c>
      <c r="J17" s="66">
        <f t="shared" si="1"/>
        <v>129.22409842422533</v>
      </c>
      <c r="K17" s="232">
        <v>15802.9</v>
      </c>
      <c r="L17" s="232">
        <v>16224.5</v>
      </c>
      <c r="M17" s="208">
        <f t="shared" si="5"/>
        <v>97.401460753798261</v>
      </c>
      <c r="N17" s="66">
        <f t="shared" si="6"/>
        <v>20253.48</v>
      </c>
      <c r="O17" s="66">
        <f t="shared" si="7"/>
        <v>19864.13</v>
      </c>
      <c r="P17" s="66">
        <f t="shared" si="8"/>
        <v>101.96006570637626</v>
      </c>
      <c r="S17" s="373"/>
      <c r="V17" s="407"/>
      <c r="W17" s="373"/>
      <c r="X17" s="407"/>
    </row>
    <row r="18" spans="1:24" x14ac:dyDescent="0.2">
      <c r="A18" s="71" t="s">
        <v>84</v>
      </c>
      <c r="B18" s="66">
        <f t="shared" si="2"/>
        <v>9044.1</v>
      </c>
      <c r="C18" s="66">
        <f t="shared" si="3"/>
        <v>9529.6500000000015</v>
      </c>
      <c r="D18" s="66">
        <f t="shared" si="0"/>
        <v>94.904849600982189</v>
      </c>
      <c r="E18" s="232">
        <v>7274.5</v>
      </c>
      <c r="F18" s="232">
        <v>7771.6500000000005</v>
      </c>
      <c r="G18" s="66">
        <f t="shared" si="4"/>
        <v>93.603031531270702</v>
      </c>
      <c r="H18" s="232">
        <v>1769.6</v>
      </c>
      <c r="I18" s="232">
        <v>1758</v>
      </c>
      <c r="J18" s="66">
        <f t="shared" si="1"/>
        <v>100.65984072810012</v>
      </c>
      <c r="K18" s="232">
        <v>3978.6</v>
      </c>
      <c r="L18" s="232">
        <v>4027.7999999999997</v>
      </c>
      <c r="M18" s="208">
        <f t="shared" si="5"/>
        <v>98.778489497988971</v>
      </c>
      <c r="N18" s="66">
        <f t="shared" si="6"/>
        <v>13022.7</v>
      </c>
      <c r="O18" s="66">
        <f t="shared" si="7"/>
        <v>13557.45</v>
      </c>
      <c r="P18" s="66">
        <f t="shared" si="8"/>
        <v>96.055674186517379</v>
      </c>
      <c r="S18" s="373"/>
      <c r="V18" s="407"/>
      <c r="W18" s="373"/>
      <c r="X18" s="407"/>
    </row>
    <row r="19" spans="1:24" x14ac:dyDescent="0.2">
      <c r="A19" s="71" t="s">
        <v>85</v>
      </c>
      <c r="B19" s="66">
        <f t="shared" si="2"/>
        <v>43502.95</v>
      </c>
      <c r="C19" s="66">
        <f t="shared" si="3"/>
        <v>42947.509999999995</v>
      </c>
      <c r="D19" s="66">
        <f t="shared" si="0"/>
        <v>101.29329965811755</v>
      </c>
      <c r="E19" s="232">
        <v>28982.400000000001</v>
      </c>
      <c r="F19" s="232">
        <v>29568.71</v>
      </c>
      <c r="G19" s="66">
        <f t="shared" si="4"/>
        <v>98.01712688852507</v>
      </c>
      <c r="H19" s="232">
        <v>14520.55</v>
      </c>
      <c r="I19" s="232">
        <v>13378.8</v>
      </c>
      <c r="J19" s="66">
        <f t="shared" si="1"/>
        <v>108.53402397823423</v>
      </c>
      <c r="K19" s="232">
        <v>19309.5</v>
      </c>
      <c r="L19" s="232">
        <v>19104.000000000004</v>
      </c>
      <c r="M19" s="208">
        <f t="shared" si="5"/>
        <v>101.07569095477385</v>
      </c>
      <c r="N19" s="66">
        <f t="shared" si="6"/>
        <v>62812.45</v>
      </c>
      <c r="O19" s="66">
        <f t="shared" si="7"/>
        <v>62051.509999999995</v>
      </c>
      <c r="P19" s="66">
        <f t="shared" si="8"/>
        <v>101.22630375957007</v>
      </c>
      <c r="S19" s="373"/>
      <c r="V19" s="407"/>
      <c r="W19" s="373"/>
      <c r="X19" s="407"/>
    </row>
    <row r="20" spans="1:24" x14ac:dyDescent="0.2">
      <c r="A20" s="271" t="s">
        <v>86</v>
      </c>
      <c r="B20" s="66">
        <f>E20+H20</f>
        <v>20412.760000000002</v>
      </c>
      <c r="C20" s="66">
        <f>F20+I20</f>
        <v>20706.350000000002</v>
      </c>
      <c r="D20" s="66">
        <f t="shared" si="0"/>
        <v>98.582125773011668</v>
      </c>
      <c r="E20" s="387">
        <v>15315.78</v>
      </c>
      <c r="F20" s="387">
        <v>15559.79</v>
      </c>
      <c r="G20" s="66">
        <f t="shared" si="4"/>
        <v>98.43179117455955</v>
      </c>
      <c r="H20" s="387">
        <v>5096.9799999999996</v>
      </c>
      <c r="I20" s="387">
        <v>5146.5600000000004</v>
      </c>
      <c r="J20" s="66">
        <f t="shared" si="1"/>
        <v>99.036638065037607</v>
      </c>
      <c r="K20" s="387">
        <v>22383.1</v>
      </c>
      <c r="L20" s="387">
        <v>23892.400000000005</v>
      </c>
      <c r="M20" s="208">
        <f t="shared" si="5"/>
        <v>93.682928462607322</v>
      </c>
      <c r="N20" s="66">
        <f t="shared" si="6"/>
        <v>42795.86</v>
      </c>
      <c r="O20" s="66">
        <f t="shared" si="7"/>
        <v>44598.750000000007</v>
      </c>
      <c r="P20" s="66">
        <f t="shared" si="8"/>
        <v>95.957532442052724</v>
      </c>
      <c r="S20" s="373"/>
      <c r="V20" s="407"/>
      <c r="W20" s="373"/>
      <c r="X20" s="407"/>
    </row>
    <row r="21" spans="1:24" x14ac:dyDescent="0.2">
      <c r="A21" s="71" t="s">
        <v>87</v>
      </c>
      <c r="B21" s="66">
        <f t="shared" si="2"/>
        <v>53549.15</v>
      </c>
      <c r="C21" s="66">
        <f t="shared" si="3"/>
        <v>31441.37</v>
      </c>
      <c r="D21" s="66">
        <f>B21/C21*100</f>
        <v>170.31430246201106</v>
      </c>
      <c r="E21" s="387">
        <v>45190.98</v>
      </c>
      <c r="F21" s="387">
        <v>24131.87</v>
      </c>
      <c r="G21" s="66">
        <f>E21/F21%</f>
        <v>187.26679697843559</v>
      </c>
      <c r="H21" s="387">
        <v>8358.17</v>
      </c>
      <c r="I21" s="387">
        <v>7309.5</v>
      </c>
      <c r="J21" s="66">
        <f t="shared" si="1"/>
        <v>114.34667213899719</v>
      </c>
      <c r="K21" s="232">
        <v>76774.3</v>
      </c>
      <c r="L21" s="232">
        <v>85193.400000000023</v>
      </c>
      <c r="M21" s="208">
        <f t="shared" si="5"/>
        <v>90.117661696798095</v>
      </c>
      <c r="N21" s="66">
        <f t="shared" si="6"/>
        <v>130323.45000000001</v>
      </c>
      <c r="O21" s="66">
        <f t="shared" si="7"/>
        <v>116634.77000000002</v>
      </c>
      <c r="P21" s="66">
        <f t="shared" si="8"/>
        <v>111.7363630073605</v>
      </c>
      <c r="S21" s="373"/>
      <c r="V21" s="407"/>
      <c r="W21" s="373"/>
      <c r="X21" s="407"/>
    </row>
    <row r="22" spans="1:24" x14ac:dyDescent="0.2">
      <c r="A22" s="71" t="s">
        <v>88</v>
      </c>
      <c r="B22" s="66">
        <f t="shared" si="2"/>
        <v>7037.3499999999995</v>
      </c>
      <c r="C22" s="66">
        <f t="shared" si="3"/>
        <v>7291.8799999999992</v>
      </c>
      <c r="D22" s="66">
        <f t="shared" si="0"/>
        <v>96.509404981979969</v>
      </c>
      <c r="E22" s="232">
        <v>37.15</v>
      </c>
      <c r="F22" s="232">
        <v>225.28</v>
      </c>
      <c r="G22" s="66">
        <f t="shared" si="4"/>
        <v>16.490589488636363</v>
      </c>
      <c r="H22" s="232">
        <v>7000.2</v>
      </c>
      <c r="I22" s="232">
        <v>7066.5999999999995</v>
      </c>
      <c r="J22" s="66">
        <f t="shared" si="1"/>
        <v>99.060368494042393</v>
      </c>
      <c r="K22" s="232">
        <v>7598.4</v>
      </c>
      <c r="L22" s="232">
        <v>7688.6</v>
      </c>
      <c r="M22" s="208">
        <f t="shared" si="5"/>
        <v>98.826834534245492</v>
      </c>
      <c r="N22" s="66">
        <f t="shared" si="6"/>
        <v>14635.75</v>
      </c>
      <c r="O22" s="66">
        <f t="shared" si="7"/>
        <v>14980.48</v>
      </c>
      <c r="P22" s="66">
        <f t="shared" si="8"/>
        <v>97.698805378732857</v>
      </c>
      <c r="S22" s="373"/>
      <c r="V22" s="407"/>
      <c r="W22" s="373"/>
      <c r="X22" s="407"/>
    </row>
    <row r="23" spans="1:24" x14ac:dyDescent="0.2">
      <c r="A23" s="71" t="s">
        <v>89</v>
      </c>
      <c r="B23" s="66">
        <f t="shared" si="2"/>
        <v>81770</v>
      </c>
      <c r="C23" s="66">
        <f t="shared" si="3"/>
        <v>77486.62999999999</v>
      </c>
      <c r="D23" s="66">
        <f t="shared" si="0"/>
        <v>105.52788268117999</v>
      </c>
      <c r="E23" s="232">
        <v>65395.33</v>
      </c>
      <c r="F23" s="232">
        <v>63171.399999999994</v>
      </c>
      <c r="G23" s="66">
        <f t="shared" si="4"/>
        <v>103.52046970622783</v>
      </c>
      <c r="H23" s="232">
        <v>16374.67</v>
      </c>
      <c r="I23" s="232">
        <v>14315.23</v>
      </c>
      <c r="J23" s="66">
        <f t="shared" si="1"/>
        <v>114.38635634914704</v>
      </c>
      <c r="K23" s="232">
        <v>26924.799999999999</v>
      </c>
      <c r="L23" s="232">
        <v>26233</v>
      </c>
      <c r="M23" s="208">
        <f t="shared" si="5"/>
        <v>102.6371364312126</v>
      </c>
      <c r="N23" s="66">
        <f t="shared" si="6"/>
        <v>108694.8</v>
      </c>
      <c r="O23" s="66">
        <f t="shared" si="7"/>
        <v>103719.62999999999</v>
      </c>
      <c r="P23" s="66">
        <f>N23/O23*100</f>
        <v>104.7967486964618</v>
      </c>
      <c r="S23" s="373"/>
      <c r="V23" s="407"/>
      <c r="W23" s="373"/>
      <c r="X23" s="407"/>
    </row>
    <row r="24" spans="1:24" x14ac:dyDescent="0.2">
      <c r="A24" s="71" t="s">
        <v>90</v>
      </c>
      <c r="B24" s="66">
        <f>E24</f>
        <v>2.0699999999999998</v>
      </c>
      <c r="C24" s="66">
        <f>F24</f>
        <v>4.83</v>
      </c>
      <c r="D24" s="66">
        <f t="shared" si="0"/>
        <v>42.857142857142854</v>
      </c>
      <c r="E24" s="232">
        <v>2.0699999999999998</v>
      </c>
      <c r="F24" s="232">
        <v>4.83</v>
      </c>
      <c r="G24" s="66">
        <f>E24/F24%</f>
        <v>42.857142857142854</v>
      </c>
      <c r="H24" s="232" t="s">
        <v>136</v>
      </c>
      <c r="I24" s="232" t="s">
        <v>136</v>
      </c>
      <c r="J24" s="66" t="s">
        <v>136</v>
      </c>
      <c r="K24" s="232">
        <v>36.700000000000003</v>
      </c>
      <c r="L24" s="232">
        <v>49.999999999999993</v>
      </c>
      <c r="M24" s="208">
        <f>K24/L24%</f>
        <v>73.40000000000002</v>
      </c>
      <c r="N24" s="66">
        <f>B24+K24</f>
        <v>38.770000000000003</v>
      </c>
      <c r="O24" s="66">
        <f t="shared" si="7"/>
        <v>54.829999999999991</v>
      </c>
      <c r="P24" s="66">
        <f t="shared" si="8"/>
        <v>70.709465621010409</v>
      </c>
      <c r="S24" s="373"/>
      <c r="V24" s="407"/>
      <c r="W24" s="373"/>
      <c r="X24" s="407"/>
    </row>
    <row r="25" spans="1:24" x14ac:dyDescent="0.2">
      <c r="A25" s="71" t="s">
        <v>91</v>
      </c>
      <c r="B25" s="66" t="s">
        <v>136</v>
      </c>
      <c r="C25" s="66" t="s">
        <v>136</v>
      </c>
      <c r="D25" s="66" t="s">
        <v>136</v>
      </c>
      <c r="E25" s="232" t="s">
        <v>136</v>
      </c>
      <c r="F25" s="232" t="s">
        <v>136</v>
      </c>
      <c r="G25" s="66" t="s">
        <v>136</v>
      </c>
      <c r="H25" s="232" t="s">
        <v>136</v>
      </c>
      <c r="I25" s="232" t="s">
        <v>136</v>
      </c>
      <c r="J25" s="66" t="s">
        <v>136</v>
      </c>
      <c r="K25" s="232">
        <v>36.200000000000003</v>
      </c>
      <c r="L25" s="232">
        <v>53.5</v>
      </c>
      <c r="M25" s="208">
        <f t="shared" si="5"/>
        <v>67.663551401869157</v>
      </c>
      <c r="N25" s="66">
        <f>K25</f>
        <v>36.200000000000003</v>
      </c>
      <c r="O25" s="66">
        <f>L25</f>
        <v>53.5</v>
      </c>
      <c r="P25" s="66">
        <f t="shared" si="8"/>
        <v>67.663551401869157</v>
      </c>
      <c r="S25" s="373"/>
      <c r="V25" s="407"/>
      <c r="W25" s="373"/>
      <c r="X25" s="407"/>
    </row>
    <row r="26" spans="1:24" x14ac:dyDescent="0.2">
      <c r="A26" s="73" t="s">
        <v>92</v>
      </c>
      <c r="B26" s="74">
        <f t="shared" si="2"/>
        <v>1571.5</v>
      </c>
      <c r="C26" s="74">
        <f>F26+I26</f>
        <v>2634</v>
      </c>
      <c r="D26" s="74">
        <f>B26/C26*100</f>
        <v>59.662110858010628</v>
      </c>
      <c r="E26" s="233">
        <v>920.6</v>
      </c>
      <c r="F26" s="233">
        <v>1991.2</v>
      </c>
      <c r="G26" s="74">
        <f t="shared" si="4"/>
        <v>46.233427079148257</v>
      </c>
      <c r="H26" s="233">
        <v>650.9</v>
      </c>
      <c r="I26" s="233">
        <v>642.80000000000007</v>
      </c>
      <c r="J26" s="74">
        <f>H26/I26%</f>
        <v>101.26011200995643</v>
      </c>
      <c r="K26" s="233">
        <v>2983.4</v>
      </c>
      <c r="L26" s="233">
        <v>2979.1</v>
      </c>
      <c r="M26" s="74">
        <f>K26/L26%</f>
        <v>100.14433889429694</v>
      </c>
      <c r="N26" s="74">
        <f t="shared" si="6"/>
        <v>4554.8999999999996</v>
      </c>
      <c r="O26" s="74">
        <f t="shared" si="7"/>
        <v>5613.1</v>
      </c>
      <c r="P26" s="74">
        <f>N26/O26*100</f>
        <v>81.147672409185645</v>
      </c>
      <c r="S26" s="373"/>
      <c r="V26" s="407"/>
      <c r="W26" s="373"/>
      <c r="X26" s="407"/>
    </row>
    <row r="27" spans="1:24" x14ac:dyDescent="0.2">
      <c r="B27" s="6"/>
      <c r="C27" s="6"/>
      <c r="D27" s="7"/>
      <c r="E27" s="6"/>
      <c r="F27" s="6"/>
      <c r="G27" s="7"/>
      <c r="H27" s="6"/>
      <c r="I27" s="6"/>
      <c r="J27" s="7"/>
      <c r="K27" s="6"/>
      <c r="L27" s="6"/>
      <c r="M27" s="7"/>
    </row>
    <row r="28" spans="1:24" x14ac:dyDescent="0.2">
      <c r="A28" s="192"/>
      <c r="B28" s="6"/>
      <c r="C28" s="6"/>
      <c r="D28" s="7"/>
      <c r="E28" s="6"/>
      <c r="F28" s="6"/>
      <c r="G28" s="7"/>
      <c r="H28" s="6"/>
      <c r="I28" s="6"/>
      <c r="J28" s="7"/>
      <c r="K28" s="6"/>
      <c r="L28" s="6"/>
      <c r="M28" s="7"/>
    </row>
    <row r="29" spans="1:24" x14ac:dyDescent="0.2">
      <c r="B29" s="6"/>
      <c r="C29" s="6"/>
      <c r="D29" s="7"/>
      <c r="E29" s="6"/>
      <c r="F29" s="6"/>
      <c r="G29" s="7"/>
      <c r="H29" s="6"/>
      <c r="I29" s="6"/>
      <c r="J29" s="7"/>
      <c r="K29" s="6"/>
      <c r="L29" s="6"/>
      <c r="M29" s="7"/>
    </row>
    <row r="30" spans="1:24" x14ac:dyDescent="0.2">
      <c r="B30" s="6"/>
      <c r="C30" s="6"/>
      <c r="D30" s="7"/>
      <c r="E30" s="6"/>
      <c r="F30" s="6"/>
      <c r="G30" s="7"/>
      <c r="H30" s="6"/>
      <c r="I30" s="6"/>
      <c r="J30" s="7"/>
      <c r="K30" s="6"/>
      <c r="L30" s="6"/>
      <c r="M30" s="7"/>
    </row>
    <row r="31" spans="1:24" x14ac:dyDescent="0.2">
      <c r="B31" s="6"/>
      <c r="C31" s="6"/>
      <c r="D31" s="7"/>
      <c r="E31" s="6"/>
      <c r="F31" s="6"/>
      <c r="G31" s="7"/>
      <c r="H31" s="6"/>
      <c r="I31" s="6"/>
      <c r="J31" s="7"/>
      <c r="K31" s="6"/>
      <c r="L31" s="6"/>
      <c r="M31" s="7"/>
    </row>
    <row r="32" spans="1:24" x14ac:dyDescent="0.2">
      <c r="B32" s="71"/>
      <c r="C32" s="6"/>
      <c r="D32" s="7"/>
      <c r="E32" s="6"/>
      <c r="F32" s="6"/>
      <c r="G32" s="7"/>
      <c r="H32" s="6"/>
      <c r="I32" s="6"/>
      <c r="J32" s="7"/>
      <c r="K32" s="6"/>
      <c r="L32" s="6"/>
      <c r="M32" s="7"/>
    </row>
    <row r="33" spans="2:13" x14ac:dyDescent="0.2">
      <c r="B33" s="6"/>
      <c r="C33" s="6"/>
      <c r="D33" s="7"/>
      <c r="E33" s="6"/>
      <c r="F33" s="6"/>
      <c r="G33" s="7"/>
      <c r="H33" s="6"/>
      <c r="I33" s="6"/>
      <c r="J33" s="7"/>
      <c r="K33" s="6"/>
      <c r="L33" s="6"/>
      <c r="M33" s="7"/>
    </row>
    <row r="34" spans="2:13" x14ac:dyDescent="0.2">
      <c r="B34" s="6"/>
      <c r="C34" s="6"/>
      <c r="D34" s="7"/>
      <c r="E34" s="6"/>
      <c r="F34" s="6"/>
      <c r="G34" s="7"/>
      <c r="H34" s="6"/>
      <c r="I34" s="6"/>
      <c r="J34" s="7"/>
      <c r="K34" s="6"/>
      <c r="L34" s="6"/>
      <c r="M34" s="7"/>
    </row>
    <row r="35" spans="2:13" x14ac:dyDescent="0.2">
      <c r="B35" s="6"/>
      <c r="C35" s="6"/>
      <c r="D35" s="7"/>
      <c r="E35" s="6"/>
      <c r="F35" s="6"/>
      <c r="G35" s="7"/>
      <c r="H35" s="6"/>
      <c r="I35" s="6"/>
      <c r="J35" s="7"/>
      <c r="K35" s="6"/>
      <c r="L35" s="6"/>
      <c r="M35" s="7"/>
    </row>
    <row r="36" spans="2:13" x14ac:dyDescent="0.2">
      <c r="B36" s="6"/>
      <c r="C36" s="6"/>
      <c r="D36" s="7"/>
      <c r="E36" s="6"/>
      <c r="F36" s="6"/>
      <c r="G36" s="7"/>
      <c r="H36" s="6"/>
      <c r="I36" s="6"/>
      <c r="J36" s="7"/>
      <c r="K36" s="6"/>
      <c r="L36" s="6"/>
      <c r="M36" s="7"/>
    </row>
    <row r="37" spans="2:13" x14ac:dyDescent="0.2">
      <c r="B37" s="6"/>
      <c r="C37" s="6"/>
      <c r="D37" s="7"/>
      <c r="E37" s="6"/>
      <c r="F37" s="6"/>
      <c r="G37" s="7"/>
      <c r="H37" s="6"/>
      <c r="I37" s="6"/>
      <c r="J37" s="7"/>
      <c r="K37" s="6"/>
      <c r="L37" s="6"/>
      <c r="M37" s="7"/>
    </row>
    <row r="38" spans="2:13" x14ac:dyDescent="0.2">
      <c r="B38" s="6"/>
      <c r="C38" s="6"/>
      <c r="D38" s="7"/>
      <c r="E38" s="6"/>
      <c r="F38" s="6"/>
      <c r="G38" s="7"/>
      <c r="H38" s="6"/>
      <c r="I38" s="6"/>
      <c r="J38" s="7"/>
      <c r="K38" s="6"/>
      <c r="L38" s="6"/>
      <c r="M38" s="7"/>
    </row>
    <row r="39" spans="2:13" x14ac:dyDescent="0.2">
      <c r="B39" s="6"/>
      <c r="C39" s="6"/>
      <c r="D39" s="7"/>
      <c r="E39" s="6"/>
      <c r="F39" s="6"/>
      <c r="G39" s="7"/>
      <c r="H39" s="6"/>
      <c r="I39" s="6"/>
      <c r="J39" s="7"/>
      <c r="K39" s="6"/>
      <c r="L39" s="6"/>
      <c r="M39" s="7"/>
    </row>
    <row r="40" spans="2:13" x14ac:dyDescent="0.2">
      <c r="B40" s="6"/>
      <c r="C40" s="6"/>
      <c r="D40" s="7"/>
      <c r="E40" s="6"/>
      <c r="F40" s="6"/>
      <c r="G40" s="7"/>
      <c r="H40" s="6"/>
      <c r="I40" s="6"/>
      <c r="J40" s="7"/>
      <c r="K40" s="6"/>
      <c r="L40" s="6"/>
      <c r="M40" s="7"/>
    </row>
    <row r="41" spans="2:13" x14ac:dyDescent="0.2">
      <c r="B41" s="6"/>
      <c r="C41" s="6"/>
      <c r="D41" s="7"/>
      <c r="E41" s="8"/>
      <c r="F41" s="6"/>
      <c r="G41" s="8"/>
      <c r="H41" s="8"/>
      <c r="I41" s="6"/>
      <c r="J41" s="8"/>
      <c r="K41" s="6"/>
      <c r="L41" s="6"/>
      <c r="M41" s="7"/>
    </row>
    <row r="42" spans="2:13" x14ac:dyDescent="0.2">
      <c r="B42" s="6"/>
      <c r="C42" s="6"/>
      <c r="D42" s="7"/>
      <c r="E42" s="8"/>
      <c r="F42" s="8"/>
      <c r="G42" s="8"/>
      <c r="H42" s="8"/>
      <c r="I42" s="8"/>
      <c r="J42" s="8"/>
      <c r="K42" s="6"/>
      <c r="L42" s="6"/>
      <c r="M42" s="7"/>
    </row>
    <row r="43" spans="2:13" x14ac:dyDescent="0.2">
      <c r="B43" s="6"/>
      <c r="C43" s="6"/>
      <c r="D43" s="7"/>
      <c r="E43" s="6"/>
      <c r="F43" s="6"/>
      <c r="G43" s="7"/>
      <c r="H43" s="6"/>
      <c r="I43" s="6"/>
      <c r="J43" s="7"/>
      <c r="K43" s="6"/>
      <c r="L43" s="6"/>
      <c r="M43" s="7"/>
    </row>
  </sheetData>
  <mergeCells count="8">
    <mergeCell ref="N3:P4"/>
    <mergeCell ref="E4:G4"/>
    <mergeCell ref="H4:J4"/>
    <mergeCell ref="A1:P1"/>
    <mergeCell ref="A3:A5"/>
    <mergeCell ref="B3:D4"/>
    <mergeCell ref="E3:J3"/>
    <mergeCell ref="K3:M4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  <headerFooter>
    <oddFooter>&amp;R&amp;"-,полужирный"&amp;8 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workbookViewId="0">
      <selection sqref="A1:I1"/>
    </sheetView>
  </sheetViews>
  <sheetFormatPr defaultRowHeight="12.75" x14ac:dyDescent="0.2"/>
  <cols>
    <col min="1" max="1" width="22.28515625" style="46" customWidth="1"/>
    <col min="2" max="2" width="20.42578125" style="46" customWidth="1"/>
    <col min="3" max="9" width="13.85546875" style="46" customWidth="1"/>
    <col min="10" max="10" width="8.42578125" style="46" customWidth="1"/>
    <col min="11" max="256" width="9.140625" style="46"/>
    <col min="257" max="257" width="22.28515625" style="46" customWidth="1"/>
    <col min="258" max="258" width="20.42578125" style="46" customWidth="1"/>
    <col min="259" max="265" width="13.85546875" style="46" customWidth="1"/>
    <col min="266" max="266" width="8.42578125" style="46" customWidth="1"/>
    <col min="267" max="512" width="9.140625" style="46"/>
    <col min="513" max="513" width="22.28515625" style="46" customWidth="1"/>
    <col min="514" max="514" width="20.42578125" style="46" customWidth="1"/>
    <col min="515" max="521" width="13.85546875" style="46" customWidth="1"/>
    <col min="522" max="522" width="8.42578125" style="46" customWidth="1"/>
    <col min="523" max="768" width="9.140625" style="46"/>
    <col min="769" max="769" width="22.28515625" style="46" customWidth="1"/>
    <col min="770" max="770" width="20.42578125" style="46" customWidth="1"/>
    <col min="771" max="777" width="13.85546875" style="46" customWidth="1"/>
    <col min="778" max="778" width="8.42578125" style="46" customWidth="1"/>
    <col min="779" max="1024" width="9.140625" style="46"/>
    <col min="1025" max="1025" width="22.28515625" style="46" customWidth="1"/>
    <col min="1026" max="1026" width="20.42578125" style="46" customWidth="1"/>
    <col min="1027" max="1033" width="13.85546875" style="46" customWidth="1"/>
    <col min="1034" max="1034" width="8.42578125" style="46" customWidth="1"/>
    <col min="1035" max="1280" width="9.140625" style="46"/>
    <col min="1281" max="1281" width="22.28515625" style="46" customWidth="1"/>
    <col min="1282" max="1282" width="20.42578125" style="46" customWidth="1"/>
    <col min="1283" max="1289" width="13.85546875" style="46" customWidth="1"/>
    <col min="1290" max="1290" width="8.42578125" style="46" customWidth="1"/>
    <col min="1291" max="1536" width="9.140625" style="46"/>
    <col min="1537" max="1537" width="22.28515625" style="46" customWidth="1"/>
    <col min="1538" max="1538" width="20.42578125" style="46" customWidth="1"/>
    <col min="1539" max="1545" width="13.85546875" style="46" customWidth="1"/>
    <col min="1546" max="1546" width="8.42578125" style="46" customWidth="1"/>
    <col min="1547" max="1792" width="9.140625" style="46"/>
    <col min="1793" max="1793" width="22.28515625" style="46" customWidth="1"/>
    <col min="1794" max="1794" width="20.42578125" style="46" customWidth="1"/>
    <col min="1795" max="1801" width="13.85546875" style="46" customWidth="1"/>
    <col min="1802" max="1802" width="8.42578125" style="46" customWidth="1"/>
    <col min="1803" max="2048" width="9.140625" style="46"/>
    <col min="2049" max="2049" width="22.28515625" style="46" customWidth="1"/>
    <col min="2050" max="2050" width="20.42578125" style="46" customWidth="1"/>
    <col min="2051" max="2057" width="13.85546875" style="46" customWidth="1"/>
    <col min="2058" max="2058" width="8.42578125" style="46" customWidth="1"/>
    <col min="2059" max="2304" width="9.140625" style="46"/>
    <col min="2305" max="2305" width="22.28515625" style="46" customWidth="1"/>
    <col min="2306" max="2306" width="20.42578125" style="46" customWidth="1"/>
    <col min="2307" max="2313" width="13.85546875" style="46" customWidth="1"/>
    <col min="2314" max="2314" width="8.42578125" style="46" customWidth="1"/>
    <col min="2315" max="2560" width="9.140625" style="46"/>
    <col min="2561" max="2561" width="22.28515625" style="46" customWidth="1"/>
    <col min="2562" max="2562" width="20.42578125" style="46" customWidth="1"/>
    <col min="2563" max="2569" width="13.85546875" style="46" customWidth="1"/>
    <col min="2570" max="2570" width="8.42578125" style="46" customWidth="1"/>
    <col min="2571" max="2816" width="9.140625" style="46"/>
    <col min="2817" max="2817" width="22.28515625" style="46" customWidth="1"/>
    <col min="2818" max="2818" width="20.42578125" style="46" customWidth="1"/>
    <col min="2819" max="2825" width="13.85546875" style="46" customWidth="1"/>
    <col min="2826" max="2826" width="8.42578125" style="46" customWidth="1"/>
    <col min="2827" max="3072" width="9.140625" style="46"/>
    <col min="3073" max="3073" width="22.28515625" style="46" customWidth="1"/>
    <col min="3074" max="3074" width="20.42578125" style="46" customWidth="1"/>
    <col min="3075" max="3081" width="13.85546875" style="46" customWidth="1"/>
    <col min="3082" max="3082" width="8.42578125" style="46" customWidth="1"/>
    <col min="3083" max="3328" width="9.140625" style="46"/>
    <col min="3329" max="3329" width="22.28515625" style="46" customWidth="1"/>
    <col min="3330" max="3330" width="20.42578125" style="46" customWidth="1"/>
    <col min="3331" max="3337" width="13.85546875" style="46" customWidth="1"/>
    <col min="3338" max="3338" width="8.42578125" style="46" customWidth="1"/>
    <col min="3339" max="3584" width="9.140625" style="46"/>
    <col min="3585" max="3585" width="22.28515625" style="46" customWidth="1"/>
    <col min="3586" max="3586" width="20.42578125" style="46" customWidth="1"/>
    <col min="3587" max="3593" width="13.85546875" style="46" customWidth="1"/>
    <col min="3594" max="3594" width="8.42578125" style="46" customWidth="1"/>
    <col min="3595" max="3840" width="9.140625" style="46"/>
    <col min="3841" max="3841" width="22.28515625" style="46" customWidth="1"/>
    <col min="3842" max="3842" width="20.42578125" style="46" customWidth="1"/>
    <col min="3843" max="3849" width="13.85546875" style="46" customWidth="1"/>
    <col min="3850" max="3850" width="8.42578125" style="46" customWidth="1"/>
    <col min="3851" max="4096" width="9.140625" style="46"/>
    <col min="4097" max="4097" width="22.28515625" style="46" customWidth="1"/>
    <col min="4098" max="4098" width="20.42578125" style="46" customWidth="1"/>
    <col min="4099" max="4105" width="13.85546875" style="46" customWidth="1"/>
    <col min="4106" max="4106" width="8.42578125" style="46" customWidth="1"/>
    <col min="4107" max="4352" width="9.140625" style="46"/>
    <col min="4353" max="4353" width="22.28515625" style="46" customWidth="1"/>
    <col min="4354" max="4354" width="20.42578125" style="46" customWidth="1"/>
    <col min="4355" max="4361" width="13.85546875" style="46" customWidth="1"/>
    <col min="4362" max="4362" width="8.42578125" style="46" customWidth="1"/>
    <col min="4363" max="4608" width="9.140625" style="46"/>
    <col min="4609" max="4609" width="22.28515625" style="46" customWidth="1"/>
    <col min="4610" max="4610" width="20.42578125" style="46" customWidth="1"/>
    <col min="4611" max="4617" width="13.85546875" style="46" customWidth="1"/>
    <col min="4618" max="4618" width="8.42578125" style="46" customWidth="1"/>
    <col min="4619" max="4864" width="9.140625" style="46"/>
    <col min="4865" max="4865" width="22.28515625" style="46" customWidth="1"/>
    <col min="4866" max="4866" width="20.42578125" style="46" customWidth="1"/>
    <col min="4867" max="4873" width="13.85546875" style="46" customWidth="1"/>
    <col min="4874" max="4874" width="8.42578125" style="46" customWidth="1"/>
    <col min="4875" max="5120" width="9.140625" style="46"/>
    <col min="5121" max="5121" width="22.28515625" style="46" customWidth="1"/>
    <col min="5122" max="5122" width="20.42578125" style="46" customWidth="1"/>
    <col min="5123" max="5129" width="13.85546875" style="46" customWidth="1"/>
    <col min="5130" max="5130" width="8.42578125" style="46" customWidth="1"/>
    <col min="5131" max="5376" width="9.140625" style="46"/>
    <col min="5377" max="5377" width="22.28515625" style="46" customWidth="1"/>
    <col min="5378" max="5378" width="20.42578125" style="46" customWidth="1"/>
    <col min="5379" max="5385" width="13.85546875" style="46" customWidth="1"/>
    <col min="5386" max="5386" width="8.42578125" style="46" customWidth="1"/>
    <col min="5387" max="5632" width="9.140625" style="46"/>
    <col min="5633" max="5633" width="22.28515625" style="46" customWidth="1"/>
    <col min="5634" max="5634" width="20.42578125" style="46" customWidth="1"/>
    <col min="5635" max="5641" width="13.85546875" style="46" customWidth="1"/>
    <col min="5642" max="5642" width="8.42578125" style="46" customWidth="1"/>
    <col min="5643" max="5888" width="9.140625" style="46"/>
    <col min="5889" max="5889" width="22.28515625" style="46" customWidth="1"/>
    <col min="5890" max="5890" width="20.42578125" style="46" customWidth="1"/>
    <col min="5891" max="5897" width="13.85546875" style="46" customWidth="1"/>
    <col min="5898" max="5898" width="8.42578125" style="46" customWidth="1"/>
    <col min="5899" max="6144" width="9.140625" style="46"/>
    <col min="6145" max="6145" width="22.28515625" style="46" customWidth="1"/>
    <col min="6146" max="6146" width="20.42578125" style="46" customWidth="1"/>
    <col min="6147" max="6153" width="13.85546875" style="46" customWidth="1"/>
    <col min="6154" max="6154" width="8.42578125" style="46" customWidth="1"/>
    <col min="6155" max="6400" width="9.140625" style="46"/>
    <col min="6401" max="6401" width="22.28515625" style="46" customWidth="1"/>
    <col min="6402" max="6402" width="20.42578125" style="46" customWidth="1"/>
    <col min="6403" max="6409" width="13.85546875" style="46" customWidth="1"/>
    <col min="6410" max="6410" width="8.42578125" style="46" customWidth="1"/>
    <col min="6411" max="6656" width="9.140625" style="46"/>
    <col min="6657" max="6657" width="22.28515625" style="46" customWidth="1"/>
    <col min="6658" max="6658" width="20.42578125" style="46" customWidth="1"/>
    <col min="6659" max="6665" width="13.85546875" style="46" customWidth="1"/>
    <col min="6666" max="6666" width="8.42578125" style="46" customWidth="1"/>
    <col min="6667" max="6912" width="9.140625" style="46"/>
    <col min="6913" max="6913" width="22.28515625" style="46" customWidth="1"/>
    <col min="6914" max="6914" width="20.42578125" style="46" customWidth="1"/>
    <col min="6915" max="6921" width="13.85546875" style="46" customWidth="1"/>
    <col min="6922" max="6922" width="8.42578125" style="46" customWidth="1"/>
    <col min="6923" max="7168" width="9.140625" style="46"/>
    <col min="7169" max="7169" width="22.28515625" style="46" customWidth="1"/>
    <col min="7170" max="7170" width="20.42578125" style="46" customWidth="1"/>
    <col min="7171" max="7177" width="13.85546875" style="46" customWidth="1"/>
    <col min="7178" max="7178" width="8.42578125" style="46" customWidth="1"/>
    <col min="7179" max="7424" width="9.140625" style="46"/>
    <col min="7425" max="7425" width="22.28515625" style="46" customWidth="1"/>
    <col min="7426" max="7426" width="20.42578125" style="46" customWidth="1"/>
    <col min="7427" max="7433" width="13.85546875" style="46" customWidth="1"/>
    <col min="7434" max="7434" width="8.42578125" style="46" customWidth="1"/>
    <col min="7435" max="7680" width="9.140625" style="46"/>
    <col min="7681" max="7681" width="22.28515625" style="46" customWidth="1"/>
    <col min="7682" max="7682" width="20.42578125" style="46" customWidth="1"/>
    <col min="7683" max="7689" width="13.85546875" style="46" customWidth="1"/>
    <col min="7690" max="7690" width="8.42578125" style="46" customWidth="1"/>
    <col min="7691" max="7936" width="9.140625" style="46"/>
    <col min="7937" max="7937" width="22.28515625" style="46" customWidth="1"/>
    <col min="7938" max="7938" width="20.42578125" style="46" customWidth="1"/>
    <col min="7939" max="7945" width="13.85546875" style="46" customWidth="1"/>
    <col min="7946" max="7946" width="8.42578125" style="46" customWidth="1"/>
    <col min="7947" max="8192" width="9.140625" style="46"/>
    <col min="8193" max="8193" width="22.28515625" style="46" customWidth="1"/>
    <col min="8194" max="8194" width="20.42578125" style="46" customWidth="1"/>
    <col min="8195" max="8201" width="13.85546875" style="46" customWidth="1"/>
    <col min="8202" max="8202" width="8.42578125" style="46" customWidth="1"/>
    <col min="8203" max="8448" width="9.140625" style="46"/>
    <col min="8449" max="8449" width="22.28515625" style="46" customWidth="1"/>
    <col min="8450" max="8450" width="20.42578125" style="46" customWidth="1"/>
    <col min="8451" max="8457" width="13.85546875" style="46" customWidth="1"/>
    <col min="8458" max="8458" width="8.42578125" style="46" customWidth="1"/>
    <col min="8459" max="8704" width="9.140625" style="46"/>
    <col min="8705" max="8705" width="22.28515625" style="46" customWidth="1"/>
    <col min="8706" max="8706" width="20.42578125" style="46" customWidth="1"/>
    <col min="8707" max="8713" width="13.85546875" style="46" customWidth="1"/>
    <col min="8714" max="8714" width="8.42578125" style="46" customWidth="1"/>
    <col min="8715" max="8960" width="9.140625" style="46"/>
    <col min="8961" max="8961" width="22.28515625" style="46" customWidth="1"/>
    <col min="8962" max="8962" width="20.42578125" style="46" customWidth="1"/>
    <col min="8963" max="8969" width="13.85546875" style="46" customWidth="1"/>
    <col min="8970" max="8970" width="8.42578125" style="46" customWidth="1"/>
    <col min="8971" max="9216" width="9.140625" style="46"/>
    <col min="9217" max="9217" width="22.28515625" style="46" customWidth="1"/>
    <col min="9218" max="9218" width="20.42578125" style="46" customWidth="1"/>
    <col min="9219" max="9225" width="13.85546875" style="46" customWidth="1"/>
    <col min="9226" max="9226" width="8.42578125" style="46" customWidth="1"/>
    <col min="9227" max="9472" width="9.140625" style="46"/>
    <col min="9473" max="9473" width="22.28515625" style="46" customWidth="1"/>
    <col min="9474" max="9474" width="20.42578125" style="46" customWidth="1"/>
    <col min="9475" max="9481" width="13.85546875" style="46" customWidth="1"/>
    <col min="9482" max="9482" width="8.42578125" style="46" customWidth="1"/>
    <col min="9483" max="9728" width="9.140625" style="46"/>
    <col min="9729" max="9729" width="22.28515625" style="46" customWidth="1"/>
    <col min="9730" max="9730" width="20.42578125" style="46" customWidth="1"/>
    <col min="9731" max="9737" width="13.85546875" style="46" customWidth="1"/>
    <col min="9738" max="9738" width="8.42578125" style="46" customWidth="1"/>
    <col min="9739" max="9984" width="9.140625" style="46"/>
    <col min="9985" max="9985" width="22.28515625" style="46" customWidth="1"/>
    <col min="9986" max="9986" width="20.42578125" style="46" customWidth="1"/>
    <col min="9987" max="9993" width="13.85546875" style="46" customWidth="1"/>
    <col min="9994" max="9994" width="8.42578125" style="46" customWidth="1"/>
    <col min="9995" max="10240" width="9.140625" style="46"/>
    <col min="10241" max="10241" width="22.28515625" style="46" customWidth="1"/>
    <col min="10242" max="10242" width="20.42578125" style="46" customWidth="1"/>
    <col min="10243" max="10249" width="13.85546875" style="46" customWidth="1"/>
    <col min="10250" max="10250" width="8.42578125" style="46" customWidth="1"/>
    <col min="10251" max="10496" width="9.140625" style="46"/>
    <col min="10497" max="10497" width="22.28515625" style="46" customWidth="1"/>
    <col min="10498" max="10498" width="20.42578125" style="46" customWidth="1"/>
    <col min="10499" max="10505" width="13.85546875" style="46" customWidth="1"/>
    <col min="10506" max="10506" width="8.42578125" style="46" customWidth="1"/>
    <col min="10507" max="10752" width="9.140625" style="46"/>
    <col min="10753" max="10753" width="22.28515625" style="46" customWidth="1"/>
    <col min="10754" max="10754" width="20.42578125" style="46" customWidth="1"/>
    <col min="10755" max="10761" width="13.85546875" style="46" customWidth="1"/>
    <col min="10762" max="10762" width="8.42578125" style="46" customWidth="1"/>
    <col min="10763" max="11008" width="9.140625" style="46"/>
    <col min="11009" max="11009" width="22.28515625" style="46" customWidth="1"/>
    <col min="11010" max="11010" width="20.42578125" style="46" customWidth="1"/>
    <col min="11011" max="11017" width="13.85546875" style="46" customWidth="1"/>
    <col min="11018" max="11018" width="8.42578125" style="46" customWidth="1"/>
    <col min="11019" max="11264" width="9.140625" style="46"/>
    <col min="11265" max="11265" width="22.28515625" style="46" customWidth="1"/>
    <col min="11266" max="11266" width="20.42578125" style="46" customWidth="1"/>
    <col min="11267" max="11273" width="13.85546875" style="46" customWidth="1"/>
    <col min="11274" max="11274" width="8.42578125" style="46" customWidth="1"/>
    <col min="11275" max="11520" width="9.140625" style="46"/>
    <col min="11521" max="11521" width="22.28515625" style="46" customWidth="1"/>
    <col min="11522" max="11522" width="20.42578125" style="46" customWidth="1"/>
    <col min="11523" max="11529" width="13.85546875" style="46" customWidth="1"/>
    <col min="11530" max="11530" width="8.42578125" style="46" customWidth="1"/>
    <col min="11531" max="11776" width="9.140625" style="46"/>
    <col min="11777" max="11777" width="22.28515625" style="46" customWidth="1"/>
    <col min="11778" max="11778" width="20.42578125" style="46" customWidth="1"/>
    <col min="11779" max="11785" width="13.85546875" style="46" customWidth="1"/>
    <col min="11786" max="11786" width="8.42578125" style="46" customWidth="1"/>
    <col min="11787" max="12032" width="9.140625" style="46"/>
    <col min="12033" max="12033" width="22.28515625" style="46" customWidth="1"/>
    <col min="12034" max="12034" width="20.42578125" style="46" customWidth="1"/>
    <col min="12035" max="12041" width="13.85546875" style="46" customWidth="1"/>
    <col min="12042" max="12042" width="8.42578125" style="46" customWidth="1"/>
    <col min="12043" max="12288" width="9.140625" style="46"/>
    <col min="12289" max="12289" width="22.28515625" style="46" customWidth="1"/>
    <col min="12290" max="12290" width="20.42578125" style="46" customWidth="1"/>
    <col min="12291" max="12297" width="13.85546875" style="46" customWidth="1"/>
    <col min="12298" max="12298" width="8.42578125" style="46" customWidth="1"/>
    <col min="12299" max="12544" width="9.140625" style="46"/>
    <col min="12545" max="12545" width="22.28515625" style="46" customWidth="1"/>
    <col min="12546" max="12546" width="20.42578125" style="46" customWidth="1"/>
    <col min="12547" max="12553" width="13.85546875" style="46" customWidth="1"/>
    <col min="12554" max="12554" width="8.42578125" style="46" customWidth="1"/>
    <col min="12555" max="12800" width="9.140625" style="46"/>
    <col min="12801" max="12801" width="22.28515625" style="46" customWidth="1"/>
    <col min="12802" max="12802" width="20.42578125" style="46" customWidth="1"/>
    <col min="12803" max="12809" width="13.85546875" style="46" customWidth="1"/>
    <col min="12810" max="12810" width="8.42578125" style="46" customWidth="1"/>
    <col min="12811" max="13056" width="9.140625" style="46"/>
    <col min="13057" max="13057" width="22.28515625" style="46" customWidth="1"/>
    <col min="13058" max="13058" width="20.42578125" style="46" customWidth="1"/>
    <col min="13059" max="13065" width="13.85546875" style="46" customWidth="1"/>
    <col min="13066" max="13066" width="8.42578125" style="46" customWidth="1"/>
    <col min="13067" max="13312" width="9.140625" style="46"/>
    <col min="13313" max="13313" width="22.28515625" style="46" customWidth="1"/>
    <col min="13314" max="13314" width="20.42578125" style="46" customWidth="1"/>
    <col min="13315" max="13321" width="13.85546875" style="46" customWidth="1"/>
    <col min="13322" max="13322" width="8.42578125" style="46" customWidth="1"/>
    <col min="13323" max="13568" width="9.140625" style="46"/>
    <col min="13569" max="13569" width="22.28515625" style="46" customWidth="1"/>
    <col min="13570" max="13570" width="20.42578125" style="46" customWidth="1"/>
    <col min="13571" max="13577" width="13.85546875" style="46" customWidth="1"/>
    <col min="13578" max="13578" width="8.42578125" style="46" customWidth="1"/>
    <col min="13579" max="13824" width="9.140625" style="46"/>
    <col min="13825" max="13825" width="22.28515625" style="46" customWidth="1"/>
    <col min="13826" max="13826" width="20.42578125" style="46" customWidth="1"/>
    <col min="13827" max="13833" width="13.85546875" style="46" customWidth="1"/>
    <col min="13834" max="13834" width="8.42578125" style="46" customWidth="1"/>
    <col min="13835" max="14080" width="9.140625" style="46"/>
    <col min="14081" max="14081" width="22.28515625" style="46" customWidth="1"/>
    <col min="14082" max="14082" width="20.42578125" style="46" customWidth="1"/>
    <col min="14083" max="14089" width="13.85546875" style="46" customWidth="1"/>
    <col min="14090" max="14090" width="8.42578125" style="46" customWidth="1"/>
    <col min="14091" max="14336" width="9.140625" style="46"/>
    <col min="14337" max="14337" width="22.28515625" style="46" customWidth="1"/>
    <col min="14338" max="14338" width="20.42578125" style="46" customWidth="1"/>
    <col min="14339" max="14345" width="13.85546875" style="46" customWidth="1"/>
    <col min="14346" max="14346" width="8.42578125" style="46" customWidth="1"/>
    <col min="14347" max="14592" width="9.140625" style="46"/>
    <col min="14593" max="14593" width="22.28515625" style="46" customWidth="1"/>
    <col min="14594" max="14594" width="20.42578125" style="46" customWidth="1"/>
    <col min="14595" max="14601" width="13.85546875" style="46" customWidth="1"/>
    <col min="14602" max="14602" width="8.42578125" style="46" customWidth="1"/>
    <col min="14603" max="14848" width="9.140625" style="46"/>
    <col min="14849" max="14849" width="22.28515625" style="46" customWidth="1"/>
    <col min="14850" max="14850" width="20.42578125" style="46" customWidth="1"/>
    <col min="14851" max="14857" width="13.85546875" style="46" customWidth="1"/>
    <col min="14858" max="14858" width="8.42578125" style="46" customWidth="1"/>
    <col min="14859" max="15104" width="9.140625" style="46"/>
    <col min="15105" max="15105" width="22.28515625" style="46" customWidth="1"/>
    <col min="15106" max="15106" width="20.42578125" style="46" customWidth="1"/>
    <col min="15107" max="15113" width="13.85546875" style="46" customWidth="1"/>
    <col min="15114" max="15114" width="8.42578125" style="46" customWidth="1"/>
    <col min="15115" max="15360" width="9.140625" style="46"/>
    <col min="15361" max="15361" width="22.28515625" style="46" customWidth="1"/>
    <col min="15362" max="15362" width="20.42578125" style="46" customWidth="1"/>
    <col min="15363" max="15369" width="13.85546875" style="46" customWidth="1"/>
    <col min="15370" max="15370" width="8.42578125" style="46" customWidth="1"/>
    <col min="15371" max="15616" width="9.140625" style="46"/>
    <col min="15617" max="15617" width="22.28515625" style="46" customWidth="1"/>
    <col min="15618" max="15618" width="20.42578125" style="46" customWidth="1"/>
    <col min="15619" max="15625" width="13.85546875" style="46" customWidth="1"/>
    <col min="15626" max="15626" width="8.42578125" style="46" customWidth="1"/>
    <col min="15627" max="15872" width="9.140625" style="46"/>
    <col min="15873" max="15873" width="22.28515625" style="46" customWidth="1"/>
    <col min="15874" max="15874" width="20.42578125" style="46" customWidth="1"/>
    <col min="15875" max="15881" width="13.85546875" style="46" customWidth="1"/>
    <col min="15882" max="15882" width="8.42578125" style="46" customWidth="1"/>
    <col min="15883" max="16128" width="9.140625" style="46"/>
    <col min="16129" max="16129" width="22.28515625" style="46" customWidth="1"/>
    <col min="16130" max="16130" width="20.42578125" style="46" customWidth="1"/>
    <col min="16131" max="16137" width="13.85546875" style="46" customWidth="1"/>
    <col min="16138" max="16138" width="8.42578125" style="46" customWidth="1"/>
    <col min="16139" max="16384" width="9.140625" style="46"/>
  </cols>
  <sheetData>
    <row r="1" spans="1:9" ht="24" customHeight="1" x14ac:dyDescent="0.2">
      <c r="A1" s="467" t="s">
        <v>104</v>
      </c>
      <c r="B1" s="467"/>
      <c r="C1" s="467"/>
      <c r="D1" s="467"/>
      <c r="E1" s="467"/>
      <c r="F1" s="467"/>
      <c r="G1" s="467"/>
      <c r="H1" s="467"/>
      <c r="I1" s="467"/>
    </row>
    <row r="2" spans="1:9" s="70" customFormat="1" ht="12.75" customHeight="1" x14ac:dyDescent="0.2">
      <c r="A2" s="87"/>
      <c r="B2" s="88"/>
      <c r="C2" s="88"/>
      <c r="D2" s="88"/>
      <c r="E2" s="88"/>
      <c r="F2" s="88"/>
      <c r="G2" s="88"/>
      <c r="H2" s="88"/>
      <c r="I2" s="89" t="s">
        <v>105</v>
      </c>
    </row>
    <row r="3" spans="1:9" ht="12" customHeight="1" x14ac:dyDescent="0.2">
      <c r="A3" s="473"/>
      <c r="B3" s="469" t="s">
        <v>95</v>
      </c>
      <c r="C3" s="470" t="s">
        <v>67</v>
      </c>
      <c r="D3" s="471"/>
      <c r="E3" s="471"/>
      <c r="F3" s="471"/>
      <c r="G3" s="471"/>
      <c r="H3" s="471"/>
      <c r="I3" s="471"/>
    </row>
    <row r="4" spans="1:9" ht="24" customHeight="1" x14ac:dyDescent="0.2">
      <c r="A4" s="473"/>
      <c r="B4" s="469"/>
      <c r="C4" s="81" t="s">
        <v>96</v>
      </c>
      <c r="D4" s="81" t="s">
        <v>97</v>
      </c>
      <c r="E4" s="81" t="s">
        <v>98</v>
      </c>
      <c r="F4" s="81" t="s">
        <v>99</v>
      </c>
      <c r="G4" s="81" t="s">
        <v>100</v>
      </c>
      <c r="H4" s="82" t="s">
        <v>101</v>
      </c>
      <c r="I4" s="82" t="s">
        <v>102</v>
      </c>
    </row>
    <row r="5" spans="1:9" s="91" customFormat="1" ht="12.75" customHeight="1" x14ac:dyDescent="0.25">
      <c r="A5" s="65" t="s">
        <v>72</v>
      </c>
      <c r="B5" s="67">
        <f>SUM(C5:I5)</f>
        <v>1167849.4700000002</v>
      </c>
      <c r="C5" s="67">
        <f>SUM(C6:C25)</f>
        <v>429460.47000000015</v>
      </c>
      <c r="D5" s="67">
        <f>SUM(D6:D25)</f>
        <v>132817</v>
      </c>
      <c r="E5" s="67">
        <f t="shared" ref="E5:I5" si="0">SUM(E6:E25)</f>
        <v>16073.150000000001</v>
      </c>
      <c r="F5" s="67">
        <f t="shared" si="0"/>
        <v>50170.82</v>
      </c>
      <c r="G5" s="67">
        <f t="shared" si="0"/>
        <v>171142.25</v>
      </c>
      <c r="H5" s="67">
        <f t="shared" si="0"/>
        <v>9462.01</v>
      </c>
      <c r="I5" s="67">
        <f t="shared" si="0"/>
        <v>358723.76999999996</v>
      </c>
    </row>
    <row r="6" spans="1:9" s="91" customFormat="1" ht="12.75" customHeight="1" x14ac:dyDescent="0.25">
      <c r="A6" s="70" t="s">
        <v>73</v>
      </c>
      <c r="B6" s="255">
        <f t="shared" ref="B6:B25" si="1">SUM(C6:I6)</f>
        <v>84653.48</v>
      </c>
      <c r="C6" s="255">
        <v>29660.22</v>
      </c>
      <c r="D6" s="67">
        <v>10898.31</v>
      </c>
      <c r="E6" s="67">
        <v>1032.1600000000001</v>
      </c>
      <c r="F6" s="67">
        <v>759.1</v>
      </c>
      <c r="G6" s="67">
        <v>24549.67</v>
      </c>
      <c r="H6" s="67">
        <v>11.02</v>
      </c>
      <c r="I6" s="67">
        <v>17743</v>
      </c>
    </row>
    <row r="7" spans="1:9" ht="12.75" customHeight="1" x14ac:dyDescent="0.2">
      <c r="A7" s="71" t="s">
        <v>74</v>
      </c>
      <c r="B7" s="67">
        <f t="shared" si="1"/>
        <v>134909.08000000002</v>
      </c>
      <c r="C7" s="67">
        <v>20656.400000000001</v>
      </c>
      <c r="D7" s="67">
        <v>3847.35</v>
      </c>
      <c r="E7" s="67">
        <v>199.48</v>
      </c>
      <c r="F7" s="67">
        <v>4617.03</v>
      </c>
      <c r="G7" s="67">
        <v>8175.96</v>
      </c>
      <c r="H7" s="67" t="s">
        <v>136</v>
      </c>
      <c r="I7" s="67">
        <v>97412.86</v>
      </c>
    </row>
    <row r="8" spans="1:9" ht="12.75" customHeight="1" x14ac:dyDescent="0.2">
      <c r="A8" s="71" t="s">
        <v>75</v>
      </c>
      <c r="B8" s="67">
        <f t="shared" si="1"/>
        <v>57831.509999999995</v>
      </c>
      <c r="C8" s="67">
        <v>33759.1</v>
      </c>
      <c r="D8" s="67">
        <v>8920.02</v>
      </c>
      <c r="E8" s="67">
        <v>1006.72</v>
      </c>
      <c r="F8" s="67">
        <v>520.20000000000005</v>
      </c>
      <c r="G8" s="67">
        <v>12137.21</v>
      </c>
      <c r="H8" s="67">
        <v>956.26</v>
      </c>
      <c r="I8" s="67">
        <v>532</v>
      </c>
    </row>
    <row r="9" spans="1:9" ht="12.75" customHeight="1" x14ac:dyDescent="0.2">
      <c r="A9" s="71" t="s">
        <v>76</v>
      </c>
      <c r="B9" s="67">
        <f>SUM(C9:I9)</f>
        <v>184110.07</v>
      </c>
      <c r="C9" s="67">
        <v>41560.9</v>
      </c>
      <c r="D9" s="67">
        <v>14826.17</v>
      </c>
      <c r="E9" s="67">
        <v>427.9</v>
      </c>
      <c r="F9" s="67">
        <v>1364.26</v>
      </c>
      <c r="G9" s="67">
        <v>10898.05</v>
      </c>
      <c r="H9" s="67">
        <v>84</v>
      </c>
      <c r="I9" s="67">
        <v>114948.79</v>
      </c>
    </row>
    <row r="10" spans="1:9" ht="12.75" customHeight="1" x14ac:dyDescent="0.2">
      <c r="A10" s="71" t="s">
        <v>77</v>
      </c>
      <c r="B10" s="67">
        <f t="shared" si="1"/>
        <v>27533.29</v>
      </c>
      <c r="C10" s="67">
        <v>11732.39</v>
      </c>
      <c r="D10" s="67">
        <v>5229.3500000000004</v>
      </c>
      <c r="E10" s="67">
        <v>1177.93</v>
      </c>
      <c r="F10" s="67">
        <v>7.4</v>
      </c>
      <c r="G10" s="67">
        <v>6434.69</v>
      </c>
      <c r="H10" s="67">
        <v>2951.13</v>
      </c>
      <c r="I10" s="67">
        <v>0.4</v>
      </c>
    </row>
    <row r="11" spans="1:9" ht="12.75" customHeight="1" x14ac:dyDescent="0.2">
      <c r="A11" s="71" t="s">
        <v>78</v>
      </c>
      <c r="B11" s="67">
        <f t="shared" si="1"/>
        <v>54544.770000000004</v>
      </c>
      <c r="C11" s="67">
        <v>28542.720000000001</v>
      </c>
      <c r="D11" s="67">
        <v>7322.33</v>
      </c>
      <c r="E11" s="67">
        <v>1310.29</v>
      </c>
      <c r="F11" s="67">
        <v>1481.87</v>
      </c>
      <c r="G11" s="67">
        <v>6979.01</v>
      </c>
      <c r="H11" s="67">
        <v>82.7</v>
      </c>
      <c r="I11" s="67">
        <v>8825.85</v>
      </c>
    </row>
    <row r="12" spans="1:9" ht="12.75" customHeight="1" x14ac:dyDescent="0.2">
      <c r="A12" s="71" t="s">
        <v>79</v>
      </c>
      <c r="B12" s="67">
        <f t="shared" si="1"/>
        <v>73474.260000000009</v>
      </c>
      <c r="C12" s="67">
        <v>29944.880000000001</v>
      </c>
      <c r="D12" s="67">
        <v>16321.4</v>
      </c>
      <c r="E12" s="67">
        <v>1592.04</v>
      </c>
      <c r="F12" s="67">
        <v>302.5</v>
      </c>
      <c r="G12" s="67">
        <v>8980.19</v>
      </c>
      <c r="H12" s="67">
        <v>236.12</v>
      </c>
      <c r="I12" s="67">
        <v>16097.13</v>
      </c>
    </row>
    <row r="13" spans="1:9" ht="12.75" customHeight="1" x14ac:dyDescent="0.2">
      <c r="A13" s="71" t="s">
        <v>80</v>
      </c>
      <c r="B13" s="67">
        <f t="shared" si="1"/>
        <v>56342.099999999991</v>
      </c>
      <c r="C13" s="67">
        <v>31414.69</v>
      </c>
      <c r="D13" s="67">
        <v>11493.44</v>
      </c>
      <c r="E13" s="67">
        <v>1932.74</v>
      </c>
      <c r="F13" s="67">
        <v>2228.5100000000002</v>
      </c>
      <c r="G13" s="67">
        <v>8375.92</v>
      </c>
      <c r="H13" s="67">
        <v>30.6</v>
      </c>
      <c r="I13" s="67">
        <v>866.2</v>
      </c>
    </row>
    <row r="14" spans="1:9" ht="12.75" customHeight="1" x14ac:dyDescent="0.2">
      <c r="A14" s="71" t="s">
        <v>81</v>
      </c>
      <c r="B14" s="67">
        <f>SUM(C14:I14)</f>
        <v>58106.799999999996</v>
      </c>
      <c r="C14" s="67">
        <v>22328.66</v>
      </c>
      <c r="D14" s="67">
        <v>5226.6899999999996</v>
      </c>
      <c r="E14" s="67">
        <v>1636.53</v>
      </c>
      <c r="F14" s="67">
        <v>6411.39</v>
      </c>
      <c r="G14" s="67">
        <v>12367.5</v>
      </c>
      <c r="H14" s="67">
        <v>19.2</v>
      </c>
      <c r="I14" s="67">
        <v>10116.83</v>
      </c>
    </row>
    <row r="15" spans="1:9" s="76" customFormat="1" ht="12.75" customHeight="1" x14ac:dyDescent="0.2">
      <c r="A15" s="71" t="s">
        <v>82</v>
      </c>
      <c r="B15" s="67">
        <f>SUM(C15:I15)</f>
        <v>39175.75</v>
      </c>
      <c r="C15" s="67">
        <v>20620.34</v>
      </c>
      <c r="D15" s="67">
        <v>1838.67</v>
      </c>
      <c r="E15" s="67">
        <v>91.25</v>
      </c>
      <c r="F15" s="67">
        <v>2895.93</v>
      </c>
      <c r="G15" s="67">
        <v>3163.97</v>
      </c>
      <c r="H15" s="67">
        <v>0.7</v>
      </c>
      <c r="I15" s="67">
        <v>10564.89</v>
      </c>
    </row>
    <row r="16" spans="1:9" ht="12.75" customHeight="1" x14ac:dyDescent="0.2">
      <c r="A16" s="71" t="s">
        <v>83</v>
      </c>
      <c r="B16" s="67">
        <f t="shared" si="1"/>
        <v>20253.48</v>
      </c>
      <c r="C16" s="67">
        <v>9648.84</v>
      </c>
      <c r="D16" s="67">
        <v>2122.62</v>
      </c>
      <c r="E16" s="67">
        <v>1061.32</v>
      </c>
      <c r="F16" s="67">
        <v>86.1</v>
      </c>
      <c r="G16" s="67">
        <v>5497.55</v>
      </c>
      <c r="H16" s="67">
        <v>1751.64</v>
      </c>
      <c r="I16" s="67">
        <v>85.41</v>
      </c>
    </row>
    <row r="17" spans="1:9" ht="12.75" customHeight="1" x14ac:dyDescent="0.2">
      <c r="A17" s="71" t="s">
        <v>84</v>
      </c>
      <c r="B17" s="67">
        <f t="shared" si="1"/>
        <v>13022.699999999999</v>
      </c>
      <c r="C17" s="67">
        <v>1288.8699999999999</v>
      </c>
      <c r="D17" s="67">
        <v>1051.58</v>
      </c>
      <c r="E17" s="67">
        <v>486.69</v>
      </c>
      <c r="F17" s="67" t="s">
        <v>136</v>
      </c>
      <c r="G17" s="67">
        <v>1521.26</v>
      </c>
      <c r="H17" s="67">
        <v>2287.4</v>
      </c>
      <c r="I17" s="67">
        <v>6386.9</v>
      </c>
    </row>
    <row r="18" spans="1:9" ht="12.75" customHeight="1" x14ac:dyDescent="0.2">
      <c r="A18" s="71" t="s">
        <v>85</v>
      </c>
      <c r="B18" s="67">
        <f t="shared" si="1"/>
        <v>62812.46</v>
      </c>
      <c r="C18" s="67">
        <v>25941.3</v>
      </c>
      <c r="D18" s="67">
        <v>4058.52</v>
      </c>
      <c r="E18" s="67">
        <v>547.39</v>
      </c>
      <c r="F18" s="67">
        <v>13673.99</v>
      </c>
      <c r="G18" s="67">
        <v>15950.93</v>
      </c>
      <c r="H18" s="67">
        <v>0.41</v>
      </c>
      <c r="I18" s="67">
        <v>2639.92</v>
      </c>
    </row>
    <row r="19" spans="1:9" s="76" customFormat="1" ht="12.75" customHeight="1" x14ac:dyDescent="0.2">
      <c r="A19" s="71" t="s">
        <v>86</v>
      </c>
      <c r="B19" s="67">
        <f t="shared" si="1"/>
        <v>42795.86</v>
      </c>
      <c r="C19" s="67">
        <v>17468.27</v>
      </c>
      <c r="D19" s="67">
        <v>2592.8200000000002</v>
      </c>
      <c r="E19" s="67">
        <v>66.02</v>
      </c>
      <c r="F19" s="67">
        <v>12381.72</v>
      </c>
      <c r="G19" s="67">
        <v>7253.73</v>
      </c>
      <c r="H19" s="67" t="s">
        <v>136</v>
      </c>
      <c r="I19" s="67">
        <v>3033.3</v>
      </c>
    </row>
    <row r="20" spans="1:9" ht="12.75" customHeight="1" x14ac:dyDescent="0.2">
      <c r="A20" s="71" t="s">
        <v>87</v>
      </c>
      <c r="B20" s="67">
        <f t="shared" si="1"/>
        <v>130323.44999999998</v>
      </c>
      <c r="C20" s="67">
        <v>73283.649999999994</v>
      </c>
      <c r="D20" s="67">
        <v>27958.95</v>
      </c>
      <c r="E20" s="67">
        <v>1333.11</v>
      </c>
      <c r="F20" s="67">
        <v>20.7</v>
      </c>
      <c r="G20" s="67">
        <v>20758.560000000001</v>
      </c>
      <c r="H20" s="67">
        <v>1049.98</v>
      </c>
      <c r="I20" s="67">
        <v>5918.5</v>
      </c>
    </row>
    <row r="21" spans="1:9" ht="12.75" customHeight="1" x14ac:dyDescent="0.2">
      <c r="A21" s="70" t="s">
        <v>88</v>
      </c>
      <c r="B21" s="67">
        <f t="shared" si="1"/>
        <v>14635.75</v>
      </c>
      <c r="C21" s="67">
        <v>3823.71</v>
      </c>
      <c r="D21" s="67">
        <v>2493.7399999999998</v>
      </c>
      <c r="E21" s="67">
        <v>621.79999999999995</v>
      </c>
      <c r="F21" s="67">
        <v>10.4</v>
      </c>
      <c r="G21" s="67">
        <v>7656.4</v>
      </c>
      <c r="H21" s="67" t="s">
        <v>136</v>
      </c>
      <c r="I21" s="67">
        <v>29.7</v>
      </c>
    </row>
    <row r="22" spans="1:9" ht="12.75" customHeight="1" x14ac:dyDescent="0.2">
      <c r="A22" s="71" t="s">
        <v>89</v>
      </c>
      <c r="B22" s="67">
        <f t="shared" si="1"/>
        <v>108694.78</v>
      </c>
      <c r="C22" s="67">
        <v>24434.84</v>
      </c>
      <c r="D22" s="67">
        <v>6020.54</v>
      </c>
      <c r="E22" s="67">
        <v>1545.78</v>
      </c>
      <c r="F22" s="67">
        <v>3367.32</v>
      </c>
      <c r="G22" s="67">
        <v>10060.02</v>
      </c>
      <c r="H22" s="67">
        <v>0.85</v>
      </c>
      <c r="I22" s="67">
        <v>63265.43</v>
      </c>
    </row>
    <row r="23" spans="1:9" ht="12.75" customHeight="1" x14ac:dyDescent="0.2">
      <c r="A23" s="71" t="s">
        <v>90</v>
      </c>
      <c r="B23" s="67">
        <f t="shared" si="1"/>
        <v>38.770000000000003</v>
      </c>
      <c r="C23" s="67">
        <v>16.5</v>
      </c>
      <c r="D23" s="67">
        <v>5.12</v>
      </c>
      <c r="E23" s="67">
        <v>1.2</v>
      </c>
      <c r="F23" s="67">
        <v>0.1</v>
      </c>
      <c r="G23" s="67">
        <v>15.65</v>
      </c>
      <c r="H23" s="67" t="s">
        <v>136</v>
      </c>
      <c r="I23" s="67">
        <v>0.2</v>
      </c>
    </row>
    <row r="24" spans="1:9" ht="12.75" customHeight="1" x14ac:dyDescent="0.2">
      <c r="A24" s="71" t="s">
        <v>91</v>
      </c>
      <c r="B24" s="67">
        <f t="shared" si="1"/>
        <v>36.199999999999996</v>
      </c>
      <c r="C24" s="67">
        <v>30.4</v>
      </c>
      <c r="D24" s="67">
        <v>0.9</v>
      </c>
      <c r="E24" s="67">
        <v>0.9</v>
      </c>
      <c r="F24" s="67">
        <v>1</v>
      </c>
      <c r="G24" s="67">
        <v>1.7</v>
      </c>
      <c r="H24" s="67" t="s">
        <v>136</v>
      </c>
      <c r="I24" s="67">
        <v>1.3</v>
      </c>
    </row>
    <row r="25" spans="1:9" ht="12.75" customHeight="1" x14ac:dyDescent="0.2">
      <c r="A25" s="73" t="s">
        <v>92</v>
      </c>
      <c r="B25" s="75">
        <f t="shared" si="1"/>
        <v>4554.91</v>
      </c>
      <c r="C25" s="75">
        <v>3303.79</v>
      </c>
      <c r="D25" s="75">
        <v>588.48</v>
      </c>
      <c r="E25" s="75">
        <v>1.9</v>
      </c>
      <c r="F25" s="75">
        <v>41.3</v>
      </c>
      <c r="G25" s="75">
        <v>364.28</v>
      </c>
      <c r="H25" s="75" t="s">
        <v>136</v>
      </c>
      <c r="I25" s="75">
        <v>255.16</v>
      </c>
    </row>
    <row r="26" spans="1:9" ht="12.75" customHeight="1" x14ac:dyDescent="0.2">
      <c r="B26" s="93"/>
      <c r="C26" s="93"/>
      <c r="D26" s="93"/>
      <c r="E26" s="93"/>
      <c r="F26" s="93"/>
      <c r="G26" s="93"/>
      <c r="H26" s="93"/>
      <c r="I26" s="93"/>
    </row>
    <row r="27" spans="1:9" x14ac:dyDescent="0.2">
      <c r="A27" s="192"/>
      <c r="C27" s="69"/>
      <c r="D27" s="69"/>
      <c r="E27" s="69"/>
      <c r="F27" s="69"/>
      <c r="G27" s="69"/>
      <c r="H27" s="72"/>
      <c r="I27" s="69"/>
    </row>
    <row r="28" spans="1:9" x14ac:dyDescent="0.2">
      <c r="C28" s="69"/>
      <c r="D28" s="69"/>
      <c r="E28" s="69"/>
      <c r="F28" s="69"/>
      <c r="G28" s="69"/>
      <c r="H28" s="69"/>
      <c r="I28" s="69"/>
    </row>
    <row r="29" spans="1:9" x14ac:dyDescent="0.2">
      <c r="C29" s="69"/>
      <c r="D29" s="69"/>
      <c r="E29" s="69"/>
      <c r="F29" s="69"/>
      <c r="G29" s="69"/>
      <c r="H29" s="69"/>
      <c r="I29" s="69"/>
    </row>
    <row r="30" spans="1:9" x14ac:dyDescent="0.2">
      <c r="C30" s="69"/>
      <c r="D30" s="69"/>
      <c r="E30" s="69"/>
      <c r="F30" s="69"/>
      <c r="G30" s="69"/>
      <c r="H30" s="69"/>
      <c r="I30" s="69"/>
    </row>
    <row r="31" spans="1:9" x14ac:dyDescent="0.2">
      <c r="C31" s="69"/>
      <c r="D31" s="69"/>
      <c r="E31" s="69"/>
      <c r="F31" s="69"/>
      <c r="G31" s="69"/>
      <c r="H31" s="69"/>
      <c r="I31" s="69"/>
    </row>
    <row r="32" spans="1:9" x14ac:dyDescent="0.2">
      <c r="C32" s="69"/>
      <c r="D32" s="69"/>
      <c r="E32" s="69"/>
      <c r="F32" s="69"/>
      <c r="G32" s="69"/>
      <c r="H32" s="69"/>
      <c r="I32" s="69"/>
    </row>
    <row r="33" spans="3:9" x14ac:dyDescent="0.2">
      <c r="C33" s="69"/>
      <c r="D33" s="69"/>
      <c r="E33" s="69"/>
      <c r="F33" s="69"/>
      <c r="G33" s="69"/>
      <c r="H33" s="69"/>
      <c r="I33" s="69"/>
    </row>
    <row r="34" spans="3:9" x14ac:dyDescent="0.2">
      <c r="C34" s="69"/>
      <c r="D34" s="69"/>
      <c r="E34" s="69"/>
      <c r="F34" s="69"/>
      <c r="G34" s="69"/>
      <c r="H34" s="72"/>
      <c r="I34" s="69"/>
    </row>
    <row r="35" spans="3:9" x14ac:dyDescent="0.2">
      <c r="C35" s="69"/>
      <c r="D35" s="69"/>
      <c r="E35" s="69"/>
      <c r="F35" s="69"/>
      <c r="G35" s="69"/>
      <c r="H35" s="69"/>
      <c r="I35" s="69"/>
    </row>
    <row r="36" spans="3:9" x14ac:dyDescent="0.2">
      <c r="C36" s="69"/>
      <c r="D36" s="69"/>
      <c r="E36" s="69"/>
      <c r="F36" s="69"/>
      <c r="G36" s="69"/>
      <c r="H36" s="69"/>
      <c r="I36" s="69"/>
    </row>
    <row r="37" spans="3:9" x14ac:dyDescent="0.2">
      <c r="C37" s="69"/>
      <c r="D37" s="69"/>
      <c r="E37" s="69"/>
      <c r="F37" s="69"/>
      <c r="G37" s="69"/>
      <c r="H37" s="72"/>
      <c r="I37" s="69"/>
    </row>
    <row r="38" spans="3:9" x14ac:dyDescent="0.2">
      <c r="C38" s="69"/>
      <c r="D38" s="69"/>
      <c r="E38" s="69"/>
      <c r="F38" s="69"/>
      <c r="G38" s="69"/>
      <c r="H38" s="72"/>
      <c r="I38" s="69"/>
    </row>
    <row r="39" spans="3:9" x14ac:dyDescent="0.2">
      <c r="C39" s="69"/>
      <c r="D39" s="69"/>
      <c r="E39" s="69"/>
      <c r="F39" s="69"/>
      <c r="G39" s="69"/>
      <c r="H39" s="69"/>
      <c r="I39" s="69"/>
    </row>
    <row r="40" spans="3:9" x14ac:dyDescent="0.2">
      <c r="C40" s="69"/>
      <c r="D40" s="69"/>
      <c r="E40" s="69"/>
      <c r="F40" s="69"/>
      <c r="G40" s="69"/>
      <c r="H40" s="72"/>
      <c r="I40" s="69"/>
    </row>
    <row r="41" spans="3:9" x14ac:dyDescent="0.2">
      <c r="C41" s="69"/>
      <c r="D41" s="69"/>
      <c r="E41" s="69"/>
      <c r="F41" s="72"/>
      <c r="G41" s="69"/>
      <c r="H41" s="72"/>
      <c r="I41" s="72"/>
    </row>
    <row r="42" spans="3:9" x14ac:dyDescent="0.2">
      <c r="C42" s="69"/>
      <c r="D42" s="69"/>
      <c r="E42" s="72"/>
      <c r="F42" s="72"/>
      <c r="G42" s="72"/>
      <c r="H42" s="72"/>
      <c r="I42" s="69"/>
    </row>
    <row r="43" spans="3:9" x14ac:dyDescent="0.2">
      <c r="C43" s="69"/>
      <c r="D43" s="69"/>
      <c r="E43" s="69"/>
      <c r="F43" s="69"/>
      <c r="G43" s="69"/>
      <c r="H43" s="72"/>
      <c r="I43" s="69"/>
    </row>
  </sheetData>
  <mergeCells count="4">
    <mergeCell ref="A1:I1"/>
    <mergeCell ref="A3:A4"/>
    <mergeCell ref="B3:B4"/>
    <mergeCell ref="C3:I3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9"/>
  <sheetViews>
    <sheetView workbookViewId="0">
      <selection sqref="A1:P1"/>
    </sheetView>
  </sheetViews>
  <sheetFormatPr defaultRowHeight="12.75" x14ac:dyDescent="0.2"/>
  <cols>
    <col min="1" max="1" width="22.140625" style="94" customWidth="1"/>
    <col min="2" max="3" width="11.42578125" style="94" customWidth="1"/>
    <col min="4" max="4" width="8.28515625" style="94" customWidth="1"/>
    <col min="5" max="5" width="10" style="94" customWidth="1"/>
    <col min="6" max="6" width="9.28515625" style="94" customWidth="1"/>
    <col min="7" max="7" width="9" style="94" customWidth="1"/>
    <col min="8" max="8" width="10" style="94" customWidth="1"/>
    <col min="9" max="9" width="10.28515625" style="94" customWidth="1"/>
    <col min="10" max="10" width="8.28515625" style="94" customWidth="1"/>
    <col min="11" max="11" width="11.42578125" style="94" customWidth="1"/>
    <col min="12" max="12" width="10.28515625" style="94" customWidth="1"/>
    <col min="13" max="13" width="8.7109375" style="94" customWidth="1"/>
    <col min="14" max="19" width="9.140625" style="94"/>
    <col min="20" max="20" width="10.5703125" style="94" customWidth="1"/>
    <col min="21" max="21" width="12.85546875" style="94" customWidth="1"/>
    <col min="22" max="256" width="9.140625" style="94"/>
    <col min="257" max="257" width="22.140625" style="94" customWidth="1"/>
    <col min="258" max="259" width="11.42578125" style="94" customWidth="1"/>
    <col min="260" max="260" width="8.28515625" style="94" customWidth="1"/>
    <col min="261" max="261" width="10" style="94" customWidth="1"/>
    <col min="262" max="262" width="9.28515625" style="94" customWidth="1"/>
    <col min="263" max="263" width="9" style="94" customWidth="1"/>
    <col min="264" max="264" width="10" style="94" customWidth="1"/>
    <col min="265" max="265" width="10.28515625" style="94" customWidth="1"/>
    <col min="266" max="266" width="8.28515625" style="94" customWidth="1"/>
    <col min="267" max="268" width="11.42578125" style="94" customWidth="1"/>
    <col min="269" max="269" width="8" style="94" customWidth="1"/>
    <col min="270" max="512" width="9.140625" style="94"/>
    <col min="513" max="513" width="22.140625" style="94" customWidth="1"/>
    <col min="514" max="515" width="11.42578125" style="94" customWidth="1"/>
    <col min="516" max="516" width="8.28515625" style="94" customWidth="1"/>
    <col min="517" max="517" width="10" style="94" customWidth="1"/>
    <col min="518" max="518" width="9.28515625" style="94" customWidth="1"/>
    <col min="519" max="519" width="9" style="94" customWidth="1"/>
    <col min="520" max="520" width="10" style="94" customWidth="1"/>
    <col min="521" max="521" width="10.28515625" style="94" customWidth="1"/>
    <col min="522" max="522" width="8.28515625" style="94" customWidth="1"/>
    <col min="523" max="524" width="11.42578125" style="94" customWidth="1"/>
    <col min="525" max="525" width="8" style="94" customWidth="1"/>
    <col min="526" max="768" width="9.140625" style="94"/>
    <col min="769" max="769" width="22.140625" style="94" customWidth="1"/>
    <col min="770" max="771" width="11.42578125" style="94" customWidth="1"/>
    <col min="772" max="772" width="8.28515625" style="94" customWidth="1"/>
    <col min="773" max="773" width="10" style="94" customWidth="1"/>
    <col min="774" max="774" width="9.28515625" style="94" customWidth="1"/>
    <col min="775" max="775" width="9" style="94" customWidth="1"/>
    <col min="776" max="776" width="10" style="94" customWidth="1"/>
    <col min="777" max="777" width="10.28515625" style="94" customWidth="1"/>
    <col min="778" max="778" width="8.28515625" style="94" customWidth="1"/>
    <col min="779" max="780" width="11.42578125" style="94" customWidth="1"/>
    <col min="781" max="781" width="8" style="94" customWidth="1"/>
    <col min="782" max="1024" width="9.140625" style="94"/>
    <col min="1025" max="1025" width="22.140625" style="94" customWidth="1"/>
    <col min="1026" max="1027" width="11.42578125" style="94" customWidth="1"/>
    <col min="1028" max="1028" width="8.28515625" style="94" customWidth="1"/>
    <col min="1029" max="1029" width="10" style="94" customWidth="1"/>
    <col min="1030" max="1030" width="9.28515625" style="94" customWidth="1"/>
    <col min="1031" max="1031" width="9" style="94" customWidth="1"/>
    <col min="1032" max="1032" width="10" style="94" customWidth="1"/>
    <col min="1033" max="1033" width="10.28515625" style="94" customWidth="1"/>
    <col min="1034" max="1034" width="8.28515625" style="94" customWidth="1"/>
    <col min="1035" max="1036" width="11.42578125" style="94" customWidth="1"/>
    <col min="1037" max="1037" width="8" style="94" customWidth="1"/>
    <col min="1038" max="1280" width="9.140625" style="94"/>
    <col min="1281" max="1281" width="22.140625" style="94" customWidth="1"/>
    <col min="1282" max="1283" width="11.42578125" style="94" customWidth="1"/>
    <col min="1284" max="1284" width="8.28515625" style="94" customWidth="1"/>
    <col min="1285" max="1285" width="10" style="94" customWidth="1"/>
    <col min="1286" max="1286" width="9.28515625" style="94" customWidth="1"/>
    <col min="1287" max="1287" width="9" style="94" customWidth="1"/>
    <col min="1288" max="1288" width="10" style="94" customWidth="1"/>
    <col min="1289" max="1289" width="10.28515625" style="94" customWidth="1"/>
    <col min="1290" max="1290" width="8.28515625" style="94" customWidth="1"/>
    <col min="1291" max="1292" width="11.42578125" style="94" customWidth="1"/>
    <col min="1293" max="1293" width="8" style="94" customWidth="1"/>
    <col min="1294" max="1536" width="9.140625" style="94"/>
    <col min="1537" max="1537" width="22.140625" style="94" customWidth="1"/>
    <col min="1538" max="1539" width="11.42578125" style="94" customWidth="1"/>
    <col min="1540" max="1540" width="8.28515625" style="94" customWidth="1"/>
    <col min="1541" max="1541" width="10" style="94" customWidth="1"/>
    <col min="1542" max="1542" width="9.28515625" style="94" customWidth="1"/>
    <col min="1543" max="1543" width="9" style="94" customWidth="1"/>
    <col min="1544" max="1544" width="10" style="94" customWidth="1"/>
    <col min="1545" max="1545" width="10.28515625" style="94" customWidth="1"/>
    <col min="1546" max="1546" width="8.28515625" style="94" customWidth="1"/>
    <col min="1547" max="1548" width="11.42578125" style="94" customWidth="1"/>
    <col min="1549" max="1549" width="8" style="94" customWidth="1"/>
    <col min="1550" max="1792" width="9.140625" style="94"/>
    <col min="1793" max="1793" width="22.140625" style="94" customWidth="1"/>
    <col min="1794" max="1795" width="11.42578125" style="94" customWidth="1"/>
    <col min="1796" max="1796" width="8.28515625" style="94" customWidth="1"/>
    <col min="1797" max="1797" width="10" style="94" customWidth="1"/>
    <col min="1798" max="1798" width="9.28515625" style="94" customWidth="1"/>
    <col min="1799" max="1799" width="9" style="94" customWidth="1"/>
    <col min="1800" max="1800" width="10" style="94" customWidth="1"/>
    <col min="1801" max="1801" width="10.28515625" style="94" customWidth="1"/>
    <col min="1802" max="1802" width="8.28515625" style="94" customWidth="1"/>
    <col min="1803" max="1804" width="11.42578125" style="94" customWidth="1"/>
    <col min="1805" max="1805" width="8" style="94" customWidth="1"/>
    <col min="1806" max="2048" width="9.140625" style="94"/>
    <col min="2049" max="2049" width="22.140625" style="94" customWidth="1"/>
    <col min="2050" max="2051" width="11.42578125" style="94" customWidth="1"/>
    <col min="2052" max="2052" width="8.28515625" style="94" customWidth="1"/>
    <col min="2053" max="2053" width="10" style="94" customWidth="1"/>
    <col min="2054" max="2054" width="9.28515625" style="94" customWidth="1"/>
    <col min="2055" max="2055" width="9" style="94" customWidth="1"/>
    <col min="2056" max="2056" width="10" style="94" customWidth="1"/>
    <col min="2057" max="2057" width="10.28515625" style="94" customWidth="1"/>
    <col min="2058" max="2058" width="8.28515625" style="94" customWidth="1"/>
    <col min="2059" max="2060" width="11.42578125" style="94" customWidth="1"/>
    <col min="2061" max="2061" width="8" style="94" customWidth="1"/>
    <col min="2062" max="2304" width="9.140625" style="94"/>
    <col min="2305" max="2305" width="22.140625" style="94" customWidth="1"/>
    <col min="2306" max="2307" width="11.42578125" style="94" customWidth="1"/>
    <col min="2308" max="2308" width="8.28515625" style="94" customWidth="1"/>
    <col min="2309" max="2309" width="10" style="94" customWidth="1"/>
    <col min="2310" max="2310" width="9.28515625" style="94" customWidth="1"/>
    <col min="2311" max="2311" width="9" style="94" customWidth="1"/>
    <col min="2312" max="2312" width="10" style="94" customWidth="1"/>
    <col min="2313" max="2313" width="10.28515625" style="94" customWidth="1"/>
    <col min="2314" max="2314" width="8.28515625" style="94" customWidth="1"/>
    <col min="2315" max="2316" width="11.42578125" style="94" customWidth="1"/>
    <col min="2317" max="2317" width="8" style="94" customWidth="1"/>
    <col min="2318" max="2560" width="9.140625" style="94"/>
    <col min="2561" max="2561" width="22.140625" style="94" customWidth="1"/>
    <col min="2562" max="2563" width="11.42578125" style="94" customWidth="1"/>
    <col min="2564" max="2564" width="8.28515625" style="94" customWidth="1"/>
    <col min="2565" max="2565" width="10" style="94" customWidth="1"/>
    <col min="2566" max="2566" width="9.28515625" style="94" customWidth="1"/>
    <col min="2567" max="2567" width="9" style="94" customWidth="1"/>
    <col min="2568" max="2568" width="10" style="94" customWidth="1"/>
    <col min="2569" max="2569" width="10.28515625" style="94" customWidth="1"/>
    <col min="2570" max="2570" width="8.28515625" style="94" customWidth="1"/>
    <col min="2571" max="2572" width="11.42578125" style="94" customWidth="1"/>
    <col min="2573" max="2573" width="8" style="94" customWidth="1"/>
    <col min="2574" max="2816" width="9.140625" style="94"/>
    <col min="2817" max="2817" width="22.140625" style="94" customWidth="1"/>
    <col min="2818" max="2819" width="11.42578125" style="94" customWidth="1"/>
    <col min="2820" max="2820" width="8.28515625" style="94" customWidth="1"/>
    <col min="2821" max="2821" width="10" style="94" customWidth="1"/>
    <col min="2822" max="2822" width="9.28515625" style="94" customWidth="1"/>
    <col min="2823" max="2823" width="9" style="94" customWidth="1"/>
    <col min="2824" max="2824" width="10" style="94" customWidth="1"/>
    <col min="2825" max="2825" width="10.28515625" style="94" customWidth="1"/>
    <col min="2826" max="2826" width="8.28515625" style="94" customWidth="1"/>
    <col min="2827" max="2828" width="11.42578125" style="94" customWidth="1"/>
    <col min="2829" max="2829" width="8" style="94" customWidth="1"/>
    <col min="2830" max="3072" width="9.140625" style="94"/>
    <col min="3073" max="3073" width="22.140625" style="94" customWidth="1"/>
    <col min="3074" max="3075" width="11.42578125" style="94" customWidth="1"/>
    <col min="3076" max="3076" width="8.28515625" style="94" customWidth="1"/>
    <col min="3077" max="3077" width="10" style="94" customWidth="1"/>
    <col min="3078" max="3078" width="9.28515625" style="94" customWidth="1"/>
    <col min="3079" max="3079" width="9" style="94" customWidth="1"/>
    <col min="3080" max="3080" width="10" style="94" customWidth="1"/>
    <col min="3081" max="3081" width="10.28515625" style="94" customWidth="1"/>
    <col min="3082" max="3082" width="8.28515625" style="94" customWidth="1"/>
    <col min="3083" max="3084" width="11.42578125" style="94" customWidth="1"/>
    <col min="3085" max="3085" width="8" style="94" customWidth="1"/>
    <col min="3086" max="3328" width="9.140625" style="94"/>
    <col min="3329" max="3329" width="22.140625" style="94" customWidth="1"/>
    <col min="3330" max="3331" width="11.42578125" style="94" customWidth="1"/>
    <col min="3332" max="3332" width="8.28515625" style="94" customWidth="1"/>
    <col min="3333" max="3333" width="10" style="94" customWidth="1"/>
    <col min="3334" max="3334" width="9.28515625" style="94" customWidth="1"/>
    <col min="3335" max="3335" width="9" style="94" customWidth="1"/>
    <col min="3336" max="3336" width="10" style="94" customWidth="1"/>
    <col min="3337" max="3337" width="10.28515625" style="94" customWidth="1"/>
    <col min="3338" max="3338" width="8.28515625" style="94" customWidth="1"/>
    <col min="3339" max="3340" width="11.42578125" style="94" customWidth="1"/>
    <col min="3341" max="3341" width="8" style="94" customWidth="1"/>
    <col min="3342" max="3584" width="9.140625" style="94"/>
    <col min="3585" max="3585" width="22.140625" style="94" customWidth="1"/>
    <col min="3586" max="3587" width="11.42578125" style="94" customWidth="1"/>
    <col min="3588" max="3588" width="8.28515625" style="94" customWidth="1"/>
    <col min="3589" max="3589" width="10" style="94" customWidth="1"/>
    <col min="3590" max="3590" width="9.28515625" style="94" customWidth="1"/>
    <col min="3591" max="3591" width="9" style="94" customWidth="1"/>
    <col min="3592" max="3592" width="10" style="94" customWidth="1"/>
    <col min="3593" max="3593" width="10.28515625" style="94" customWidth="1"/>
    <col min="3594" max="3594" width="8.28515625" style="94" customWidth="1"/>
    <col min="3595" max="3596" width="11.42578125" style="94" customWidth="1"/>
    <col min="3597" max="3597" width="8" style="94" customWidth="1"/>
    <col min="3598" max="3840" width="9.140625" style="94"/>
    <col min="3841" max="3841" width="22.140625" style="94" customWidth="1"/>
    <col min="3842" max="3843" width="11.42578125" style="94" customWidth="1"/>
    <col min="3844" max="3844" width="8.28515625" style="94" customWidth="1"/>
    <col min="3845" max="3845" width="10" style="94" customWidth="1"/>
    <col min="3846" max="3846" width="9.28515625" style="94" customWidth="1"/>
    <col min="3847" max="3847" width="9" style="94" customWidth="1"/>
    <col min="3848" max="3848" width="10" style="94" customWidth="1"/>
    <col min="3849" max="3849" width="10.28515625" style="94" customWidth="1"/>
    <col min="3850" max="3850" width="8.28515625" style="94" customWidth="1"/>
    <col min="3851" max="3852" width="11.42578125" style="94" customWidth="1"/>
    <col min="3853" max="3853" width="8" style="94" customWidth="1"/>
    <col min="3854" max="4096" width="9.140625" style="94"/>
    <col min="4097" max="4097" width="22.140625" style="94" customWidth="1"/>
    <col min="4098" max="4099" width="11.42578125" style="94" customWidth="1"/>
    <col min="4100" max="4100" width="8.28515625" style="94" customWidth="1"/>
    <col min="4101" max="4101" width="10" style="94" customWidth="1"/>
    <col min="4102" max="4102" width="9.28515625" style="94" customWidth="1"/>
    <col min="4103" max="4103" width="9" style="94" customWidth="1"/>
    <col min="4104" max="4104" width="10" style="94" customWidth="1"/>
    <col min="4105" max="4105" width="10.28515625" style="94" customWidth="1"/>
    <col min="4106" max="4106" width="8.28515625" style="94" customWidth="1"/>
    <col min="4107" max="4108" width="11.42578125" style="94" customWidth="1"/>
    <col min="4109" max="4109" width="8" style="94" customWidth="1"/>
    <col min="4110" max="4352" width="9.140625" style="94"/>
    <col min="4353" max="4353" width="22.140625" style="94" customWidth="1"/>
    <col min="4354" max="4355" width="11.42578125" style="94" customWidth="1"/>
    <col min="4356" max="4356" width="8.28515625" style="94" customWidth="1"/>
    <col min="4357" max="4357" width="10" style="94" customWidth="1"/>
    <col min="4358" max="4358" width="9.28515625" style="94" customWidth="1"/>
    <col min="4359" max="4359" width="9" style="94" customWidth="1"/>
    <col min="4360" max="4360" width="10" style="94" customWidth="1"/>
    <col min="4361" max="4361" width="10.28515625" style="94" customWidth="1"/>
    <col min="4362" max="4362" width="8.28515625" style="94" customWidth="1"/>
    <col min="4363" max="4364" width="11.42578125" style="94" customWidth="1"/>
    <col min="4365" max="4365" width="8" style="94" customWidth="1"/>
    <col min="4366" max="4608" width="9.140625" style="94"/>
    <col min="4609" max="4609" width="22.140625" style="94" customWidth="1"/>
    <col min="4610" max="4611" width="11.42578125" style="94" customWidth="1"/>
    <col min="4612" max="4612" width="8.28515625" style="94" customWidth="1"/>
    <col min="4613" max="4613" width="10" style="94" customWidth="1"/>
    <col min="4614" max="4614" width="9.28515625" style="94" customWidth="1"/>
    <col min="4615" max="4615" width="9" style="94" customWidth="1"/>
    <col min="4616" max="4616" width="10" style="94" customWidth="1"/>
    <col min="4617" max="4617" width="10.28515625" style="94" customWidth="1"/>
    <col min="4618" max="4618" width="8.28515625" style="94" customWidth="1"/>
    <col min="4619" max="4620" width="11.42578125" style="94" customWidth="1"/>
    <col min="4621" max="4621" width="8" style="94" customWidth="1"/>
    <col min="4622" max="4864" width="9.140625" style="94"/>
    <col min="4865" max="4865" width="22.140625" style="94" customWidth="1"/>
    <col min="4866" max="4867" width="11.42578125" style="94" customWidth="1"/>
    <col min="4868" max="4868" width="8.28515625" style="94" customWidth="1"/>
    <col min="4869" max="4869" width="10" style="94" customWidth="1"/>
    <col min="4870" max="4870" width="9.28515625" style="94" customWidth="1"/>
    <col min="4871" max="4871" width="9" style="94" customWidth="1"/>
    <col min="4872" max="4872" width="10" style="94" customWidth="1"/>
    <col min="4873" max="4873" width="10.28515625" style="94" customWidth="1"/>
    <col min="4874" max="4874" width="8.28515625" style="94" customWidth="1"/>
    <col min="4875" max="4876" width="11.42578125" style="94" customWidth="1"/>
    <col min="4877" max="4877" width="8" style="94" customWidth="1"/>
    <col min="4878" max="5120" width="9.140625" style="94"/>
    <col min="5121" max="5121" width="22.140625" style="94" customWidth="1"/>
    <col min="5122" max="5123" width="11.42578125" style="94" customWidth="1"/>
    <col min="5124" max="5124" width="8.28515625" style="94" customWidth="1"/>
    <col min="5125" max="5125" width="10" style="94" customWidth="1"/>
    <col min="5126" max="5126" width="9.28515625" style="94" customWidth="1"/>
    <col min="5127" max="5127" width="9" style="94" customWidth="1"/>
    <col min="5128" max="5128" width="10" style="94" customWidth="1"/>
    <col min="5129" max="5129" width="10.28515625" style="94" customWidth="1"/>
    <col min="5130" max="5130" width="8.28515625" style="94" customWidth="1"/>
    <col min="5131" max="5132" width="11.42578125" style="94" customWidth="1"/>
    <col min="5133" max="5133" width="8" style="94" customWidth="1"/>
    <col min="5134" max="5376" width="9.140625" style="94"/>
    <col min="5377" max="5377" width="22.140625" style="94" customWidth="1"/>
    <col min="5378" max="5379" width="11.42578125" style="94" customWidth="1"/>
    <col min="5380" max="5380" width="8.28515625" style="94" customWidth="1"/>
    <col min="5381" max="5381" width="10" style="94" customWidth="1"/>
    <col min="5382" max="5382" width="9.28515625" style="94" customWidth="1"/>
    <col min="5383" max="5383" width="9" style="94" customWidth="1"/>
    <col min="5384" max="5384" width="10" style="94" customWidth="1"/>
    <col min="5385" max="5385" width="10.28515625" style="94" customWidth="1"/>
    <col min="5386" max="5386" width="8.28515625" style="94" customWidth="1"/>
    <col min="5387" max="5388" width="11.42578125" style="94" customWidth="1"/>
    <col min="5389" max="5389" width="8" style="94" customWidth="1"/>
    <col min="5390" max="5632" width="9.140625" style="94"/>
    <col min="5633" max="5633" width="22.140625" style="94" customWidth="1"/>
    <col min="5634" max="5635" width="11.42578125" style="94" customWidth="1"/>
    <col min="5636" max="5636" width="8.28515625" style="94" customWidth="1"/>
    <col min="5637" max="5637" width="10" style="94" customWidth="1"/>
    <col min="5638" max="5638" width="9.28515625" style="94" customWidth="1"/>
    <col min="5639" max="5639" width="9" style="94" customWidth="1"/>
    <col min="5640" max="5640" width="10" style="94" customWidth="1"/>
    <col min="5641" max="5641" width="10.28515625" style="94" customWidth="1"/>
    <col min="5642" max="5642" width="8.28515625" style="94" customWidth="1"/>
    <col min="5643" max="5644" width="11.42578125" style="94" customWidth="1"/>
    <col min="5645" max="5645" width="8" style="94" customWidth="1"/>
    <col min="5646" max="5888" width="9.140625" style="94"/>
    <col min="5889" max="5889" width="22.140625" style="94" customWidth="1"/>
    <col min="5890" max="5891" width="11.42578125" style="94" customWidth="1"/>
    <col min="5892" max="5892" width="8.28515625" style="94" customWidth="1"/>
    <col min="5893" max="5893" width="10" style="94" customWidth="1"/>
    <col min="5894" max="5894" width="9.28515625" style="94" customWidth="1"/>
    <col min="5895" max="5895" width="9" style="94" customWidth="1"/>
    <col min="5896" max="5896" width="10" style="94" customWidth="1"/>
    <col min="5897" max="5897" width="10.28515625" style="94" customWidth="1"/>
    <col min="5898" max="5898" width="8.28515625" style="94" customWidth="1"/>
    <col min="5899" max="5900" width="11.42578125" style="94" customWidth="1"/>
    <col min="5901" max="5901" width="8" style="94" customWidth="1"/>
    <col min="5902" max="6144" width="9.140625" style="94"/>
    <col min="6145" max="6145" width="22.140625" style="94" customWidth="1"/>
    <col min="6146" max="6147" width="11.42578125" style="94" customWidth="1"/>
    <col min="6148" max="6148" width="8.28515625" style="94" customWidth="1"/>
    <col min="6149" max="6149" width="10" style="94" customWidth="1"/>
    <col min="6150" max="6150" width="9.28515625" style="94" customWidth="1"/>
    <col min="6151" max="6151" width="9" style="94" customWidth="1"/>
    <col min="6152" max="6152" width="10" style="94" customWidth="1"/>
    <col min="6153" max="6153" width="10.28515625" style="94" customWidth="1"/>
    <col min="6154" max="6154" width="8.28515625" style="94" customWidth="1"/>
    <col min="6155" max="6156" width="11.42578125" style="94" customWidth="1"/>
    <col min="6157" max="6157" width="8" style="94" customWidth="1"/>
    <col min="6158" max="6400" width="9.140625" style="94"/>
    <col min="6401" max="6401" width="22.140625" style="94" customWidth="1"/>
    <col min="6402" max="6403" width="11.42578125" style="94" customWidth="1"/>
    <col min="6404" max="6404" width="8.28515625" style="94" customWidth="1"/>
    <col min="6405" max="6405" width="10" style="94" customWidth="1"/>
    <col min="6406" max="6406" width="9.28515625" style="94" customWidth="1"/>
    <col min="6407" max="6407" width="9" style="94" customWidth="1"/>
    <col min="6408" max="6408" width="10" style="94" customWidth="1"/>
    <col min="6409" max="6409" width="10.28515625" style="94" customWidth="1"/>
    <col min="6410" max="6410" width="8.28515625" style="94" customWidth="1"/>
    <col min="6411" max="6412" width="11.42578125" style="94" customWidth="1"/>
    <col min="6413" max="6413" width="8" style="94" customWidth="1"/>
    <col min="6414" max="6656" width="9.140625" style="94"/>
    <col min="6657" max="6657" width="22.140625" style="94" customWidth="1"/>
    <col min="6658" max="6659" width="11.42578125" style="94" customWidth="1"/>
    <col min="6660" max="6660" width="8.28515625" style="94" customWidth="1"/>
    <col min="6661" max="6661" width="10" style="94" customWidth="1"/>
    <col min="6662" max="6662" width="9.28515625" style="94" customWidth="1"/>
    <col min="6663" max="6663" width="9" style="94" customWidth="1"/>
    <col min="6664" max="6664" width="10" style="94" customWidth="1"/>
    <col min="6665" max="6665" width="10.28515625" style="94" customWidth="1"/>
    <col min="6666" max="6666" width="8.28515625" style="94" customWidth="1"/>
    <col min="6667" max="6668" width="11.42578125" style="94" customWidth="1"/>
    <col min="6669" max="6669" width="8" style="94" customWidth="1"/>
    <col min="6670" max="6912" width="9.140625" style="94"/>
    <col min="6913" max="6913" width="22.140625" style="94" customWidth="1"/>
    <col min="6914" max="6915" width="11.42578125" style="94" customWidth="1"/>
    <col min="6916" max="6916" width="8.28515625" style="94" customWidth="1"/>
    <col min="6917" max="6917" width="10" style="94" customWidth="1"/>
    <col min="6918" max="6918" width="9.28515625" style="94" customWidth="1"/>
    <col min="6919" max="6919" width="9" style="94" customWidth="1"/>
    <col min="6920" max="6920" width="10" style="94" customWidth="1"/>
    <col min="6921" max="6921" width="10.28515625" style="94" customWidth="1"/>
    <col min="6922" max="6922" width="8.28515625" style="94" customWidth="1"/>
    <col min="6923" max="6924" width="11.42578125" style="94" customWidth="1"/>
    <col min="6925" max="6925" width="8" style="94" customWidth="1"/>
    <col min="6926" max="7168" width="9.140625" style="94"/>
    <col min="7169" max="7169" width="22.140625" style="94" customWidth="1"/>
    <col min="7170" max="7171" width="11.42578125" style="94" customWidth="1"/>
    <col min="7172" max="7172" width="8.28515625" style="94" customWidth="1"/>
    <col min="7173" max="7173" width="10" style="94" customWidth="1"/>
    <col min="7174" max="7174" width="9.28515625" style="94" customWidth="1"/>
    <col min="7175" max="7175" width="9" style="94" customWidth="1"/>
    <col min="7176" max="7176" width="10" style="94" customWidth="1"/>
    <col min="7177" max="7177" width="10.28515625" style="94" customWidth="1"/>
    <col min="7178" max="7178" width="8.28515625" style="94" customWidth="1"/>
    <col min="7179" max="7180" width="11.42578125" style="94" customWidth="1"/>
    <col min="7181" max="7181" width="8" style="94" customWidth="1"/>
    <col min="7182" max="7424" width="9.140625" style="94"/>
    <col min="7425" max="7425" width="22.140625" style="94" customWidth="1"/>
    <col min="7426" max="7427" width="11.42578125" style="94" customWidth="1"/>
    <col min="7428" max="7428" width="8.28515625" style="94" customWidth="1"/>
    <col min="7429" max="7429" width="10" style="94" customWidth="1"/>
    <col min="7430" max="7430" width="9.28515625" style="94" customWidth="1"/>
    <col min="7431" max="7431" width="9" style="94" customWidth="1"/>
    <col min="7432" max="7432" width="10" style="94" customWidth="1"/>
    <col min="7433" max="7433" width="10.28515625" style="94" customWidth="1"/>
    <col min="7434" max="7434" width="8.28515625" style="94" customWidth="1"/>
    <col min="7435" max="7436" width="11.42578125" style="94" customWidth="1"/>
    <col min="7437" max="7437" width="8" style="94" customWidth="1"/>
    <col min="7438" max="7680" width="9.140625" style="94"/>
    <col min="7681" max="7681" width="22.140625" style="94" customWidth="1"/>
    <col min="7682" max="7683" width="11.42578125" style="94" customWidth="1"/>
    <col min="7684" max="7684" width="8.28515625" style="94" customWidth="1"/>
    <col min="7685" max="7685" width="10" style="94" customWidth="1"/>
    <col min="7686" max="7686" width="9.28515625" style="94" customWidth="1"/>
    <col min="7687" max="7687" width="9" style="94" customWidth="1"/>
    <col min="7688" max="7688" width="10" style="94" customWidth="1"/>
    <col min="7689" max="7689" width="10.28515625" style="94" customWidth="1"/>
    <col min="7690" max="7690" width="8.28515625" style="94" customWidth="1"/>
    <col min="7691" max="7692" width="11.42578125" style="94" customWidth="1"/>
    <col min="7693" max="7693" width="8" style="94" customWidth="1"/>
    <col min="7694" max="7936" width="9.140625" style="94"/>
    <col min="7937" max="7937" width="22.140625" style="94" customWidth="1"/>
    <col min="7938" max="7939" width="11.42578125" style="94" customWidth="1"/>
    <col min="7940" max="7940" width="8.28515625" style="94" customWidth="1"/>
    <col min="7941" max="7941" width="10" style="94" customWidth="1"/>
    <col min="7942" max="7942" width="9.28515625" style="94" customWidth="1"/>
    <col min="7943" max="7943" width="9" style="94" customWidth="1"/>
    <col min="7944" max="7944" width="10" style="94" customWidth="1"/>
    <col min="7945" max="7945" width="10.28515625" style="94" customWidth="1"/>
    <col min="7946" max="7946" width="8.28515625" style="94" customWidth="1"/>
    <col min="7947" max="7948" width="11.42578125" style="94" customWidth="1"/>
    <col min="7949" max="7949" width="8" style="94" customWidth="1"/>
    <col min="7950" max="8192" width="9.140625" style="94"/>
    <col min="8193" max="8193" width="22.140625" style="94" customWidth="1"/>
    <col min="8194" max="8195" width="11.42578125" style="94" customWidth="1"/>
    <col min="8196" max="8196" width="8.28515625" style="94" customWidth="1"/>
    <col min="8197" max="8197" width="10" style="94" customWidth="1"/>
    <col min="8198" max="8198" width="9.28515625" style="94" customWidth="1"/>
    <col min="8199" max="8199" width="9" style="94" customWidth="1"/>
    <col min="8200" max="8200" width="10" style="94" customWidth="1"/>
    <col min="8201" max="8201" width="10.28515625" style="94" customWidth="1"/>
    <col min="8202" max="8202" width="8.28515625" style="94" customWidth="1"/>
    <col min="8203" max="8204" width="11.42578125" style="94" customWidth="1"/>
    <col min="8205" max="8205" width="8" style="94" customWidth="1"/>
    <col min="8206" max="8448" width="9.140625" style="94"/>
    <col min="8449" max="8449" width="22.140625" style="94" customWidth="1"/>
    <col min="8450" max="8451" width="11.42578125" style="94" customWidth="1"/>
    <col min="8452" max="8452" width="8.28515625" style="94" customWidth="1"/>
    <col min="8453" max="8453" width="10" style="94" customWidth="1"/>
    <col min="8454" max="8454" width="9.28515625" style="94" customWidth="1"/>
    <col min="8455" max="8455" width="9" style="94" customWidth="1"/>
    <col min="8456" max="8456" width="10" style="94" customWidth="1"/>
    <col min="8457" max="8457" width="10.28515625" style="94" customWidth="1"/>
    <col min="8458" max="8458" width="8.28515625" style="94" customWidth="1"/>
    <col min="8459" max="8460" width="11.42578125" style="94" customWidth="1"/>
    <col min="8461" max="8461" width="8" style="94" customWidth="1"/>
    <col min="8462" max="8704" width="9.140625" style="94"/>
    <col min="8705" max="8705" width="22.140625" style="94" customWidth="1"/>
    <col min="8706" max="8707" width="11.42578125" style="94" customWidth="1"/>
    <col min="8708" max="8708" width="8.28515625" style="94" customWidth="1"/>
    <col min="8709" max="8709" width="10" style="94" customWidth="1"/>
    <col min="8710" max="8710" width="9.28515625" style="94" customWidth="1"/>
    <col min="8711" max="8711" width="9" style="94" customWidth="1"/>
    <col min="8712" max="8712" width="10" style="94" customWidth="1"/>
    <col min="8713" max="8713" width="10.28515625" style="94" customWidth="1"/>
    <col min="8714" max="8714" width="8.28515625" style="94" customWidth="1"/>
    <col min="8715" max="8716" width="11.42578125" style="94" customWidth="1"/>
    <col min="8717" max="8717" width="8" style="94" customWidth="1"/>
    <col min="8718" max="8960" width="9.140625" style="94"/>
    <col min="8961" max="8961" width="22.140625" style="94" customWidth="1"/>
    <col min="8962" max="8963" width="11.42578125" style="94" customWidth="1"/>
    <col min="8964" max="8964" width="8.28515625" style="94" customWidth="1"/>
    <col min="8965" max="8965" width="10" style="94" customWidth="1"/>
    <col min="8966" max="8966" width="9.28515625" style="94" customWidth="1"/>
    <col min="8967" max="8967" width="9" style="94" customWidth="1"/>
    <col min="8968" max="8968" width="10" style="94" customWidth="1"/>
    <col min="8969" max="8969" width="10.28515625" style="94" customWidth="1"/>
    <col min="8970" max="8970" width="8.28515625" style="94" customWidth="1"/>
    <col min="8971" max="8972" width="11.42578125" style="94" customWidth="1"/>
    <col min="8973" max="8973" width="8" style="94" customWidth="1"/>
    <col min="8974" max="9216" width="9.140625" style="94"/>
    <col min="9217" max="9217" width="22.140625" style="94" customWidth="1"/>
    <col min="9218" max="9219" width="11.42578125" style="94" customWidth="1"/>
    <col min="9220" max="9220" width="8.28515625" style="94" customWidth="1"/>
    <col min="9221" max="9221" width="10" style="94" customWidth="1"/>
    <col min="9222" max="9222" width="9.28515625" style="94" customWidth="1"/>
    <col min="9223" max="9223" width="9" style="94" customWidth="1"/>
    <col min="9224" max="9224" width="10" style="94" customWidth="1"/>
    <col min="9225" max="9225" width="10.28515625" style="94" customWidth="1"/>
    <col min="9226" max="9226" width="8.28515625" style="94" customWidth="1"/>
    <col min="9227" max="9228" width="11.42578125" style="94" customWidth="1"/>
    <col min="9229" max="9229" width="8" style="94" customWidth="1"/>
    <col min="9230" max="9472" width="9.140625" style="94"/>
    <col min="9473" max="9473" width="22.140625" style="94" customWidth="1"/>
    <col min="9474" max="9475" width="11.42578125" style="94" customWidth="1"/>
    <col min="9476" max="9476" width="8.28515625" style="94" customWidth="1"/>
    <col min="9477" max="9477" width="10" style="94" customWidth="1"/>
    <col min="9478" max="9478" width="9.28515625" style="94" customWidth="1"/>
    <col min="9479" max="9479" width="9" style="94" customWidth="1"/>
    <col min="9480" max="9480" width="10" style="94" customWidth="1"/>
    <col min="9481" max="9481" width="10.28515625" style="94" customWidth="1"/>
    <col min="9482" max="9482" width="8.28515625" style="94" customWidth="1"/>
    <col min="9483" max="9484" width="11.42578125" style="94" customWidth="1"/>
    <col min="9485" max="9485" width="8" style="94" customWidth="1"/>
    <col min="9486" max="9728" width="9.140625" style="94"/>
    <col min="9729" max="9729" width="22.140625" style="94" customWidth="1"/>
    <col min="9730" max="9731" width="11.42578125" style="94" customWidth="1"/>
    <col min="9732" max="9732" width="8.28515625" style="94" customWidth="1"/>
    <col min="9733" max="9733" width="10" style="94" customWidth="1"/>
    <col min="9734" max="9734" width="9.28515625" style="94" customWidth="1"/>
    <col min="9735" max="9735" width="9" style="94" customWidth="1"/>
    <col min="9736" max="9736" width="10" style="94" customWidth="1"/>
    <col min="9737" max="9737" width="10.28515625" style="94" customWidth="1"/>
    <col min="9738" max="9738" width="8.28515625" style="94" customWidth="1"/>
    <col min="9739" max="9740" width="11.42578125" style="94" customWidth="1"/>
    <col min="9741" max="9741" width="8" style="94" customWidth="1"/>
    <col min="9742" max="9984" width="9.140625" style="94"/>
    <col min="9985" max="9985" width="22.140625" style="94" customWidth="1"/>
    <col min="9986" max="9987" width="11.42578125" style="94" customWidth="1"/>
    <col min="9988" max="9988" width="8.28515625" style="94" customWidth="1"/>
    <col min="9989" max="9989" width="10" style="94" customWidth="1"/>
    <col min="9990" max="9990" width="9.28515625" style="94" customWidth="1"/>
    <col min="9991" max="9991" width="9" style="94" customWidth="1"/>
    <col min="9992" max="9992" width="10" style="94" customWidth="1"/>
    <col min="9993" max="9993" width="10.28515625" style="94" customWidth="1"/>
    <col min="9994" max="9994" width="8.28515625" style="94" customWidth="1"/>
    <col min="9995" max="9996" width="11.42578125" style="94" customWidth="1"/>
    <col min="9997" max="9997" width="8" style="94" customWidth="1"/>
    <col min="9998" max="10240" width="9.140625" style="94"/>
    <col min="10241" max="10241" width="22.140625" style="94" customWidth="1"/>
    <col min="10242" max="10243" width="11.42578125" style="94" customWidth="1"/>
    <col min="10244" max="10244" width="8.28515625" style="94" customWidth="1"/>
    <col min="10245" max="10245" width="10" style="94" customWidth="1"/>
    <col min="10246" max="10246" width="9.28515625" style="94" customWidth="1"/>
    <col min="10247" max="10247" width="9" style="94" customWidth="1"/>
    <col min="10248" max="10248" width="10" style="94" customWidth="1"/>
    <col min="10249" max="10249" width="10.28515625" style="94" customWidth="1"/>
    <col min="10250" max="10250" width="8.28515625" style="94" customWidth="1"/>
    <col min="10251" max="10252" width="11.42578125" style="94" customWidth="1"/>
    <col min="10253" max="10253" width="8" style="94" customWidth="1"/>
    <col min="10254" max="10496" width="9.140625" style="94"/>
    <col min="10497" max="10497" width="22.140625" style="94" customWidth="1"/>
    <col min="10498" max="10499" width="11.42578125" style="94" customWidth="1"/>
    <col min="10500" max="10500" width="8.28515625" style="94" customWidth="1"/>
    <col min="10501" max="10501" width="10" style="94" customWidth="1"/>
    <col min="10502" max="10502" width="9.28515625" style="94" customWidth="1"/>
    <col min="10503" max="10503" width="9" style="94" customWidth="1"/>
    <col min="10504" max="10504" width="10" style="94" customWidth="1"/>
    <col min="10505" max="10505" width="10.28515625" style="94" customWidth="1"/>
    <col min="10506" max="10506" width="8.28515625" style="94" customWidth="1"/>
    <col min="10507" max="10508" width="11.42578125" style="94" customWidth="1"/>
    <col min="10509" max="10509" width="8" style="94" customWidth="1"/>
    <col min="10510" max="10752" width="9.140625" style="94"/>
    <col min="10753" max="10753" width="22.140625" style="94" customWidth="1"/>
    <col min="10754" max="10755" width="11.42578125" style="94" customWidth="1"/>
    <col min="10756" max="10756" width="8.28515625" style="94" customWidth="1"/>
    <col min="10757" max="10757" width="10" style="94" customWidth="1"/>
    <col min="10758" max="10758" width="9.28515625" style="94" customWidth="1"/>
    <col min="10759" max="10759" width="9" style="94" customWidth="1"/>
    <col min="10760" max="10760" width="10" style="94" customWidth="1"/>
    <col min="10761" max="10761" width="10.28515625" style="94" customWidth="1"/>
    <col min="10762" max="10762" width="8.28515625" style="94" customWidth="1"/>
    <col min="10763" max="10764" width="11.42578125" style="94" customWidth="1"/>
    <col min="10765" max="10765" width="8" style="94" customWidth="1"/>
    <col min="10766" max="11008" width="9.140625" style="94"/>
    <col min="11009" max="11009" width="22.140625" style="94" customWidth="1"/>
    <col min="11010" max="11011" width="11.42578125" style="94" customWidth="1"/>
    <col min="11012" max="11012" width="8.28515625" style="94" customWidth="1"/>
    <col min="11013" max="11013" width="10" style="94" customWidth="1"/>
    <col min="11014" max="11014" width="9.28515625" style="94" customWidth="1"/>
    <col min="11015" max="11015" width="9" style="94" customWidth="1"/>
    <col min="11016" max="11016" width="10" style="94" customWidth="1"/>
    <col min="11017" max="11017" width="10.28515625" style="94" customWidth="1"/>
    <col min="11018" max="11018" width="8.28515625" style="94" customWidth="1"/>
    <col min="11019" max="11020" width="11.42578125" style="94" customWidth="1"/>
    <col min="11021" max="11021" width="8" style="94" customWidth="1"/>
    <col min="11022" max="11264" width="9.140625" style="94"/>
    <col min="11265" max="11265" width="22.140625" style="94" customWidth="1"/>
    <col min="11266" max="11267" width="11.42578125" style="94" customWidth="1"/>
    <col min="11268" max="11268" width="8.28515625" style="94" customWidth="1"/>
    <col min="11269" max="11269" width="10" style="94" customWidth="1"/>
    <col min="11270" max="11270" width="9.28515625" style="94" customWidth="1"/>
    <col min="11271" max="11271" width="9" style="94" customWidth="1"/>
    <col min="11272" max="11272" width="10" style="94" customWidth="1"/>
    <col min="11273" max="11273" width="10.28515625" style="94" customWidth="1"/>
    <col min="11274" max="11274" width="8.28515625" style="94" customWidth="1"/>
    <col min="11275" max="11276" width="11.42578125" style="94" customWidth="1"/>
    <col min="11277" max="11277" width="8" style="94" customWidth="1"/>
    <col min="11278" max="11520" width="9.140625" style="94"/>
    <col min="11521" max="11521" width="22.140625" style="94" customWidth="1"/>
    <col min="11522" max="11523" width="11.42578125" style="94" customWidth="1"/>
    <col min="11524" max="11524" width="8.28515625" style="94" customWidth="1"/>
    <col min="11525" max="11525" width="10" style="94" customWidth="1"/>
    <col min="11526" max="11526" width="9.28515625" style="94" customWidth="1"/>
    <col min="11527" max="11527" width="9" style="94" customWidth="1"/>
    <col min="11528" max="11528" width="10" style="94" customWidth="1"/>
    <col min="11529" max="11529" width="10.28515625" style="94" customWidth="1"/>
    <col min="11530" max="11530" width="8.28515625" style="94" customWidth="1"/>
    <col min="11531" max="11532" width="11.42578125" style="94" customWidth="1"/>
    <col min="11533" max="11533" width="8" style="94" customWidth="1"/>
    <col min="11534" max="11776" width="9.140625" style="94"/>
    <col min="11777" max="11777" width="22.140625" style="94" customWidth="1"/>
    <col min="11778" max="11779" width="11.42578125" style="94" customWidth="1"/>
    <col min="11780" max="11780" width="8.28515625" style="94" customWidth="1"/>
    <col min="11781" max="11781" width="10" style="94" customWidth="1"/>
    <col min="11782" max="11782" width="9.28515625" style="94" customWidth="1"/>
    <col min="11783" max="11783" width="9" style="94" customWidth="1"/>
    <col min="11784" max="11784" width="10" style="94" customWidth="1"/>
    <col min="11785" max="11785" width="10.28515625" style="94" customWidth="1"/>
    <col min="11786" max="11786" width="8.28515625" style="94" customWidth="1"/>
    <col min="11787" max="11788" width="11.42578125" style="94" customWidth="1"/>
    <col min="11789" max="11789" width="8" style="94" customWidth="1"/>
    <col min="11790" max="12032" width="9.140625" style="94"/>
    <col min="12033" max="12033" width="22.140625" style="94" customWidth="1"/>
    <col min="12034" max="12035" width="11.42578125" style="94" customWidth="1"/>
    <col min="12036" max="12036" width="8.28515625" style="94" customWidth="1"/>
    <col min="12037" max="12037" width="10" style="94" customWidth="1"/>
    <col min="12038" max="12038" width="9.28515625" style="94" customWidth="1"/>
    <col min="12039" max="12039" width="9" style="94" customWidth="1"/>
    <col min="12040" max="12040" width="10" style="94" customWidth="1"/>
    <col min="12041" max="12041" width="10.28515625" style="94" customWidth="1"/>
    <col min="12042" max="12042" width="8.28515625" style="94" customWidth="1"/>
    <col min="12043" max="12044" width="11.42578125" style="94" customWidth="1"/>
    <col min="12045" max="12045" width="8" style="94" customWidth="1"/>
    <col min="12046" max="12288" width="9.140625" style="94"/>
    <col min="12289" max="12289" width="22.140625" style="94" customWidth="1"/>
    <col min="12290" max="12291" width="11.42578125" style="94" customWidth="1"/>
    <col min="12292" max="12292" width="8.28515625" style="94" customWidth="1"/>
    <col min="12293" max="12293" width="10" style="94" customWidth="1"/>
    <col min="12294" max="12294" width="9.28515625" style="94" customWidth="1"/>
    <col min="12295" max="12295" width="9" style="94" customWidth="1"/>
    <col min="12296" max="12296" width="10" style="94" customWidth="1"/>
    <col min="12297" max="12297" width="10.28515625" style="94" customWidth="1"/>
    <col min="12298" max="12298" width="8.28515625" style="94" customWidth="1"/>
    <col min="12299" max="12300" width="11.42578125" style="94" customWidth="1"/>
    <col min="12301" max="12301" width="8" style="94" customWidth="1"/>
    <col min="12302" max="12544" width="9.140625" style="94"/>
    <col min="12545" max="12545" width="22.140625" style="94" customWidth="1"/>
    <col min="12546" max="12547" width="11.42578125" style="94" customWidth="1"/>
    <col min="12548" max="12548" width="8.28515625" style="94" customWidth="1"/>
    <col min="12549" max="12549" width="10" style="94" customWidth="1"/>
    <col min="12550" max="12550" width="9.28515625" style="94" customWidth="1"/>
    <col min="12551" max="12551" width="9" style="94" customWidth="1"/>
    <col min="12552" max="12552" width="10" style="94" customWidth="1"/>
    <col min="12553" max="12553" width="10.28515625" style="94" customWidth="1"/>
    <col min="12554" max="12554" width="8.28515625" style="94" customWidth="1"/>
    <col min="12555" max="12556" width="11.42578125" style="94" customWidth="1"/>
    <col min="12557" max="12557" width="8" style="94" customWidth="1"/>
    <col min="12558" max="12800" width="9.140625" style="94"/>
    <col min="12801" max="12801" width="22.140625" style="94" customWidth="1"/>
    <col min="12802" max="12803" width="11.42578125" style="94" customWidth="1"/>
    <col min="12804" max="12804" width="8.28515625" style="94" customWidth="1"/>
    <col min="12805" max="12805" width="10" style="94" customWidth="1"/>
    <col min="12806" max="12806" width="9.28515625" style="94" customWidth="1"/>
    <col min="12807" max="12807" width="9" style="94" customWidth="1"/>
    <col min="12808" max="12808" width="10" style="94" customWidth="1"/>
    <col min="12809" max="12809" width="10.28515625" style="94" customWidth="1"/>
    <col min="12810" max="12810" width="8.28515625" style="94" customWidth="1"/>
    <col min="12811" max="12812" width="11.42578125" style="94" customWidth="1"/>
    <col min="12813" max="12813" width="8" style="94" customWidth="1"/>
    <col min="12814" max="13056" width="9.140625" style="94"/>
    <col min="13057" max="13057" width="22.140625" style="94" customWidth="1"/>
    <col min="13058" max="13059" width="11.42578125" style="94" customWidth="1"/>
    <col min="13060" max="13060" width="8.28515625" style="94" customWidth="1"/>
    <col min="13061" max="13061" width="10" style="94" customWidth="1"/>
    <col min="13062" max="13062" width="9.28515625" style="94" customWidth="1"/>
    <col min="13063" max="13063" width="9" style="94" customWidth="1"/>
    <col min="13064" max="13064" width="10" style="94" customWidth="1"/>
    <col min="13065" max="13065" width="10.28515625" style="94" customWidth="1"/>
    <col min="13066" max="13066" width="8.28515625" style="94" customWidth="1"/>
    <col min="13067" max="13068" width="11.42578125" style="94" customWidth="1"/>
    <col min="13069" max="13069" width="8" style="94" customWidth="1"/>
    <col min="13070" max="13312" width="9.140625" style="94"/>
    <col min="13313" max="13313" width="22.140625" style="94" customWidth="1"/>
    <col min="13314" max="13315" width="11.42578125" style="94" customWidth="1"/>
    <col min="13316" max="13316" width="8.28515625" style="94" customWidth="1"/>
    <col min="13317" max="13317" width="10" style="94" customWidth="1"/>
    <col min="13318" max="13318" width="9.28515625" style="94" customWidth="1"/>
    <col min="13319" max="13319" width="9" style="94" customWidth="1"/>
    <col min="13320" max="13320" width="10" style="94" customWidth="1"/>
    <col min="13321" max="13321" width="10.28515625" style="94" customWidth="1"/>
    <col min="13322" max="13322" width="8.28515625" style="94" customWidth="1"/>
    <col min="13323" max="13324" width="11.42578125" style="94" customWidth="1"/>
    <col min="13325" max="13325" width="8" style="94" customWidth="1"/>
    <col min="13326" max="13568" width="9.140625" style="94"/>
    <col min="13569" max="13569" width="22.140625" style="94" customWidth="1"/>
    <col min="13570" max="13571" width="11.42578125" style="94" customWidth="1"/>
    <col min="13572" max="13572" width="8.28515625" style="94" customWidth="1"/>
    <col min="13573" max="13573" width="10" style="94" customWidth="1"/>
    <col min="13574" max="13574" width="9.28515625" style="94" customWidth="1"/>
    <col min="13575" max="13575" width="9" style="94" customWidth="1"/>
    <col min="13576" max="13576" width="10" style="94" customWidth="1"/>
    <col min="13577" max="13577" width="10.28515625" style="94" customWidth="1"/>
    <col min="13578" max="13578" width="8.28515625" style="94" customWidth="1"/>
    <col min="13579" max="13580" width="11.42578125" style="94" customWidth="1"/>
    <col min="13581" max="13581" width="8" style="94" customWidth="1"/>
    <col min="13582" max="13824" width="9.140625" style="94"/>
    <col min="13825" max="13825" width="22.140625" style="94" customWidth="1"/>
    <col min="13826" max="13827" width="11.42578125" style="94" customWidth="1"/>
    <col min="13828" max="13828" width="8.28515625" style="94" customWidth="1"/>
    <col min="13829" max="13829" width="10" style="94" customWidth="1"/>
    <col min="13830" max="13830" width="9.28515625" style="94" customWidth="1"/>
    <col min="13831" max="13831" width="9" style="94" customWidth="1"/>
    <col min="13832" max="13832" width="10" style="94" customWidth="1"/>
    <col min="13833" max="13833" width="10.28515625" style="94" customWidth="1"/>
    <col min="13834" max="13834" width="8.28515625" style="94" customWidth="1"/>
    <col min="13835" max="13836" width="11.42578125" style="94" customWidth="1"/>
    <col min="13837" max="13837" width="8" style="94" customWidth="1"/>
    <col min="13838" max="14080" width="9.140625" style="94"/>
    <col min="14081" max="14081" width="22.140625" style="94" customWidth="1"/>
    <col min="14082" max="14083" width="11.42578125" style="94" customWidth="1"/>
    <col min="14084" max="14084" width="8.28515625" style="94" customWidth="1"/>
    <col min="14085" max="14085" width="10" style="94" customWidth="1"/>
    <col min="14086" max="14086" width="9.28515625" style="94" customWidth="1"/>
    <col min="14087" max="14087" width="9" style="94" customWidth="1"/>
    <col min="14088" max="14088" width="10" style="94" customWidth="1"/>
    <col min="14089" max="14089" width="10.28515625" style="94" customWidth="1"/>
    <col min="14090" max="14090" width="8.28515625" style="94" customWidth="1"/>
    <col min="14091" max="14092" width="11.42578125" style="94" customWidth="1"/>
    <col min="14093" max="14093" width="8" style="94" customWidth="1"/>
    <col min="14094" max="14336" width="9.140625" style="94"/>
    <col min="14337" max="14337" width="22.140625" style="94" customWidth="1"/>
    <col min="14338" max="14339" width="11.42578125" style="94" customWidth="1"/>
    <col min="14340" max="14340" width="8.28515625" style="94" customWidth="1"/>
    <col min="14341" max="14341" width="10" style="94" customWidth="1"/>
    <col min="14342" max="14342" width="9.28515625" style="94" customWidth="1"/>
    <col min="14343" max="14343" width="9" style="94" customWidth="1"/>
    <col min="14344" max="14344" width="10" style="94" customWidth="1"/>
    <col min="14345" max="14345" width="10.28515625" style="94" customWidth="1"/>
    <col min="14346" max="14346" width="8.28515625" style="94" customWidth="1"/>
    <col min="14347" max="14348" width="11.42578125" style="94" customWidth="1"/>
    <col min="14349" max="14349" width="8" style="94" customWidth="1"/>
    <col min="14350" max="14592" width="9.140625" style="94"/>
    <col min="14593" max="14593" width="22.140625" style="94" customWidth="1"/>
    <col min="14594" max="14595" width="11.42578125" style="94" customWidth="1"/>
    <col min="14596" max="14596" width="8.28515625" style="94" customWidth="1"/>
    <col min="14597" max="14597" width="10" style="94" customWidth="1"/>
    <col min="14598" max="14598" width="9.28515625" style="94" customWidth="1"/>
    <col min="14599" max="14599" width="9" style="94" customWidth="1"/>
    <col min="14600" max="14600" width="10" style="94" customWidth="1"/>
    <col min="14601" max="14601" width="10.28515625" style="94" customWidth="1"/>
    <col min="14602" max="14602" width="8.28515625" style="94" customWidth="1"/>
    <col min="14603" max="14604" width="11.42578125" style="94" customWidth="1"/>
    <col min="14605" max="14605" width="8" style="94" customWidth="1"/>
    <col min="14606" max="14848" width="9.140625" style="94"/>
    <col min="14849" max="14849" width="22.140625" style="94" customWidth="1"/>
    <col min="14850" max="14851" width="11.42578125" style="94" customWidth="1"/>
    <col min="14852" max="14852" width="8.28515625" style="94" customWidth="1"/>
    <col min="14853" max="14853" width="10" style="94" customWidth="1"/>
    <col min="14854" max="14854" width="9.28515625" style="94" customWidth="1"/>
    <col min="14855" max="14855" width="9" style="94" customWidth="1"/>
    <col min="14856" max="14856" width="10" style="94" customWidth="1"/>
    <col min="14857" max="14857" width="10.28515625" style="94" customWidth="1"/>
    <col min="14858" max="14858" width="8.28515625" style="94" customWidth="1"/>
    <col min="14859" max="14860" width="11.42578125" style="94" customWidth="1"/>
    <col min="14861" max="14861" width="8" style="94" customWidth="1"/>
    <col min="14862" max="15104" width="9.140625" style="94"/>
    <col min="15105" max="15105" width="22.140625" style="94" customWidth="1"/>
    <col min="15106" max="15107" width="11.42578125" style="94" customWidth="1"/>
    <col min="15108" max="15108" width="8.28515625" style="94" customWidth="1"/>
    <col min="15109" max="15109" width="10" style="94" customWidth="1"/>
    <col min="15110" max="15110" width="9.28515625" style="94" customWidth="1"/>
    <col min="15111" max="15111" width="9" style="94" customWidth="1"/>
    <col min="15112" max="15112" width="10" style="94" customWidth="1"/>
    <col min="15113" max="15113" width="10.28515625" style="94" customWidth="1"/>
    <col min="15114" max="15114" width="8.28515625" style="94" customWidth="1"/>
    <col min="15115" max="15116" width="11.42578125" style="94" customWidth="1"/>
    <col min="15117" max="15117" width="8" style="94" customWidth="1"/>
    <col min="15118" max="15360" width="9.140625" style="94"/>
    <col min="15361" max="15361" width="22.140625" style="94" customWidth="1"/>
    <col min="15362" max="15363" width="11.42578125" style="94" customWidth="1"/>
    <col min="15364" max="15364" width="8.28515625" style="94" customWidth="1"/>
    <col min="15365" max="15365" width="10" style="94" customWidth="1"/>
    <col min="15366" max="15366" width="9.28515625" style="94" customWidth="1"/>
    <col min="15367" max="15367" width="9" style="94" customWidth="1"/>
    <col min="15368" max="15368" width="10" style="94" customWidth="1"/>
    <col min="15369" max="15369" width="10.28515625" style="94" customWidth="1"/>
    <col min="15370" max="15370" width="8.28515625" style="94" customWidth="1"/>
    <col min="15371" max="15372" width="11.42578125" style="94" customWidth="1"/>
    <col min="15373" max="15373" width="8" style="94" customWidth="1"/>
    <col min="15374" max="15616" width="9.140625" style="94"/>
    <col min="15617" max="15617" width="22.140625" style="94" customWidth="1"/>
    <col min="15618" max="15619" width="11.42578125" style="94" customWidth="1"/>
    <col min="15620" max="15620" width="8.28515625" style="94" customWidth="1"/>
    <col min="15621" max="15621" width="10" style="94" customWidth="1"/>
    <col min="15622" max="15622" width="9.28515625" style="94" customWidth="1"/>
    <col min="15623" max="15623" width="9" style="94" customWidth="1"/>
    <col min="15624" max="15624" width="10" style="94" customWidth="1"/>
    <col min="15625" max="15625" width="10.28515625" style="94" customWidth="1"/>
    <col min="15626" max="15626" width="8.28515625" style="94" customWidth="1"/>
    <col min="15627" max="15628" width="11.42578125" style="94" customWidth="1"/>
    <col min="15629" max="15629" width="8" style="94" customWidth="1"/>
    <col min="15630" max="15872" width="9.140625" style="94"/>
    <col min="15873" max="15873" width="22.140625" style="94" customWidth="1"/>
    <col min="15874" max="15875" width="11.42578125" style="94" customWidth="1"/>
    <col min="15876" max="15876" width="8.28515625" style="94" customWidth="1"/>
    <col min="15877" max="15877" width="10" style="94" customWidth="1"/>
    <col min="15878" max="15878" width="9.28515625" style="94" customWidth="1"/>
    <col min="15879" max="15879" width="9" style="94" customWidth="1"/>
    <col min="15880" max="15880" width="10" style="94" customWidth="1"/>
    <col min="15881" max="15881" width="10.28515625" style="94" customWidth="1"/>
    <col min="15882" max="15882" width="8.28515625" style="94" customWidth="1"/>
    <col min="15883" max="15884" width="11.42578125" style="94" customWidth="1"/>
    <col min="15885" max="15885" width="8" style="94" customWidth="1"/>
    <col min="15886" max="16128" width="9.140625" style="94"/>
    <col min="16129" max="16129" width="22.140625" style="94" customWidth="1"/>
    <col min="16130" max="16131" width="11.42578125" style="94" customWidth="1"/>
    <col min="16132" max="16132" width="8.28515625" style="94" customWidth="1"/>
    <col min="16133" max="16133" width="10" style="94" customWidth="1"/>
    <col min="16134" max="16134" width="9.28515625" style="94" customWidth="1"/>
    <col min="16135" max="16135" width="9" style="94" customWidth="1"/>
    <col min="16136" max="16136" width="10" style="94" customWidth="1"/>
    <col min="16137" max="16137" width="10.28515625" style="94" customWidth="1"/>
    <col min="16138" max="16138" width="8.28515625" style="94" customWidth="1"/>
    <col min="16139" max="16140" width="11.42578125" style="94" customWidth="1"/>
    <col min="16141" max="16141" width="8" style="94" customWidth="1"/>
    <col min="16142" max="16384" width="9.140625" style="94"/>
  </cols>
  <sheetData>
    <row r="1" spans="1:26" ht="30.6" customHeight="1" x14ac:dyDescent="0.2">
      <c r="A1" s="474" t="s">
        <v>106</v>
      </c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</row>
    <row r="2" spans="1:26" x14ac:dyDescent="0.2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P2" s="96" t="s">
        <v>71</v>
      </c>
    </row>
    <row r="3" spans="1:26" ht="16.5" customHeight="1" x14ac:dyDescent="0.2">
      <c r="A3" s="466"/>
      <c r="B3" s="455" t="s">
        <v>132</v>
      </c>
      <c r="C3" s="455"/>
      <c r="D3" s="455"/>
      <c r="E3" s="456" t="s">
        <v>67</v>
      </c>
      <c r="F3" s="457"/>
      <c r="G3" s="457"/>
      <c r="H3" s="457"/>
      <c r="I3" s="457"/>
      <c r="J3" s="457"/>
      <c r="K3" s="460" t="s">
        <v>149</v>
      </c>
      <c r="L3" s="461"/>
      <c r="M3" s="462"/>
      <c r="N3" s="455" t="s">
        <v>68</v>
      </c>
      <c r="O3" s="455"/>
      <c r="P3" s="456"/>
      <c r="Q3" s="97"/>
    </row>
    <row r="4" spans="1:26" ht="37.5" customHeight="1" x14ac:dyDescent="0.2">
      <c r="A4" s="466"/>
      <c r="B4" s="455"/>
      <c r="C4" s="455"/>
      <c r="D4" s="455"/>
      <c r="E4" s="455" t="s">
        <v>66</v>
      </c>
      <c r="F4" s="455"/>
      <c r="G4" s="455"/>
      <c r="H4" s="455" t="s">
        <v>65</v>
      </c>
      <c r="I4" s="455"/>
      <c r="J4" s="455"/>
      <c r="K4" s="463"/>
      <c r="L4" s="464"/>
      <c r="M4" s="465"/>
      <c r="N4" s="455"/>
      <c r="O4" s="455"/>
      <c r="P4" s="456"/>
      <c r="Q4" s="97"/>
    </row>
    <row r="5" spans="1:26" ht="45" customHeight="1" x14ac:dyDescent="0.2">
      <c r="A5" s="466"/>
      <c r="B5" s="250" t="s">
        <v>130</v>
      </c>
      <c r="C5" s="250" t="s">
        <v>64</v>
      </c>
      <c r="D5" s="250" t="s">
        <v>131</v>
      </c>
      <c r="E5" s="250" t="s">
        <v>130</v>
      </c>
      <c r="F5" s="250" t="s">
        <v>64</v>
      </c>
      <c r="G5" s="250" t="s">
        <v>131</v>
      </c>
      <c r="H5" s="250" t="s">
        <v>130</v>
      </c>
      <c r="I5" s="250" t="s">
        <v>64</v>
      </c>
      <c r="J5" s="250" t="s">
        <v>131</v>
      </c>
      <c r="K5" s="250" t="s">
        <v>130</v>
      </c>
      <c r="L5" s="250" t="s">
        <v>64</v>
      </c>
      <c r="M5" s="251" t="s">
        <v>131</v>
      </c>
      <c r="N5" s="250" t="s">
        <v>130</v>
      </c>
      <c r="O5" s="250" t="s">
        <v>64</v>
      </c>
      <c r="P5" s="251" t="s">
        <v>131</v>
      </c>
      <c r="Q5" s="97"/>
    </row>
    <row r="6" spans="1:26" x14ac:dyDescent="0.2">
      <c r="A6" s="65" t="s">
        <v>72</v>
      </c>
      <c r="B6" s="202">
        <f>SUM(B7:B25)</f>
        <v>1392747.2999999998</v>
      </c>
      <c r="C6" s="202">
        <f>SUM(C7:C25)</f>
        <v>1288243.6000000001</v>
      </c>
      <c r="D6" s="202">
        <f>B6/C6*100</f>
        <v>108.11210705801292</v>
      </c>
      <c r="E6" s="202">
        <f>SUM(E7:E25)</f>
        <v>688118</v>
      </c>
      <c r="F6" s="202">
        <f>SUM(F7:F25)</f>
        <v>600406.80000000005</v>
      </c>
      <c r="G6" s="202">
        <f>E6/F6%</f>
        <v>114.6086286830862</v>
      </c>
      <c r="H6" s="202">
        <f>SUM(H7:H25)</f>
        <v>704629.29999999993</v>
      </c>
      <c r="I6" s="202">
        <f>SUM(I7:I25)</f>
        <v>687836.79999999993</v>
      </c>
      <c r="J6" s="202">
        <f>H6/I6%</f>
        <v>102.44134945963926</v>
      </c>
      <c r="K6" s="202">
        <f>SUM(K7:K25)</f>
        <v>2179218</v>
      </c>
      <c r="L6" s="202">
        <f>SUM(L7:L25)</f>
        <v>2132171.9000000004</v>
      </c>
      <c r="M6" s="202">
        <f>K6/L6%</f>
        <v>102.20648719739715</v>
      </c>
      <c r="N6" s="202">
        <f>SUM(N7:N25)</f>
        <v>3571965.3</v>
      </c>
      <c r="O6" s="202">
        <f>SUM(O7:O25)</f>
        <v>3420415.4999999995</v>
      </c>
      <c r="P6" s="202">
        <f>N6/O6*100</f>
        <v>104.4307424054183</v>
      </c>
      <c r="Q6" s="253"/>
      <c r="R6" s="253"/>
      <c r="S6" s="253"/>
      <c r="T6" s="253"/>
      <c r="U6" s="253"/>
      <c r="V6" s="253"/>
      <c r="W6" s="253"/>
      <c r="X6" s="253"/>
      <c r="Y6" s="253"/>
      <c r="Z6" s="253"/>
    </row>
    <row r="7" spans="1:26" x14ac:dyDescent="0.2">
      <c r="A7" s="80" t="s">
        <v>73</v>
      </c>
      <c r="B7" s="203">
        <f>E7+H7</f>
        <v>96861.900000000009</v>
      </c>
      <c r="C7" s="203">
        <f>F7+I7</f>
        <v>94507.7</v>
      </c>
      <c r="D7" s="203">
        <f t="shared" ref="D7:D21" si="0">B7/C7*100</f>
        <v>102.49101395970912</v>
      </c>
      <c r="E7" s="203">
        <v>6629.8</v>
      </c>
      <c r="F7" s="203">
        <v>6809.5</v>
      </c>
      <c r="G7" s="203">
        <f t="shared" ref="G7:G22" si="1">E7/F7%</f>
        <v>97.361039723915127</v>
      </c>
      <c r="H7" s="203">
        <v>90232.1</v>
      </c>
      <c r="I7" s="203">
        <v>87698.2</v>
      </c>
      <c r="J7" s="203">
        <f t="shared" ref="J7:J22" si="2">H7/I7%</f>
        <v>102.88934094428393</v>
      </c>
      <c r="K7" s="203">
        <v>199013.9</v>
      </c>
      <c r="L7" s="203">
        <v>194120.2</v>
      </c>
      <c r="M7" s="203">
        <f t="shared" ref="M7:M24" si="3">K7/L7%</f>
        <v>102.52096381520315</v>
      </c>
      <c r="N7" s="203">
        <f>B7+K7</f>
        <v>295875.8</v>
      </c>
      <c r="O7" s="203">
        <f>C7+L7</f>
        <v>288627.90000000002</v>
      </c>
      <c r="P7" s="203">
        <f t="shared" ref="P7:P24" si="4">N7/O7*100</f>
        <v>102.5111570988113</v>
      </c>
      <c r="Q7" s="253"/>
      <c r="R7" s="253"/>
      <c r="S7" s="253"/>
      <c r="T7" s="253"/>
      <c r="U7" s="253"/>
      <c r="V7" s="253"/>
      <c r="W7" s="253"/>
      <c r="X7" s="253"/>
      <c r="Y7" s="253"/>
      <c r="Z7" s="253"/>
    </row>
    <row r="8" spans="1:26" x14ac:dyDescent="0.2">
      <c r="A8" s="71" t="s">
        <v>74</v>
      </c>
      <c r="B8" s="203">
        <f t="shared" ref="B8:B25" si="5">E8+H8</f>
        <v>88480.200000000012</v>
      </c>
      <c r="C8" s="203">
        <f t="shared" ref="C8:C22" si="6">F8+I8</f>
        <v>87852</v>
      </c>
      <c r="D8" s="203">
        <f t="shared" si="0"/>
        <v>100.71506624778037</v>
      </c>
      <c r="E8" s="203">
        <v>73129.600000000006</v>
      </c>
      <c r="F8" s="203">
        <v>72942</v>
      </c>
      <c r="G8" s="203">
        <f t="shared" si="1"/>
        <v>100.25719064462177</v>
      </c>
      <c r="H8" s="203">
        <v>15350.6</v>
      </c>
      <c r="I8" s="203">
        <v>14910</v>
      </c>
      <c r="J8" s="203">
        <f t="shared" si="2"/>
        <v>102.95506371562711</v>
      </c>
      <c r="K8" s="203">
        <v>146311.1</v>
      </c>
      <c r="L8" s="203">
        <v>135121.29999999999</v>
      </c>
      <c r="M8" s="203">
        <f t="shared" si="3"/>
        <v>108.28129983947757</v>
      </c>
      <c r="N8" s="203">
        <f t="shared" ref="N8:O25" si="7">B8+K8</f>
        <v>234791.30000000002</v>
      </c>
      <c r="O8" s="203">
        <f t="shared" si="7"/>
        <v>222973.3</v>
      </c>
      <c r="P8" s="203">
        <f t="shared" si="4"/>
        <v>105.30018616578758</v>
      </c>
      <c r="Q8" s="253"/>
      <c r="R8" s="253"/>
      <c r="S8" s="253"/>
      <c r="T8" s="253"/>
      <c r="U8" s="253"/>
      <c r="V8" s="253"/>
      <c r="W8" s="253"/>
      <c r="X8" s="253"/>
      <c r="Y8" s="253"/>
      <c r="Z8" s="253"/>
    </row>
    <row r="9" spans="1:26" x14ac:dyDescent="0.2">
      <c r="A9" s="71" t="s">
        <v>75</v>
      </c>
      <c r="B9" s="203">
        <f t="shared" si="5"/>
        <v>49025.9</v>
      </c>
      <c r="C9" s="203">
        <f t="shared" si="6"/>
        <v>48952.7</v>
      </c>
      <c r="D9" s="203">
        <f t="shared" si="0"/>
        <v>100.14953209935307</v>
      </c>
      <c r="E9" s="203">
        <v>14991.1</v>
      </c>
      <c r="F9" s="203">
        <v>16837.5</v>
      </c>
      <c r="G9" s="203">
        <f t="shared" si="1"/>
        <v>89.034001484781001</v>
      </c>
      <c r="H9" s="203">
        <v>34034.800000000003</v>
      </c>
      <c r="I9" s="203">
        <v>32115.200000000001</v>
      </c>
      <c r="J9" s="203">
        <f t="shared" si="2"/>
        <v>105.97723196492628</v>
      </c>
      <c r="K9" s="203">
        <v>127482.6</v>
      </c>
      <c r="L9" s="203">
        <v>126649.9</v>
      </c>
      <c r="M9" s="203">
        <f t="shared" si="3"/>
        <v>100.65748176666543</v>
      </c>
      <c r="N9" s="203">
        <f t="shared" si="7"/>
        <v>176508.5</v>
      </c>
      <c r="O9" s="203">
        <f t="shared" si="7"/>
        <v>175602.59999999998</v>
      </c>
      <c r="P9" s="203">
        <f t="shared" si="4"/>
        <v>100.51588074436258</v>
      </c>
      <c r="Q9" s="253"/>
      <c r="R9" s="253"/>
      <c r="S9" s="253"/>
      <c r="T9" s="253"/>
      <c r="U9" s="253"/>
      <c r="V9" s="253"/>
      <c r="W9" s="253"/>
      <c r="X9" s="253"/>
      <c r="Y9" s="253"/>
      <c r="Z9" s="253"/>
    </row>
    <row r="10" spans="1:26" x14ac:dyDescent="0.2">
      <c r="A10" s="71" t="s">
        <v>76</v>
      </c>
      <c r="B10" s="203">
        <f t="shared" si="5"/>
        <v>103444.5</v>
      </c>
      <c r="C10" s="203">
        <f t="shared" si="6"/>
        <v>86682.4</v>
      </c>
      <c r="D10" s="203">
        <f t="shared" si="0"/>
        <v>119.33737413823337</v>
      </c>
      <c r="E10" s="203">
        <v>46901.1</v>
      </c>
      <c r="F10" s="203">
        <v>35114.400000000001</v>
      </c>
      <c r="G10" s="203">
        <f t="shared" si="1"/>
        <v>133.56657097942724</v>
      </c>
      <c r="H10" s="203">
        <v>56543.4</v>
      </c>
      <c r="I10" s="203">
        <v>51568</v>
      </c>
      <c r="J10" s="203">
        <f t="shared" si="2"/>
        <v>109.64823146137141</v>
      </c>
      <c r="K10" s="203">
        <v>186108.4</v>
      </c>
      <c r="L10" s="203">
        <v>177090</v>
      </c>
      <c r="M10" s="203">
        <f t="shared" si="3"/>
        <v>105.09255180981421</v>
      </c>
      <c r="N10" s="203">
        <f t="shared" si="7"/>
        <v>289552.90000000002</v>
      </c>
      <c r="O10" s="203">
        <f t="shared" si="7"/>
        <v>263772.40000000002</v>
      </c>
      <c r="P10" s="203">
        <f t="shared" si="4"/>
        <v>109.77376708101379</v>
      </c>
      <c r="Q10" s="253"/>
      <c r="R10" s="253"/>
      <c r="S10" s="253"/>
      <c r="T10" s="253"/>
      <c r="U10" s="253"/>
      <c r="V10" s="253"/>
      <c r="W10" s="253"/>
      <c r="X10" s="253"/>
      <c r="Y10" s="253"/>
      <c r="Z10" s="253"/>
    </row>
    <row r="11" spans="1:26" x14ac:dyDescent="0.2">
      <c r="A11" s="71" t="s">
        <v>77</v>
      </c>
      <c r="B11" s="203">
        <f t="shared" si="5"/>
        <v>8455.7999999999993</v>
      </c>
      <c r="C11" s="203">
        <f>F11+I11</f>
        <v>7794.5</v>
      </c>
      <c r="D11" s="203">
        <f t="shared" si="0"/>
        <v>108.48418756815703</v>
      </c>
      <c r="E11" s="203">
        <v>2909.5</v>
      </c>
      <c r="F11" s="203">
        <v>3012.7</v>
      </c>
      <c r="G11" s="203">
        <f t="shared" si="1"/>
        <v>96.57450127792346</v>
      </c>
      <c r="H11" s="203">
        <v>5546.3</v>
      </c>
      <c r="I11" s="203">
        <v>4781.8</v>
      </c>
      <c r="J11" s="203">
        <f t="shared" si="2"/>
        <v>115.987703375298</v>
      </c>
      <c r="K11" s="203">
        <v>22874.1</v>
      </c>
      <c r="L11" s="203">
        <v>21828.6</v>
      </c>
      <c r="M11" s="203">
        <f t="shared" si="3"/>
        <v>104.7895879717435</v>
      </c>
      <c r="N11" s="203">
        <f t="shared" si="7"/>
        <v>31329.899999999998</v>
      </c>
      <c r="O11" s="203">
        <f>C11+L11</f>
        <v>29623.1</v>
      </c>
      <c r="P11" s="203">
        <f t="shared" si="4"/>
        <v>105.76171973898747</v>
      </c>
      <c r="Q11" s="253"/>
      <c r="R11" s="253"/>
      <c r="S11" s="253"/>
      <c r="T11" s="253"/>
      <c r="U11" s="253"/>
      <c r="V11" s="253"/>
      <c r="W11" s="253"/>
      <c r="X11" s="253"/>
      <c r="Y11" s="253"/>
      <c r="Z11" s="253"/>
    </row>
    <row r="12" spans="1:26" x14ac:dyDescent="0.2">
      <c r="A12" s="71" t="s">
        <v>78</v>
      </c>
      <c r="B12" s="203">
        <f t="shared" si="5"/>
        <v>58121.599999999999</v>
      </c>
      <c r="C12" s="203">
        <f t="shared" si="6"/>
        <v>69910.7</v>
      </c>
      <c r="D12" s="203">
        <f t="shared" si="0"/>
        <v>83.136916094388994</v>
      </c>
      <c r="E12" s="203">
        <v>9249.1</v>
      </c>
      <c r="F12" s="203">
        <v>13467</v>
      </c>
      <c r="G12" s="203">
        <f t="shared" si="1"/>
        <v>68.679735650107673</v>
      </c>
      <c r="H12" s="203">
        <v>48872.5</v>
      </c>
      <c r="I12" s="203">
        <v>56443.7</v>
      </c>
      <c r="J12" s="203">
        <f t="shared" si="2"/>
        <v>86.586279779674257</v>
      </c>
      <c r="K12" s="203">
        <v>149986.70000000001</v>
      </c>
      <c r="L12" s="203">
        <v>146651.29999999999</v>
      </c>
      <c r="M12" s="203">
        <f t="shared" si="3"/>
        <v>102.27437465607193</v>
      </c>
      <c r="N12" s="203">
        <f t="shared" si="7"/>
        <v>208108.30000000002</v>
      </c>
      <c r="O12" s="203">
        <f>C12+L12</f>
        <v>216562</v>
      </c>
      <c r="P12" s="203">
        <f t="shared" si="4"/>
        <v>96.09640657179007</v>
      </c>
      <c r="Q12" s="253"/>
      <c r="R12" s="253"/>
      <c r="S12" s="253"/>
      <c r="T12" s="253"/>
      <c r="U12" s="253"/>
      <c r="V12" s="253"/>
      <c r="W12" s="253"/>
      <c r="X12" s="253"/>
      <c r="Y12" s="253"/>
      <c r="Z12" s="253"/>
    </row>
    <row r="13" spans="1:26" x14ac:dyDescent="0.2">
      <c r="A13" s="71" t="s">
        <v>79</v>
      </c>
      <c r="B13" s="203">
        <f t="shared" si="5"/>
        <v>46632.9</v>
      </c>
      <c r="C13" s="203">
        <f t="shared" si="6"/>
        <v>46715.5</v>
      </c>
      <c r="D13" s="203">
        <f t="shared" si="0"/>
        <v>99.823185024242491</v>
      </c>
      <c r="E13" s="203">
        <v>3666.9</v>
      </c>
      <c r="F13" s="203">
        <v>4384.2</v>
      </c>
      <c r="G13" s="203">
        <f t="shared" si="1"/>
        <v>83.638976324072814</v>
      </c>
      <c r="H13" s="203">
        <v>42966</v>
      </c>
      <c r="I13" s="203">
        <v>42331.3</v>
      </c>
      <c r="J13" s="203">
        <f t="shared" si="2"/>
        <v>101.49936335524777</v>
      </c>
      <c r="K13" s="203">
        <v>179660.2</v>
      </c>
      <c r="L13" s="203">
        <v>176656.9</v>
      </c>
      <c r="M13" s="203">
        <f t="shared" si="3"/>
        <v>101.70007511736027</v>
      </c>
      <c r="N13" s="203">
        <f t="shared" si="7"/>
        <v>226293.1</v>
      </c>
      <c r="O13" s="203">
        <f t="shared" si="7"/>
        <v>223372.4</v>
      </c>
      <c r="P13" s="203">
        <f>N13/O13*100</f>
        <v>101.30754739618682</v>
      </c>
      <c r="Q13" s="253"/>
      <c r="R13" s="253"/>
      <c r="S13" s="253"/>
      <c r="T13" s="253"/>
      <c r="U13" s="253"/>
      <c r="V13" s="253"/>
      <c r="W13" s="253"/>
      <c r="X13" s="253"/>
      <c r="Y13" s="253"/>
      <c r="Z13" s="253"/>
    </row>
    <row r="14" spans="1:26" x14ac:dyDescent="0.2">
      <c r="A14" s="71" t="s">
        <v>80</v>
      </c>
      <c r="B14" s="203">
        <f t="shared" si="5"/>
        <v>55611.899999999994</v>
      </c>
      <c r="C14" s="203">
        <f t="shared" si="6"/>
        <v>52772.7</v>
      </c>
      <c r="D14" s="203">
        <f t="shared" si="0"/>
        <v>105.38005445997646</v>
      </c>
      <c r="E14" s="203">
        <v>19268.3</v>
      </c>
      <c r="F14" s="203">
        <v>16944.2</v>
      </c>
      <c r="G14" s="203">
        <f t="shared" si="1"/>
        <v>113.71619787301849</v>
      </c>
      <c r="H14" s="203">
        <v>36343.599999999999</v>
      </c>
      <c r="I14" s="203">
        <v>35828.5</v>
      </c>
      <c r="J14" s="203">
        <f t="shared" si="2"/>
        <v>101.43768229203008</v>
      </c>
      <c r="K14" s="203">
        <v>160809.60000000001</v>
      </c>
      <c r="L14" s="203">
        <v>158381</v>
      </c>
      <c r="M14" s="203">
        <f t="shared" si="3"/>
        <v>101.53339100018312</v>
      </c>
      <c r="N14" s="203">
        <f t="shared" si="7"/>
        <v>216421.5</v>
      </c>
      <c r="O14" s="203">
        <f t="shared" si="7"/>
        <v>211153.7</v>
      </c>
      <c r="P14" s="203">
        <f t="shared" si="4"/>
        <v>102.49477039710884</v>
      </c>
      <c r="Q14" s="253"/>
      <c r="R14" s="253"/>
      <c r="S14" s="253"/>
      <c r="T14" s="253"/>
      <c r="U14" s="253"/>
      <c r="V14" s="253"/>
      <c r="W14" s="253"/>
      <c r="X14" s="253"/>
      <c r="Y14" s="253"/>
      <c r="Z14" s="253"/>
    </row>
    <row r="15" spans="1:26" x14ac:dyDescent="0.2">
      <c r="A15" s="71" t="s">
        <v>81</v>
      </c>
      <c r="B15" s="203">
        <f t="shared" si="5"/>
        <v>95416.2</v>
      </c>
      <c r="C15" s="203">
        <f t="shared" si="6"/>
        <v>94314.200000000012</v>
      </c>
      <c r="D15" s="203">
        <f t="shared" si="0"/>
        <v>101.16843486982872</v>
      </c>
      <c r="E15" s="203">
        <v>3018.2</v>
      </c>
      <c r="F15" s="203">
        <v>5420.1</v>
      </c>
      <c r="G15" s="203">
        <f t="shared" si="1"/>
        <v>55.685319459050568</v>
      </c>
      <c r="H15" s="203">
        <v>92398</v>
      </c>
      <c r="I15" s="203">
        <v>88894.1</v>
      </c>
      <c r="J15" s="203">
        <f t="shared" si="2"/>
        <v>103.94165642039235</v>
      </c>
      <c r="K15" s="203">
        <v>115626.2</v>
      </c>
      <c r="L15" s="203">
        <v>110916.3</v>
      </c>
      <c r="M15" s="203">
        <f t="shared" si="3"/>
        <v>104.24635513445725</v>
      </c>
      <c r="N15" s="203">
        <f t="shared" si="7"/>
        <v>211042.4</v>
      </c>
      <c r="O15" s="203">
        <f t="shared" si="7"/>
        <v>205230.5</v>
      </c>
      <c r="P15" s="203">
        <f t="shared" si="4"/>
        <v>102.83188902234318</v>
      </c>
      <c r="Q15" s="253"/>
      <c r="R15" s="253"/>
      <c r="S15" s="253"/>
      <c r="T15" s="253"/>
      <c r="U15" s="253"/>
      <c r="V15" s="253"/>
      <c r="W15" s="253"/>
      <c r="X15" s="253"/>
      <c r="Y15" s="253"/>
      <c r="Z15" s="253"/>
    </row>
    <row r="16" spans="1:26" ht="14.25" customHeight="1" x14ac:dyDescent="0.2">
      <c r="A16" s="71" t="s">
        <v>82</v>
      </c>
      <c r="B16" s="203">
        <f t="shared" si="5"/>
        <v>82982.5</v>
      </c>
      <c r="C16" s="203">
        <f t="shared" si="6"/>
        <v>83752.600000000006</v>
      </c>
      <c r="D16" s="203">
        <f t="shared" si="0"/>
        <v>99.080506157420771</v>
      </c>
      <c r="E16" s="203">
        <v>71853.8</v>
      </c>
      <c r="F16" s="203">
        <v>73222.600000000006</v>
      </c>
      <c r="G16" s="203">
        <f t="shared" si="1"/>
        <v>98.130631799471743</v>
      </c>
      <c r="H16" s="203">
        <v>11128.7</v>
      </c>
      <c r="I16" s="203">
        <v>10530</v>
      </c>
      <c r="J16" s="203">
        <f t="shared" si="2"/>
        <v>105.68566001899336</v>
      </c>
      <c r="K16" s="203">
        <v>123120.4</v>
      </c>
      <c r="L16" s="203">
        <v>117587.5</v>
      </c>
      <c r="M16" s="203">
        <f t="shared" si="3"/>
        <v>104.70534708196024</v>
      </c>
      <c r="N16" s="203">
        <f t="shared" si="7"/>
        <v>206102.9</v>
      </c>
      <c r="O16" s="203">
        <f t="shared" si="7"/>
        <v>201340.1</v>
      </c>
      <c r="P16" s="203">
        <f t="shared" si="4"/>
        <v>102.36554963467286</v>
      </c>
      <c r="Q16" s="253"/>
      <c r="R16" s="253"/>
      <c r="S16" s="253"/>
      <c r="T16" s="253"/>
      <c r="U16" s="253"/>
      <c r="V16" s="253"/>
      <c r="W16" s="253"/>
      <c r="X16" s="253"/>
      <c r="Y16" s="253"/>
      <c r="Z16" s="253"/>
    </row>
    <row r="17" spans="1:26" ht="14.25" customHeight="1" x14ac:dyDescent="0.2">
      <c r="A17" s="71" t="s">
        <v>83</v>
      </c>
      <c r="B17" s="203">
        <f t="shared" si="5"/>
        <v>11701.900000000001</v>
      </c>
      <c r="C17" s="203">
        <f t="shared" si="6"/>
        <v>11101.9</v>
      </c>
      <c r="D17" s="203">
        <f t="shared" si="0"/>
        <v>105.40448031418049</v>
      </c>
      <c r="E17" s="203">
        <v>7184.6</v>
      </c>
      <c r="F17" s="203">
        <v>6717.9</v>
      </c>
      <c r="G17" s="203">
        <f t="shared" si="1"/>
        <v>106.94711144851814</v>
      </c>
      <c r="H17" s="203">
        <v>4517.3</v>
      </c>
      <c r="I17" s="203">
        <v>4384</v>
      </c>
      <c r="J17" s="203">
        <f t="shared" si="2"/>
        <v>103.04060218978101</v>
      </c>
      <c r="K17" s="203">
        <v>36438.6</v>
      </c>
      <c r="L17" s="203">
        <v>44738.400000000001</v>
      </c>
      <c r="M17" s="203">
        <f>K17/L17%</f>
        <v>81.448151923180077</v>
      </c>
      <c r="N17" s="203">
        <f t="shared" si="7"/>
        <v>48140.5</v>
      </c>
      <c r="O17" s="203">
        <f t="shared" si="7"/>
        <v>55840.3</v>
      </c>
      <c r="P17" s="203">
        <f t="shared" si="4"/>
        <v>86.211033966508055</v>
      </c>
      <c r="Q17" s="253"/>
      <c r="R17" s="253"/>
      <c r="S17" s="253"/>
      <c r="T17" s="253"/>
      <c r="U17" s="253"/>
      <c r="V17" s="253"/>
      <c r="W17" s="253"/>
      <c r="X17" s="253"/>
      <c r="Y17" s="253"/>
      <c r="Z17" s="253"/>
    </row>
    <row r="18" spans="1:26" ht="14.25" customHeight="1" x14ac:dyDescent="0.2">
      <c r="A18" s="71" t="s">
        <v>85</v>
      </c>
      <c r="B18" s="203">
        <f>E18+H18</f>
        <v>153106.5</v>
      </c>
      <c r="C18" s="203">
        <f t="shared" si="6"/>
        <v>147689</v>
      </c>
      <c r="D18" s="203">
        <f t="shared" si="0"/>
        <v>103.66818111030611</v>
      </c>
      <c r="E18" s="203">
        <v>94825.600000000006</v>
      </c>
      <c r="F18" s="203">
        <v>87356</v>
      </c>
      <c r="G18" s="203">
        <f t="shared" si="1"/>
        <v>108.55075781858145</v>
      </c>
      <c r="H18" s="203">
        <v>58280.9</v>
      </c>
      <c r="I18" s="203">
        <v>60333</v>
      </c>
      <c r="J18" s="203">
        <f t="shared" si="2"/>
        <v>96.598710490113206</v>
      </c>
      <c r="K18" s="203">
        <v>83778.3</v>
      </c>
      <c r="L18" s="203">
        <v>84105.5</v>
      </c>
      <c r="M18" s="203">
        <f t="shared" si="3"/>
        <v>99.61096480016171</v>
      </c>
      <c r="N18" s="203">
        <f t="shared" si="7"/>
        <v>236884.8</v>
      </c>
      <c r="O18" s="203">
        <f t="shared" si="7"/>
        <v>231794.5</v>
      </c>
      <c r="P18" s="203">
        <f t="shared" si="4"/>
        <v>102.19604002683411</v>
      </c>
      <c r="Q18" s="253"/>
      <c r="R18" s="253"/>
      <c r="S18" s="253"/>
      <c r="T18" s="253"/>
      <c r="U18" s="253"/>
      <c r="V18" s="253"/>
      <c r="W18" s="253"/>
      <c r="X18" s="253"/>
      <c r="Y18" s="253"/>
      <c r="Z18" s="253"/>
    </row>
    <row r="19" spans="1:26" ht="14.25" customHeight="1" x14ac:dyDescent="0.2">
      <c r="A19" s="71" t="s">
        <v>86</v>
      </c>
      <c r="B19" s="203">
        <f t="shared" si="5"/>
        <v>227269.90000000002</v>
      </c>
      <c r="C19" s="203">
        <f t="shared" si="6"/>
        <v>209794</v>
      </c>
      <c r="D19" s="203">
        <f>B19/C19*100</f>
        <v>108.3300285041517</v>
      </c>
      <c r="E19" s="203">
        <v>165294.70000000001</v>
      </c>
      <c r="F19" s="203">
        <v>150677</v>
      </c>
      <c r="G19" s="203">
        <f t="shared" si="1"/>
        <v>109.70134791640398</v>
      </c>
      <c r="H19" s="203">
        <v>61975.199999999997</v>
      </c>
      <c r="I19" s="203">
        <v>59117</v>
      </c>
      <c r="J19" s="203">
        <f t="shared" si="2"/>
        <v>104.8348190875721</v>
      </c>
      <c r="K19" s="203">
        <v>143313.29999999999</v>
      </c>
      <c r="L19" s="203">
        <v>138970.29999999999</v>
      </c>
      <c r="M19" s="203">
        <f t="shared" si="3"/>
        <v>103.12512817486902</v>
      </c>
      <c r="N19" s="203">
        <f t="shared" si="7"/>
        <v>370583.2</v>
      </c>
      <c r="O19" s="203">
        <f t="shared" si="7"/>
        <v>348764.3</v>
      </c>
      <c r="P19" s="203">
        <f t="shared" si="4"/>
        <v>106.25605889134869</v>
      </c>
      <c r="Q19" s="253"/>
      <c r="R19" s="253"/>
      <c r="S19" s="253"/>
      <c r="T19" s="253"/>
      <c r="U19" s="253"/>
      <c r="V19" s="253"/>
      <c r="W19" s="253"/>
      <c r="X19" s="253"/>
      <c r="Y19" s="253"/>
      <c r="Z19" s="253"/>
    </row>
    <row r="20" spans="1:26" ht="14.25" customHeight="1" x14ac:dyDescent="0.2">
      <c r="A20" s="71" t="s">
        <v>87</v>
      </c>
      <c r="B20" s="203">
        <f t="shared" si="5"/>
        <v>123970</v>
      </c>
      <c r="C20" s="203">
        <f t="shared" si="6"/>
        <v>68275.600000000006</v>
      </c>
      <c r="D20" s="203">
        <f>B20/C20*100</f>
        <v>181.57291916878063</v>
      </c>
      <c r="E20" s="203">
        <v>111797.7</v>
      </c>
      <c r="F20" s="203">
        <v>56903.6</v>
      </c>
      <c r="G20" s="203">
        <f>E20/F20%</f>
        <v>196.46858898206793</v>
      </c>
      <c r="H20" s="203">
        <v>12172.3</v>
      </c>
      <c r="I20" s="203">
        <v>11372</v>
      </c>
      <c r="J20" s="203">
        <f t="shared" si="2"/>
        <v>107.03746042912415</v>
      </c>
      <c r="K20" s="203">
        <v>323115</v>
      </c>
      <c r="L20" s="203">
        <v>327944.2</v>
      </c>
      <c r="M20" s="203">
        <f t="shared" si="3"/>
        <v>98.527432410757683</v>
      </c>
      <c r="N20" s="203">
        <f t="shared" si="7"/>
        <v>447085</v>
      </c>
      <c r="O20" s="203">
        <f t="shared" si="7"/>
        <v>396219.80000000005</v>
      </c>
      <c r="P20" s="203">
        <f t="shared" si="4"/>
        <v>112.83762194620257</v>
      </c>
      <c r="Q20" s="253"/>
      <c r="R20" s="253"/>
      <c r="S20" s="253"/>
      <c r="T20" s="253"/>
      <c r="U20" s="253"/>
      <c r="V20" s="253"/>
      <c r="W20" s="253"/>
      <c r="X20" s="253"/>
      <c r="Y20" s="253"/>
      <c r="Z20" s="253"/>
    </row>
    <row r="21" spans="1:26" ht="14.25" customHeight="1" x14ac:dyDescent="0.2">
      <c r="A21" s="80" t="s">
        <v>88</v>
      </c>
      <c r="B21" s="203">
        <f>H21</f>
        <v>49038.9</v>
      </c>
      <c r="C21" s="203">
        <f t="shared" si="6"/>
        <v>48451.4</v>
      </c>
      <c r="D21" s="203">
        <f t="shared" si="0"/>
        <v>101.21255526156108</v>
      </c>
      <c r="E21" s="203" t="s">
        <v>136</v>
      </c>
      <c r="F21" s="203">
        <v>210.5</v>
      </c>
      <c r="G21" s="203" t="s">
        <v>136</v>
      </c>
      <c r="H21" s="203">
        <v>49038.9</v>
      </c>
      <c r="I21" s="203">
        <v>48240.9</v>
      </c>
      <c r="J21" s="203">
        <f t="shared" si="2"/>
        <v>101.65419799381853</v>
      </c>
      <c r="K21" s="203">
        <v>15105.3</v>
      </c>
      <c r="L21" s="203">
        <v>14975.7</v>
      </c>
      <c r="M21" s="203">
        <f t="shared" si="3"/>
        <v>100.86540195116088</v>
      </c>
      <c r="N21" s="203">
        <f t="shared" si="7"/>
        <v>64144.2</v>
      </c>
      <c r="O21" s="203">
        <f t="shared" si="7"/>
        <v>63427.100000000006</v>
      </c>
      <c r="P21" s="203">
        <f t="shared" si="4"/>
        <v>101.13058929069749</v>
      </c>
      <c r="Q21" s="253"/>
      <c r="R21" s="253"/>
      <c r="S21" s="253"/>
      <c r="T21" s="253"/>
      <c r="U21" s="253"/>
      <c r="V21" s="253"/>
      <c r="W21" s="253"/>
      <c r="X21" s="253"/>
      <c r="Y21" s="253"/>
      <c r="Z21" s="253"/>
    </row>
    <row r="22" spans="1:26" ht="14.25" customHeight="1" x14ac:dyDescent="0.2">
      <c r="A22" s="71" t="s">
        <v>89</v>
      </c>
      <c r="B22" s="203">
        <f t="shared" si="5"/>
        <v>113293</v>
      </c>
      <c r="C22" s="203">
        <f t="shared" si="6"/>
        <v>110125</v>
      </c>
      <c r="D22" s="203">
        <f>B22/C22*100</f>
        <v>102.87673098751419</v>
      </c>
      <c r="E22" s="203">
        <v>30290.3</v>
      </c>
      <c r="F22" s="203">
        <v>33037.1</v>
      </c>
      <c r="G22" s="203">
        <f t="shared" si="1"/>
        <v>91.685710912882797</v>
      </c>
      <c r="H22" s="203">
        <v>83002.7</v>
      </c>
      <c r="I22" s="203">
        <v>77087.899999999994</v>
      </c>
      <c r="J22" s="203">
        <f t="shared" si="2"/>
        <v>107.67279949252737</v>
      </c>
      <c r="K22" s="203">
        <v>125726.9</v>
      </c>
      <c r="L22" s="203">
        <v>115732.9</v>
      </c>
      <c r="M22" s="203">
        <f t="shared" si="3"/>
        <v>108.63540099660511</v>
      </c>
      <c r="N22" s="203">
        <f t="shared" si="7"/>
        <v>239019.9</v>
      </c>
      <c r="O22" s="203">
        <f t="shared" si="7"/>
        <v>225857.9</v>
      </c>
      <c r="P22" s="203">
        <f t="shared" si="4"/>
        <v>105.82755794683294</v>
      </c>
      <c r="Q22" s="253"/>
      <c r="R22" s="253"/>
      <c r="S22" s="253"/>
      <c r="T22" s="253"/>
      <c r="U22" s="253"/>
      <c r="V22" s="253"/>
      <c r="W22" s="253"/>
      <c r="X22" s="253"/>
      <c r="Y22" s="253"/>
      <c r="Z22" s="253"/>
    </row>
    <row r="23" spans="1:26" x14ac:dyDescent="0.2">
      <c r="A23" s="71" t="s">
        <v>90</v>
      </c>
      <c r="B23" s="203">
        <f>H23</f>
        <v>24</v>
      </c>
      <c r="C23" s="203" t="s">
        <v>136</v>
      </c>
      <c r="D23" s="203" t="s">
        <v>136</v>
      </c>
      <c r="E23" s="203" t="s">
        <v>136</v>
      </c>
      <c r="F23" s="203" t="s">
        <v>136</v>
      </c>
      <c r="G23" s="203" t="s">
        <v>136</v>
      </c>
      <c r="H23" s="203">
        <v>24</v>
      </c>
      <c r="I23" s="203" t="s">
        <v>136</v>
      </c>
      <c r="J23" s="203" t="s">
        <v>136</v>
      </c>
      <c r="K23" s="203">
        <v>153.69999999999999</v>
      </c>
      <c r="L23" s="203">
        <v>187.6</v>
      </c>
      <c r="M23" s="203">
        <f t="shared" si="3"/>
        <v>81.929637526652456</v>
      </c>
      <c r="N23" s="203">
        <f>B23+K23</f>
        <v>177.7</v>
      </c>
      <c r="O23" s="203">
        <f>L23</f>
        <v>187.6</v>
      </c>
      <c r="P23" s="203">
        <f t="shared" si="4"/>
        <v>94.7228144989339</v>
      </c>
      <c r="Q23" s="253"/>
      <c r="R23" s="154"/>
      <c r="S23" s="154"/>
      <c r="T23" s="154"/>
      <c r="U23" s="154"/>
      <c r="V23" s="253"/>
      <c r="W23" s="154"/>
      <c r="X23" s="253"/>
      <c r="Y23" s="253"/>
      <c r="Z23" s="253"/>
    </row>
    <row r="24" spans="1:26" x14ac:dyDescent="0.2">
      <c r="A24" s="71" t="s">
        <v>91</v>
      </c>
      <c r="B24" s="203" t="s">
        <v>136</v>
      </c>
      <c r="C24" s="203">
        <f>I24</f>
        <v>0.5</v>
      </c>
      <c r="D24" s="203" t="s">
        <v>136</v>
      </c>
      <c r="E24" s="203" t="s">
        <v>136</v>
      </c>
      <c r="F24" s="203" t="s">
        <v>136</v>
      </c>
      <c r="G24" s="203" t="s">
        <v>136</v>
      </c>
      <c r="H24" s="203" t="s">
        <v>136</v>
      </c>
      <c r="I24" s="203">
        <v>0.5</v>
      </c>
      <c r="J24" s="203" t="s">
        <v>136</v>
      </c>
      <c r="K24" s="203">
        <v>371.9</v>
      </c>
      <c r="L24" s="203">
        <v>467.6</v>
      </c>
      <c r="M24" s="203">
        <f t="shared" si="3"/>
        <v>79.53378956372967</v>
      </c>
      <c r="N24" s="203">
        <f>K24</f>
        <v>371.9</v>
      </c>
      <c r="O24" s="203">
        <f t="shared" si="7"/>
        <v>468.1</v>
      </c>
      <c r="P24" s="203">
        <f t="shared" si="4"/>
        <v>79.448835718863492</v>
      </c>
      <c r="Q24" s="253"/>
      <c r="R24" s="154"/>
      <c r="S24" s="154"/>
      <c r="T24" s="154"/>
      <c r="U24" s="253"/>
      <c r="V24" s="253"/>
      <c r="W24" s="253"/>
      <c r="X24" s="253"/>
      <c r="Y24" s="253"/>
      <c r="Z24" s="253"/>
    </row>
    <row r="25" spans="1:26" x14ac:dyDescent="0.2">
      <c r="A25" s="73" t="s">
        <v>92</v>
      </c>
      <c r="B25" s="201">
        <f t="shared" si="5"/>
        <v>29309.7</v>
      </c>
      <c r="C25" s="201">
        <f>F25+I25</f>
        <v>19551.2</v>
      </c>
      <c r="D25" s="201">
        <f>B25/C25*100</f>
        <v>149.91253733786161</v>
      </c>
      <c r="E25" s="201">
        <v>27107.7</v>
      </c>
      <c r="F25" s="201">
        <v>17350.5</v>
      </c>
      <c r="G25" s="201">
        <f t="shared" ref="G25" si="8">E25/F25%</f>
        <v>156.23584334745397</v>
      </c>
      <c r="H25" s="201">
        <v>2202</v>
      </c>
      <c r="I25" s="201">
        <v>2200.6999999999998</v>
      </c>
      <c r="J25" s="201">
        <v>100</v>
      </c>
      <c r="K25" s="201">
        <v>40221.800000000003</v>
      </c>
      <c r="L25" s="201">
        <v>40046.699999999997</v>
      </c>
      <c r="M25" s="201">
        <f>K25/L25%</f>
        <v>100.43723952285707</v>
      </c>
      <c r="N25" s="201">
        <f t="shared" si="7"/>
        <v>69531.5</v>
      </c>
      <c r="O25" s="201">
        <f t="shared" si="7"/>
        <v>59597.899999999994</v>
      </c>
      <c r="P25" s="201">
        <f>N25/O25*100</f>
        <v>116.66770137873988</v>
      </c>
      <c r="Q25" s="253"/>
    </row>
    <row r="26" spans="1:26" x14ac:dyDescent="0.2">
      <c r="H26" s="98"/>
      <c r="I26" s="98"/>
    </row>
    <row r="27" spans="1:26" x14ac:dyDescent="0.2">
      <c r="A27" s="249"/>
      <c r="D27" s="99"/>
    </row>
    <row r="29" spans="1:26" x14ac:dyDescent="0.2">
      <c r="D29" s="99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7244094488188981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22</vt:i4>
      </vt:variant>
      <vt:variant>
        <vt:lpstr>Именованные диапазоны</vt:lpstr>
      </vt:variant>
      <vt:variant>
        <vt:i4>14</vt:i4>
      </vt:variant>
    </vt:vector>
  </HeadingPairs>
  <TitlesOfParts>
    <vt:vector size="36" baseType="lpstr">
      <vt:lpstr>Обложка</vt:lpstr>
      <vt:lpstr>Усл.обозначения</vt:lpstr>
      <vt:lpstr>Содержание </vt:lpstr>
      <vt:lpstr>1.</vt:lpstr>
      <vt:lpstr>2.1</vt:lpstr>
      <vt:lpstr>2.2</vt:lpstr>
      <vt:lpstr>2.3</vt:lpstr>
      <vt:lpstr>2.4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'10'!Заголовки_для_печати</vt:lpstr>
      <vt:lpstr>'11'!Заголовки_для_печати</vt:lpstr>
      <vt:lpstr>'12'!Заголовки_для_печати</vt:lpstr>
      <vt:lpstr>'2.1'!Заголовки_для_печати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  <vt:lpstr>'7'!Заголовки_для_печати</vt:lpstr>
      <vt:lpstr>'1.'!Область_печати</vt:lpstr>
      <vt:lpstr>'14'!Область_печати</vt:lpstr>
      <vt:lpstr>'2.1'!Область_печати</vt:lpstr>
      <vt:lpstr>'8'!Область_печати</vt:lpstr>
      <vt:lpstr>'9'!Область_печати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2025-01-13T09:06:53Z</dcterms:modified>
</cp:coreProperties>
</file>