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9480" yWindow="975" windowWidth="1944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8" r:id="rId13"/>
    <sheet name="8" sheetId="19" r:id="rId14"/>
    <sheet name="9" sheetId="20" r:id="rId15"/>
    <sheet name="10" sheetId="21" r:id="rId16"/>
    <sheet name="11" sheetId="22" r:id="rId17"/>
    <sheet name="12" sheetId="23" r:id="rId18"/>
    <sheet name="13" sheetId="26" r:id="rId19"/>
    <sheet name="14" sheetId="27" r:id="rId20"/>
  </sheets>
  <definedNames>
    <definedName name="_xlnm.Print_Titles" localSheetId="15">'10'!$3:$3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'7'!#REF!</definedName>
    <definedName name="_xlnm.Print_Titles" localSheetId="14">'9'!$3:$3</definedName>
    <definedName name="_xlnm.Print_Area" localSheetId="3">'1.'!$A$1:$P$23</definedName>
    <definedName name="_xlnm.Print_Area" localSheetId="17">'12'!$A$1:$J$71</definedName>
    <definedName name="_xlnm.Print_Area" localSheetId="4">'2.1'!$A$1:$P$30</definedName>
    <definedName name="_xlnm.Print_Area" localSheetId="12">'7'!$A$1:$F$112</definedName>
    <definedName name="_xlnm.Print_Area" localSheetId="13">'8'!$A$1:$S$301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O23" i="17" l="1"/>
  <c r="N23" i="17"/>
  <c r="C23" i="17"/>
  <c r="C79" i="18"/>
  <c r="D79" i="18"/>
  <c r="B79" i="18"/>
  <c r="H5" i="27" l="1"/>
  <c r="F5" i="27"/>
  <c r="C5" i="27"/>
  <c r="G7" i="26" l="1"/>
  <c r="G8" i="26"/>
  <c r="G9" i="26"/>
  <c r="G10" i="26"/>
  <c r="G11" i="26"/>
  <c r="G12" i="26"/>
  <c r="G13" i="26"/>
  <c r="G14" i="26"/>
  <c r="G15" i="26"/>
  <c r="G16" i="26"/>
  <c r="G17" i="26"/>
  <c r="G19" i="26"/>
  <c r="G20" i="26"/>
  <c r="G21" i="26"/>
  <c r="G22" i="26"/>
  <c r="G23" i="26"/>
  <c r="G24" i="26"/>
  <c r="G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6" i="26"/>
  <c r="C6" i="26"/>
  <c r="B6" i="26"/>
  <c r="D43" i="23"/>
  <c r="C6" i="18"/>
  <c r="D6" i="18"/>
  <c r="E6" i="18"/>
  <c r="B6" i="18"/>
  <c r="G23" i="17"/>
  <c r="E279" i="19" l="1"/>
  <c r="C270" i="19"/>
  <c r="C284" i="19" l="1"/>
  <c r="G180" i="19" l="1"/>
  <c r="G179" i="19"/>
  <c r="G62" i="23" l="1"/>
  <c r="D40" i="23"/>
  <c r="I25" i="22"/>
  <c r="B290" i="19"/>
  <c r="C264" i="19"/>
  <c r="C257" i="19"/>
  <c r="O257" i="19" s="1"/>
  <c r="O271" i="19"/>
  <c r="G264" i="19"/>
  <c r="J257" i="19"/>
  <c r="N47" i="19"/>
  <c r="O53" i="19"/>
  <c r="O26" i="19"/>
  <c r="F6" i="17"/>
  <c r="E6" i="17"/>
  <c r="N21" i="17"/>
  <c r="B23" i="17"/>
  <c r="F173" i="19" l="1"/>
  <c r="C180" i="19"/>
  <c r="C179" i="19"/>
  <c r="D100" i="18" l="1"/>
  <c r="C100" i="18"/>
  <c r="C18" i="13" l="1"/>
  <c r="B18" i="13"/>
  <c r="M25" i="17" l="1"/>
  <c r="O25" i="11"/>
  <c r="O26" i="9"/>
  <c r="C26" i="9"/>
  <c r="B268" i="19" l="1"/>
  <c r="F279" i="19"/>
  <c r="H279" i="19"/>
  <c r="I279" i="19"/>
  <c r="K279" i="19"/>
  <c r="L279" i="19"/>
  <c r="C268" i="19"/>
  <c r="J268" i="19"/>
  <c r="N245" i="19"/>
  <c r="B245" i="19"/>
  <c r="O215" i="19"/>
  <c r="N215" i="19"/>
  <c r="O151" i="19"/>
  <c r="N53" i="19"/>
  <c r="N26" i="19"/>
  <c r="N27" i="19"/>
  <c r="O27" i="19"/>
  <c r="E18" i="8"/>
  <c r="F201" i="19"/>
  <c r="G60" i="23"/>
  <c r="G57" i="23"/>
  <c r="B100" i="18"/>
  <c r="D55" i="18"/>
  <c r="E55" i="18"/>
  <c r="F55" i="18"/>
  <c r="B55" i="18"/>
  <c r="C33" i="18"/>
  <c r="D33" i="18"/>
  <c r="E33" i="18"/>
  <c r="F33" i="18"/>
  <c r="B33" i="18"/>
  <c r="H6" i="17"/>
  <c r="I6" i="17"/>
  <c r="L6" i="17"/>
  <c r="K6" i="17"/>
  <c r="N22" i="17"/>
  <c r="G22" i="17"/>
  <c r="C25" i="11"/>
  <c r="N6" i="17" l="1"/>
  <c r="B6" i="17"/>
  <c r="N279" i="19"/>
  <c r="N284" i="19" l="1"/>
  <c r="G207" i="19" l="1"/>
  <c r="E173" i="19"/>
  <c r="M26" i="17"/>
  <c r="J26" i="17"/>
  <c r="B15" i="12" l="1"/>
  <c r="B14" i="12"/>
  <c r="N25" i="17" l="1"/>
  <c r="O297" i="19" l="1"/>
  <c r="N298" i="19"/>
  <c r="N297" i="19"/>
  <c r="O284" i="19"/>
  <c r="B271" i="19"/>
  <c r="N271" i="19" s="1"/>
  <c r="O218" i="19"/>
  <c r="N218" i="19"/>
  <c r="N206" i="19"/>
  <c r="N192" i="19"/>
  <c r="N174" i="19"/>
  <c r="O193" i="19"/>
  <c r="O192" i="19"/>
  <c r="O180" i="19"/>
  <c r="O174" i="19"/>
  <c r="I61" i="22" l="1"/>
  <c r="I26" i="22" l="1"/>
  <c r="D53" i="22"/>
  <c r="I53" i="22"/>
  <c r="I51" i="22"/>
  <c r="B285" i="19" l="1"/>
  <c r="N285" i="19" s="1"/>
  <c r="B286" i="19"/>
  <c r="N286" i="19" s="1"/>
  <c r="B287" i="19"/>
  <c r="N287" i="19" s="1"/>
  <c r="B288" i="19"/>
  <c r="N288" i="19" s="1"/>
  <c r="B289" i="19"/>
  <c r="N289" i="19" s="1"/>
  <c r="N290" i="19"/>
  <c r="B202" i="19"/>
  <c r="N202" i="19" s="1"/>
  <c r="B207" i="19"/>
  <c r="N207" i="19" s="1"/>
  <c r="G27" i="9"/>
  <c r="J27" i="9"/>
  <c r="H7" i="9" l="1"/>
  <c r="E21" i="8" l="1"/>
  <c r="F20" i="8"/>
  <c r="F17" i="8"/>
  <c r="D68" i="23" l="1"/>
  <c r="D69" i="23"/>
  <c r="B6" i="22"/>
  <c r="I21" i="8"/>
  <c r="I255" i="19"/>
  <c r="I20" i="8" s="1"/>
  <c r="C261" i="19"/>
  <c r="O261" i="19" s="1"/>
  <c r="C260" i="19"/>
  <c r="O260" i="19" s="1"/>
  <c r="C259" i="19"/>
  <c r="O259" i="19" s="1"/>
  <c r="C258" i="19"/>
  <c r="O258" i="19" s="1"/>
  <c r="C256" i="19"/>
  <c r="O256" i="19" s="1"/>
  <c r="L255" i="19"/>
  <c r="L20" i="8" s="1"/>
  <c r="K255" i="19"/>
  <c r="K20" i="8" s="1"/>
  <c r="H255" i="19"/>
  <c r="H20" i="8" s="1"/>
  <c r="E255" i="19"/>
  <c r="E20" i="8" s="1"/>
  <c r="L227" i="19"/>
  <c r="L19" i="8" s="1"/>
  <c r="K227" i="19"/>
  <c r="K19" i="8" s="1"/>
  <c r="I227" i="19"/>
  <c r="I19" i="8" s="1"/>
  <c r="H227" i="19"/>
  <c r="H19" i="8" s="1"/>
  <c r="F227" i="19"/>
  <c r="F19" i="8" s="1"/>
  <c r="E227" i="19"/>
  <c r="E19" i="8" s="1"/>
  <c r="L173" i="19"/>
  <c r="L17" i="8" s="1"/>
  <c r="K173" i="19"/>
  <c r="K17" i="8" s="1"/>
  <c r="I173" i="19"/>
  <c r="I17" i="8" s="1"/>
  <c r="C17" i="8" s="1"/>
  <c r="H173" i="19"/>
  <c r="H17" i="8" s="1"/>
  <c r="E17" i="8"/>
  <c r="L145" i="19"/>
  <c r="L16" i="8" s="1"/>
  <c r="K145" i="19"/>
  <c r="K16" i="8" s="1"/>
  <c r="I145" i="19"/>
  <c r="I16" i="8" s="1"/>
  <c r="H145" i="19"/>
  <c r="H16" i="8" s="1"/>
  <c r="F145" i="19"/>
  <c r="F16" i="8" s="1"/>
  <c r="E145" i="19"/>
  <c r="E16" i="8" s="1"/>
  <c r="L35" i="19"/>
  <c r="L15" i="8" s="1"/>
  <c r="K35" i="19"/>
  <c r="K15" i="8" s="1"/>
  <c r="I35" i="19"/>
  <c r="I15" i="8" s="1"/>
  <c r="H35" i="19"/>
  <c r="H15" i="8" s="1"/>
  <c r="F35" i="19"/>
  <c r="F15" i="8" s="1"/>
  <c r="E35" i="19"/>
  <c r="E15" i="8" s="1"/>
  <c r="L8" i="19"/>
  <c r="L14" i="8" s="1"/>
  <c r="I12" i="8"/>
  <c r="H12" i="8"/>
  <c r="F12" i="8"/>
  <c r="E12" i="8"/>
  <c r="L6" i="16"/>
  <c r="L11" i="8" s="1"/>
  <c r="K6" i="16"/>
  <c r="K11" i="8" s="1"/>
  <c r="I6" i="16"/>
  <c r="I11" i="8" s="1"/>
  <c r="H6" i="16"/>
  <c r="H11" i="8" s="1"/>
  <c r="F6" i="16"/>
  <c r="F11" i="8" s="1"/>
  <c r="E6" i="16"/>
  <c r="E11" i="8" s="1"/>
  <c r="L6" i="15"/>
  <c r="L10" i="8" s="1"/>
  <c r="K6" i="15"/>
  <c r="K10" i="8" s="1"/>
  <c r="I6" i="15"/>
  <c r="I10" i="8" s="1"/>
  <c r="H6" i="15"/>
  <c r="H10" i="8" s="1"/>
  <c r="F6" i="15"/>
  <c r="F10" i="8" s="1"/>
  <c r="E6" i="15"/>
  <c r="E10" i="8" s="1"/>
  <c r="E6" i="13"/>
  <c r="E9" i="8" s="1"/>
  <c r="D5" i="12"/>
  <c r="C5" i="12"/>
  <c r="C5" i="10"/>
  <c r="G22" i="23"/>
  <c r="G23" i="23"/>
  <c r="G25" i="23"/>
  <c r="D44" i="23"/>
  <c r="E6" i="23"/>
  <c r="F6" i="23"/>
  <c r="I76" i="22"/>
  <c r="I77" i="22"/>
  <c r="D78" i="22"/>
  <c r="D79" i="22"/>
  <c r="D80" i="22"/>
  <c r="C290" i="19"/>
  <c r="O290" i="19" s="1"/>
  <c r="B299" i="19"/>
  <c r="N299" i="19" s="1"/>
  <c r="O270" i="19"/>
  <c r="B257" i="19"/>
  <c r="N257" i="19" s="1"/>
  <c r="N268" i="19"/>
  <c r="L201" i="19"/>
  <c r="L18" i="8" s="1"/>
  <c r="K201" i="19"/>
  <c r="K18" i="8" s="1"/>
  <c r="I201" i="19"/>
  <c r="I18" i="8" s="1"/>
  <c r="H201" i="19"/>
  <c r="H18" i="8" s="1"/>
  <c r="F18" i="8"/>
  <c r="C220" i="19"/>
  <c r="O220" i="19" s="1"/>
  <c r="C219" i="19"/>
  <c r="O219" i="19" s="1"/>
  <c r="C217" i="19"/>
  <c r="O217" i="19" s="1"/>
  <c r="C216" i="19"/>
  <c r="O216" i="19" s="1"/>
  <c r="C215" i="19"/>
  <c r="C214" i="19"/>
  <c r="O214" i="19" s="1"/>
  <c r="C213" i="19"/>
  <c r="O213" i="19" s="1"/>
  <c r="C212" i="19"/>
  <c r="O212" i="19" s="1"/>
  <c r="C211" i="19"/>
  <c r="O211" i="19" s="1"/>
  <c r="C210" i="19"/>
  <c r="O210" i="19" s="1"/>
  <c r="C209" i="19"/>
  <c r="O209" i="19" s="1"/>
  <c r="C208" i="19"/>
  <c r="O208" i="19" s="1"/>
  <c r="C207" i="19"/>
  <c r="O207" i="19" s="1"/>
  <c r="C206" i="19"/>
  <c r="C205" i="19"/>
  <c r="O205" i="19" s="1"/>
  <c r="C204" i="19"/>
  <c r="O204" i="19" s="1"/>
  <c r="C203" i="19"/>
  <c r="O203" i="19" s="1"/>
  <c r="B203" i="19"/>
  <c r="N203" i="19" s="1"/>
  <c r="O47" i="19"/>
  <c r="B47" i="19"/>
  <c r="C47" i="19"/>
  <c r="C27" i="19"/>
  <c r="C22" i="17"/>
  <c r="N7" i="17"/>
  <c r="O26" i="17"/>
  <c r="O25" i="16"/>
  <c r="N25" i="16"/>
  <c r="O24" i="16"/>
  <c r="N24" i="16"/>
  <c r="B26" i="16"/>
  <c r="C26" i="16"/>
  <c r="O24" i="15"/>
  <c r="N24" i="15"/>
  <c r="O23" i="13"/>
  <c r="N24" i="13"/>
  <c r="C24" i="13"/>
  <c r="O24" i="13" s="1"/>
  <c r="B23" i="13"/>
  <c r="N23" i="13" s="1"/>
  <c r="B21" i="13"/>
  <c r="N21" i="13" s="1"/>
  <c r="C7" i="13"/>
  <c r="O7" i="13" s="1"/>
  <c r="C8" i="13"/>
  <c r="O8" i="13" s="1"/>
  <c r="C9" i="13"/>
  <c r="O9" i="13" s="1"/>
  <c r="C10" i="13"/>
  <c r="O10" i="13" s="1"/>
  <c r="C11" i="13"/>
  <c r="O11" i="13" s="1"/>
  <c r="C12" i="13"/>
  <c r="O12" i="13" s="1"/>
  <c r="C13" i="13"/>
  <c r="O13" i="13" s="1"/>
  <c r="C14" i="13"/>
  <c r="O14" i="13" s="1"/>
  <c r="C15" i="13"/>
  <c r="O15" i="13" s="1"/>
  <c r="C16" i="13"/>
  <c r="O16" i="13" s="1"/>
  <c r="C17" i="13"/>
  <c r="O17" i="13" s="1"/>
  <c r="O18" i="13"/>
  <c r="C19" i="13"/>
  <c r="O19" i="13" s="1"/>
  <c r="C20" i="13"/>
  <c r="O20" i="13" s="1"/>
  <c r="C21" i="13"/>
  <c r="O21" i="13" s="1"/>
  <c r="C22" i="13"/>
  <c r="O22" i="13" s="1"/>
  <c r="C25" i="13"/>
  <c r="O25" i="13" s="1"/>
  <c r="B8" i="13"/>
  <c r="N8" i="13" s="1"/>
  <c r="B9" i="13"/>
  <c r="N9" i="13" s="1"/>
  <c r="B10" i="13"/>
  <c r="N10" i="13" s="1"/>
  <c r="B11" i="13"/>
  <c r="N11" i="13" s="1"/>
  <c r="B12" i="13"/>
  <c r="N12" i="13" s="1"/>
  <c r="B13" i="13"/>
  <c r="N13" i="13" s="1"/>
  <c r="B14" i="13"/>
  <c r="N14" i="13" s="1"/>
  <c r="B15" i="13"/>
  <c r="N15" i="13" s="1"/>
  <c r="B16" i="13"/>
  <c r="N16" i="13" s="1"/>
  <c r="B17" i="13"/>
  <c r="N17" i="13" s="1"/>
  <c r="N18" i="13"/>
  <c r="B19" i="13"/>
  <c r="N19" i="13" s="1"/>
  <c r="B20" i="13"/>
  <c r="N20" i="13" s="1"/>
  <c r="B22" i="13"/>
  <c r="N22" i="13" s="1"/>
  <c r="B25" i="13"/>
  <c r="N25" i="13" s="1"/>
  <c r="B7" i="13"/>
  <c r="N7" i="13" s="1"/>
  <c r="N25" i="11"/>
  <c r="C24" i="11"/>
  <c r="O24" i="11" s="1"/>
  <c r="B24" i="11"/>
  <c r="N24" i="11" s="1"/>
  <c r="C7" i="11"/>
  <c r="O7" i="11" s="1"/>
  <c r="C8" i="11"/>
  <c r="O8" i="11" s="1"/>
  <c r="C9" i="11"/>
  <c r="O9" i="11" s="1"/>
  <c r="C10" i="11"/>
  <c r="O10" i="11" s="1"/>
  <c r="C11" i="11"/>
  <c r="O11" i="11" s="1"/>
  <c r="C12" i="11"/>
  <c r="O12" i="11" s="1"/>
  <c r="C13" i="11"/>
  <c r="O13" i="11" s="1"/>
  <c r="C14" i="11"/>
  <c r="O14" i="11" s="1"/>
  <c r="C15" i="11"/>
  <c r="O15" i="11" s="1"/>
  <c r="C16" i="11"/>
  <c r="O16" i="11" s="1"/>
  <c r="C17" i="11"/>
  <c r="O17" i="11" s="1"/>
  <c r="C18" i="11"/>
  <c r="O18" i="11" s="1"/>
  <c r="C19" i="11"/>
  <c r="O19" i="11" s="1"/>
  <c r="C20" i="11"/>
  <c r="O20" i="11" s="1"/>
  <c r="C21" i="11"/>
  <c r="O21" i="11" s="1"/>
  <c r="C22" i="11"/>
  <c r="O22" i="11" s="1"/>
  <c r="C23" i="11"/>
  <c r="O23" i="11" s="1"/>
  <c r="C26" i="11"/>
  <c r="O26" i="11" s="1"/>
  <c r="B8" i="11"/>
  <c r="N8" i="11" s="1"/>
  <c r="B9" i="11"/>
  <c r="N9" i="11" s="1"/>
  <c r="B10" i="11"/>
  <c r="N10" i="11" s="1"/>
  <c r="B11" i="11"/>
  <c r="N11" i="11" s="1"/>
  <c r="B12" i="11"/>
  <c r="N12" i="11" s="1"/>
  <c r="B13" i="11"/>
  <c r="N13" i="11" s="1"/>
  <c r="B14" i="11"/>
  <c r="N14" i="11" s="1"/>
  <c r="B15" i="11"/>
  <c r="N15" i="11" s="1"/>
  <c r="B16" i="11"/>
  <c r="N16" i="11" s="1"/>
  <c r="B17" i="11"/>
  <c r="N17" i="11" s="1"/>
  <c r="B18" i="11"/>
  <c r="N18" i="11" s="1"/>
  <c r="B19" i="11"/>
  <c r="N19" i="11" s="1"/>
  <c r="B20" i="11"/>
  <c r="N20" i="11" s="1"/>
  <c r="B21" i="11"/>
  <c r="N21" i="11" s="1"/>
  <c r="B22" i="11"/>
  <c r="N22" i="11" s="1"/>
  <c r="B23" i="11"/>
  <c r="N23" i="11" s="1"/>
  <c r="B26" i="11"/>
  <c r="N26" i="11" s="1"/>
  <c r="B7" i="11"/>
  <c r="N7" i="11" s="1"/>
  <c r="N26" i="9"/>
  <c r="C25" i="9"/>
  <c r="O25" i="9" s="1"/>
  <c r="B25" i="9"/>
  <c r="N25" i="9" s="1"/>
  <c r="C8" i="9"/>
  <c r="O8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C21" i="9"/>
  <c r="O21" i="9" s="1"/>
  <c r="C22" i="9"/>
  <c r="O22" i="9" s="1"/>
  <c r="C23" i="9"/>
  <c r="O23" i="9" s="1"/>
  <c r="C24" i="9"/>
  <c r="O24" i="9" s="1"/>
  <c r="C27" i="9"/>
  <c r="O27" i="9" s="1"/>
  <c r="B9" i="9"/>
  <c r="N9" i="9" s="1"/>
  <c r="B10" i="9"/>
  <c r="B11" i="9"/>
  <c r="N11" i="9" s="1"/>
  <c r="B12" i="9"/>
  <c r="N12" i="9" s="1"/>
  <c r="B13" i="9"/>
  <c r="N13" i="9" s="1"/>
  <c r="B14" i="9"/>
  <c r="N14" i="9" s="1"/>
  <c r="B15" i="9"/>
  <c r="N15" i="9" s="1"/>
  <c r="B16" i="9"/>
  <c r="N16" i="9" s="1"/>
  <c r="B17" i="9"/>
  <c r="N17" i="9" s="1"/>
  <c r="B18" i="9"/>
  <c r="N18" i="9" s="1"/>
  <c r="B19" i="9"/>
  <c r="N19" i="9" s="1"/>
  <c r="B20" i="9"/>
  <c r="N20" i="9" s="1"/>
  <c r="B21" i="9"/>
  <c r="N21" i="9" s="1"/>
  <c r="B22" i="9"/>
  <c r="N22" i="9" s="1"/>
  <c r="B23" i="9"/>
  <c r="N23" i="9" s="1"/>
  <c r="B24" i="9"/>
  <c r="N24" i="9" s="1"/>
  <c r="B27" i="9"/>
  <c r="N27" i="9" s="1"/>
  <c r="B8" i="9"/>
  <c r="N8" i="9" s="1"/>
  <c r="C20" i="8"/>
  <c r="B18" i="8" l="1"/>
  <c r="C10" i="8"/>
  <c r="O10" i="8" s="1"/>
  <c r="C12" i="8"/>
  <c r="M10" i="8"/>
  <c r="C16" i="8"/>
  <c r="O16" i="8" s="1"/>
  <c r="C15" i="8"/>
  <c r="O15" i="8" s="1"/>
  <c r="D206" i="19"/>
  <c r="O206" i="19"/>
  <c r="B20" i="8"/>
  <c r="N20" i="8" s="1"/>
  <c r="O20" i="8"/>
  <c r="B19" i="8"/>
  <c r="N19" i="8" s="1"/>
  <c r="B17" i="8"/>
  <c r="N17" i="8" s="1"/>
  <c r="B12" i="8"/>
  <c r="B10" i="8"/>
  <c r="N10" i="8" s="1"/>
  <c r="C19" i="8"/>
  <c r="O19" i="8" s="1"/>
  <c r="B16" i="8"/>
  <c r="N16" i="8" s="1"/>
  <c r="B15" i="8"/>
  <c r="N15" i="8" s="1"/>
  <c r="C11" i="8"/>
  <c r="O11" i="8" s="1"/>
  <c r="O17" i="8"/>
  <c r="C18" i="8"/>
  <c r="O18" i="8" s="1"/>
  <c r="K12" i="8"/>
  <c r="L12" i="8"/>
  <c r="B11" i="8"/>
  <c r="N18" i="8"/>
  <c r="B7" i="9"/>
  <c r="N10" i="9"/>
  <c r="N7" i="9" s="1"/>
  <c r="F31" i="23"/>
  <c r="E31" i="23"/>
  <c r="C31" i="23"/>
  <c r="B31" i="23"/>
  <c r="D31" i="23" s="1"/>
  <c r="D45" i="23"/>
  <c r="D42" i="23"/>
  <c r="D39" i="23"/>
  <c r="D38" i="23"/>
  <c r="D37" i="23"/>
  <c r="D36" i="23"/>
  <c r="D35" i="23"/>
  <c r="D34" i="23"/>
  <c r="D33" i="23"/>
  <c r="D32" i="23"/>
  <c r="H6" i="22"/>
  <c r="G6" i="22"/>
  <c r="C6" i="22"/>
  <c r="C33" i="22"/>
  <c r="B33" i="22"/>
  <c r="G33" i="22"/>
  <c r="H33" i="22"/>
  <c r="D63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2" i="22"/>
  <c r="D61" i="22"/>
  <c r="C60" i="22"/>
  <c r="B60" i="22"/>
  <c r="D60" i="22" s="1"/>
  <c r="H60" i="22"/>
  <c r="G60" i="22"/>
  <c r="I62" i="22"/>
  <c r="I63" i="22"/>
  <c r="I64" i="22"/>
  <c r="I65" i="22"/>
  <c r="I66" i="22"/>
  <c r="I67" i="22"/>
  <c r="I68" i="22"/>
  <c r="I69" i="22"/>
  <c r="I70" i="22"/>
  <c r="I71" i="22"/>
  <c r="I72" i="22"/>
  <c r="I75" i="22"/>
  <c r="B281" i="19"/>
  <c r="N281" i="19" s="1"/>
  <c r="B282" i="19"/>
  <c r="N282" i="19" s="1"/>
  <c r="B283" i="19"/>
  <c r="N283" i="19" s="1"/>
  <c r="B291" i="19"/>
  <c r="N291" i="19" s="1"/>
  <c r="B292" i="19"/>
  <c r="N292" i="19" s="1"/>
  <c r="B293" i="19"/>
  <c r="N293" i="19" s="1"/>
  <c r="B294" i="19"/>
  <c r="N294" i="19" s="1"/>
  <c r="B295" i="19"/>
  <c r="N295" i="19" s="1"/>
  <c r="B296" i="19"/>
  <c r="N296" i="19" s="1"/>
  <c r="B280" i="19"/>
  <c r="C280" i="19"/>
  <c r="C7" i="16"/>
  <c r="C8" i="16"/>
  <c r="O8" i="16" s="1"/>
  <c r="C9" i="16"/>
  <c r="O9" i="16" s="1"/>
  <c r="C10" i="16"/>
  <c r="O10" i="16" s="1"/>
  <c r="C11" i="16"/>
  <c r="O11" i="16" s="1"/>
  <c r="C12" i="16"/>
  <c r="O12" i="16" s="1"/>
  <c r="C13" i="16"/>
  <c r="O13" i="16" s="1"/>
  <c r="C14" i="16"/>
  <c r="O14" i="16" s="1"/>
  <c r="C15" i="16"/>
  <c r="O15" i="16" s="1"/>
  <c r="C16" i="16"/>
  <c r="O16" i="16" s="1"/>
  <c r="C17" i="16"/>
  <c r="O17" i="16" s="1"/>
  <c r="C18" i="16"/>
  <c r="O18" i="16" s="1"/>
  <c r="C19" i="16"/>
  <c r="O19" i="16" s="1"/>
  <c r="C20" i="16"/>
  <c r="O20" i="16" s="1"/>
  <c r="C21" i="16"/>
  <c r="O21" i="16" s="1"/>
  <c r="C22" i="16"/>
  <c r="O22" i="16" s="1"/>
  <c r="C23" i="16"/>
  <c r="O23" i="16" s="1"/>
  <c r="O26" i="16"/>
  <c r="B7" i="16"/>
  <c r="N7" i="16" s="1"/>
  <c r="B8" i="16"/>
  <c r="B9" i="16"/>
  <c r="N9" i="16" s="1"/>
  <c r="B10" i="16"/>
  <c r="N10" i="16" s="1"/>
  <c r="B11" i="16"/>
  <c r="N11" i="16" s="1"/>
  <c r="B12" i="16"/>
  <c r="B13" i="16"/>
  <c r="N13" i="16" s="1"/>
  <c r="B14" i="16"/>
  <c r="N14" i="16" s="1"/>
  <c r="B15" i="16"/>
  <c r="N15" i="16" s="1"/>
  <c r="B16" i="16"/>
  <c r="B17" i="16"/>
  <c r="N17" i="16" s="1"/>
  <c r="B18" i="16"/>
  <c r="N18" i="16" s="1"/>
  <c r="B19" i="16"/>
  <c r="N19" i="16" s="1"/>
  <c r="B20" i="16"/>
  <c r="B21" i="16"/>
  <c r="N21" i="16" s="1"/>
  <c r="B22" i="16"/>
  <c r="N22" i="16" s="1"/>
  <c r="B23" i="16"/>
  <c r="N26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B7" i="15"/>
  <c r="N7" i="15" s="1"/>
  <c r="B9" i="12"/>
  <c r="B25" i="12"/>
  <c r="B24" i="12"/>
  <c r="B23" i="12"/>
  <c r="B22" i="12"/>
  <c r="B21" i="12"/>
  <c r="B20" i="12"/>
  <c r="B19" i="12"/>
  <c r="B18" i="12"/>
  <c r="B17" i="12"/>
  <c r="B16" i="12"/>
  <c r="B13" i="12"/>
  <c r="B12" i="12"/>
  <c r="B11" i="12"/>
  <c r="B10" i="12"/>
  <c r="B8" i="12"/>
  <c r="B7" i="12"/>
  <c r="B6" i="12"/>
  <c r="I5" i="12"/>
  <c r="H5" i="12"/>
  <c r="G5" i="12"/>
  <c r="F5" i="12"/>
  <c r="E5" i="12"/>
  <c r="D5" i="10"/>
  <c r="E5" i="10"/>
  <c r="F5" i="10"/>
  <c r="G5" i="10"/>
  <c r="H5" i="10"/>
  <c r="I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M24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5" i="16"/>
  <c r="M26" i="16"/>
  <c r="M6" i="16"/>
  <c r="M11" i="8" s="1"/>
  <c r="M24" i="17"/>
  <c r="J269" i="19"/>
  <c r="J267" i="19"/>
  <c r="M54" i="19"/>
  <c r="M53" i="19"/>
  <c r="M52" i="19"/>
  <c r="O163" i="19"/>
  <c r="N163" i="19"/>
  <c r="G46" i="23"/>
  <c r="G44" i="23"/>
  <c r="G39" i="23"/>
  <c r="G38" i="23"/>
  <c r="G37" i="23"/>
  <c r="G36" i="23"/>
  <c r="G34" i="23"/>
  <c r="G32" i="23"/>
  <c r="G40" i="23"/>
  <c r="G16" i="23"/>
  <c r="D16" i="23"/>
  <c r="M265" i="19"/>
  <c r="M266" i="19"/>
  <c r="J265" i="19"/>
  <c r="O280" i="19" l="1"/>
  <c r="B279" i="19"/>
  <c r="O12" i="8"/>
  <c r="N12" i="8"/>
  <c r="N280" i="19"/>
  <c r="D9" i="16"/>
  <c r="G31" i="23"/>
  <c r="D23" i="16"/>
  <c r="P11" i="16"/>
  <c r="P15" i="16"/>
  <c r="P22" i="16"/>
  <c r="P18" i="16"/>
  <c r="P10" i="16"/>
  <c r="D20" i="16"/>
  <c r="D16" i="16"/>
  <c r="D12" i="16"/>
  <c r="D8" i="16"/>
  <c r="B5" i="12"/>
  <c r="D17" i="16"/>
  <c r="I60" i="22"/>
  <c r="D21" i="16"/>
  <c r="P21" i="16"/>
  <c r="P17" i="16"/>
  <c r="P13" i="16"/>
  <c r="P9" i="16"/>
  <c r="O7" i="16"/>
  <c r="O6" i="16" s="1"/>
  <c r="C6" i="16"/>
  <c r="N11" i="8"/>
  <c r="D7" i="16"/>
  <c r="B6" i="16"/>
  <c r="B5" i="10"/>
  <c r="P26" i="16"/>
  <c r="D19" i="16"/>
  <c r="D13" i="16"/>
  <c r="D22" i="16"/>
  <c r="D14" i="16"/>
  <c r="D10" i="16"/>
  <c r="D18" i="16"/>
  <c r="D15" i="16"/>
  <c r="N23" i="16"/>
  <c r="D11" i="16"/>
  <c r="P14" i="16"/>
  <c r="P24" i="16"/>
  <c r="N20" i="16"/>
  <c r="P20" i="16" s="1"/>
  <c r="N16" i="16"/>
  <c r="P16" i="16" s="1"/>
  <c r="N12" i="16"/>
  <c r="P12" i="16" s="1"/>
  <c r="N8" i="16"/>
  <c r="P8" i="16" s="1"/>
  <c r="P23" i="16"/>
  <c r="P19" i="16"/>
  <c r="P25" i="16"/>
  <c r="D26" i="16"/>
  <c r="L21" i="8"/>
  <c r="F21" i="8"/>
  <c r="C21" i="8" s="1"/>
  <c r="C202" i="19"/>
  <c r="C201" i="19" l="1"/>
  <c r="O202" i="19"/>
  <c r="N6" i="16"/>
  <c r="P6" i="16" s="1"/>
  <c r="P7" i="16"/>
  <c r="D6" i="16"/>
  <c r="O21" i="8"/>
  <c r="H21" i="8"/>
  <c r="M279" i="19"/>
  <c r="K21" i="8"/>
  <c r="G279" i="19"/>
  <c r="O279" i="19"/>
  <c r="P279" i="19" s="1"/>
  <c r="J279" i="19"/>
  <c r="D53" i="23"/>
  <c r="G67" i="23"/>
  <c r="G64" i="23"/>
  <c r="G56" i="23"/>
  <c r="F52" i="23"/>
  <c r="E52" i="23"/>
  <c r="C52" i="23"/>
  <c r="B52" i="23"/>
  <c r="D55" i="23"/>
  <c r="D70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4" i="23"/>
  <c r="C6" i="23"/>
  <c r="B6" i="23"/>
  <c r="G9" i="23"/>
  <c r="G21" i="23"/>
  <c r="G20" i="23"/>
  <c r="G19" i="23"/>
  <c r="G18" i="23"/>
  <c r="G17" i="23"/>
  <c r="G15" i="23"/>
  <c r="G14" i="23"/>
  <c r="G13" i="23"/>
  <c r="G12" i="23"/>
  <c r="G11" i="23"/>
  <c r="G10" i="23"/>
  <c r="G8" i="23"/>
  <c r="G7" i="23"/>
  <c r="D7" i="23"/>
  <c r="D8" i="23"/>
  <c r="D9" i="23"/>
  <c r="D10" i="23"/>
  <c r="D11" i="23"/>
  <c r="D12" i="23"/>
  <c r="D13" i="23"/>
  <c r="D14" i="23"/>
  <c r="D15" i="23"/>
  <c r="D17" i="23"/>
  <c r="D18" i="23"/>
  <c r="D19" i="23"/>
  <c r="D20" i="23"/>
  <c r="D21" i="23"/>
  <c r="D23" i="23"/>
  <c r="G272" i="19"/>
  <c r="G270" i="19"/>
  <c r="G268" i="19"/>
  <c r="G267" i="19"/>
  <c r="G266" i="19"/>
  <c r="G265" i="19"/>
  <c r="G263" i="19"/>
  <c r="G262" i="19"/>
  <c r="G261" i="19"/>
  <c r="G260" i="19"/>
  <c r="G259" i="19"/>
  <c r="G258" i="19"/>
  <c r="G257" i="19"/>
  <c r="G256" i="19"/>
  <c r="J272" i="19"/>
  <c r="J271" i="19"/>
  <c r="J270" i="19"/>
  <c r="J266" i="19"/>
  <c r="J264" i="19"/>
  <c r="J263" i="19"/>
  <c r="J262" i="19"/>
  <c r="J261" i="19"/>
  <c r="J260" i="19"/>
  <c r="J259" i="19"/>
  <c r="J258" i="19"/>
  <c r="J256" i="19"/>
  <c r="M256" i="19"/>
  <c r="M257" i="19"/>
  <c r="M258" i="19"/>
  <c r="M259" i="19"/>
  <c r="M260" i="19"/>
  <c r="M261" i="19"/>
  <c r="M262" i="19"/>
  <c r="M263" i="19"/>
  <c r="M264" i="19"/>
  <c r="M267" i="19"/>
  <c r="M268" i="19"/>
  <c r="M270" i="19"/>
  <c r="M271" i="19"/>
  <c r="M272" i="19"/>
  <c r="B258" i="19"/>
  <c r="N258" i="19" s="1"/>
  <c r="M11" i="19"/>
  <c r="J11" i="19"/>
  <c r="B21" i="8" l="1"/>
  <c r="N21" i="8" s="1"/>
  <c r="G6" i="23"/>
  <c r="G52" i="23"/>
  <c r="D52" i="23"/>
  <c r="D6" i="23"/>
  <c r="M205" i="19"/>
  <c r="M247" i="19"/>
  <c r="M246" i="19"/>
  <c r="M245" i="19"/>
  <c r="M244" i="19"/>
  <c r="M243" i="19"/>
  <c r="M242" i="19"/>
  <c r="M241" i="19"/>
  <c r="M240" i="19"/>
  <c r="M239" i="19"/>
  <c r="M238" i="19"/>
  <c r="M237" i="19"/>
  <c r="M236" i="19"/>
  <c r="M235" i="19"/>
  <c r="M234" i="19"/>
  <c r="M233" i="19"/>
  <c r="M232" i="19"/>
  <c r="M231" i="19"/>
  <c r="M230" i="19"/>
  <c r="M229" i="19"/>
  <c r="M228" i="19"/>
  <c r="J247" i="19"/>
  <c r="J244" i="19"/>
  <c r="J243" i="19"/>
  <c r="J242" i="19"/>
  <c r="J241" i="19"/>
  <c r="J240" i="19"/>
  <c r="J239" i="19"/>
  <c r="J238" i="19"/>
  <c r="J237" i="19"/>
  <c r="J236" i="19"/>
  <c r="J235" i="19"/>
  <c r="J234" i="19"/>
  <c r="J233" i="19"/>
  <c r="J232" i="19"/>
  <c r="J231" i="19"/>
  <c r="J230" i="19"/>
  <c r="J229" i="19"/>
  <c r="J228" i="19"/>
  <c r="G247" i="19"/>
  <c r="G245" i="19"/>
  <c r="G244" i="19"/>
  <c r="G243" i="19"/>
  <c r="G242" i="19"/>
  <c r="G241" i="19"/>
  <c r="G240" i="19"/>
  <c r="G239" i="19"/>
  <c r="G238" i="19"/>
  <c r="G237" i="19"/>
  <c r="G236" i="19"/>
  <c r="G235" i="19"/>
  <c r="G234" i="19"/>
  <c r="G233" i="19"/>
  <c r="G232" i="19"/>
  <c r="G231" i="19"/>
  <c r="G230" i="19"/>
  <c r="G229" i="19"/>
  <c r="G228" i="19"/>
  <c r="G299" i="19"/>
  <c r="G296" i="19"/>
  <c r="G295" i="19"/>
  <c r="G294" i="19"/>
  <c r="G293" i="19"/>
  <c r="G292" i="19"/>
  <c r="G291" i="19"/>
  <c r="G289" i="19"/>
  <c r="G288" i="19"/>
  <c r="G287" i="19"/>
  <c r="G286" i="19"/>
  <c r="G285" i="19"/>
  <c r="G283" i="19"/>
  <c r="G282" i="19"/>
  <c r="G281" i="19"/>
  <c r="G280" i="19"/>
  <c r="J299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J280" i="19"/>
  <c r="M299" i="19"/>
  <c r="M298" i="19"/>
  <c r="M297" i="19"/>
  <c r="M296" i="19"/>
  <c r="M295" i="19"/>
  <c r="M294" i="19"/>
  <c r="M293" i="19"/>
  <c r="M292" i="19"/>
  <c r="M291" i="19"/>
  <c r="M290" i="19"/>
  <c r="M289" i="19"/>
  <c r="M288" i="19"/>
  <c r="M287" i="19"/>
  <c r="M286" i="19"/>
  <c r="M285" i="19"/>
  <c r="M284" i="19"/>
  <c r="M283" i="19"/>
  <c r="M282" i="19"/>
  <c r="M281" i="19"/>
  <c r="M280" i="19"/>
  <c r="P297" i="19"/>
  <c r="P290" i="19"/>
  <c r="P284" i="19"/>
  <c r="P280" i="19"/>
  <c r="B270" i="19"/>
  <c r="N270" i="19" s="1"/>
  <c r="P270" i="19" s="1"/>
  <c r="B269" i="19"/>
  <c r="N269" i="19" s="1"/>
  <c r="B272" i="19"/>
  <c r="N272" i="19" s="1"/>
  <c r="B259" i="19"/>
  <c r="N259" i="19" s="1"/>
  <c r="B260" i="19"/>
  <c r="N260" i="19" s="1"/>
  <c r="B261" i="19"/>
  <c r="N261" i="19" s="1"/>
  <c r="B262" i="19"/>
  <c r="N262" i="19" s="1"/>
  <c r="B263" i="19"/>
  <c r="N263" i="19" s="1"/>
  <c r="B264" i="19"/>
  <c r="N264" i="19" s="1"/>
  <c r="B265" i="19"/>
  <c r="N265" i="19" s="1"/>
  <c r="B266" i="19"/>
  <c r="N266" i="19" s="1"/>
  <c r="B267" i="19"/>
  <c r="N267" i="19" s="1"/>
  <c r="B256" i="19"/>
  <c r="N256" i="19" s="1"/>
  <c r="P271" i="19"/>
  <c r="P258" i="19"/>
  <c r="J255" i="19"/>
  <c r="G255" i="19"/>
  <c r="C234" i="19"/>
  <c r="C247" i="19"/>
  <c r="C245" i="19"/>
  <c r="B247" i="19"/>
  <c r="O234" i="19"/>
  <c r="O235" i="19"/>
  <c r="O236" i="19"/>
  <c r="O237" i="19"/>
  <c r="O238" i="19"/>
  <c r="O239" i="19"/>
  <c r="O240" i="19"/>
  <c r="O241" i="19"/>
  <c r="O242" i="19"/>
  <c r="O243" i="19"/>
  <c r="O244" i="19"/>
  <c r="O245" i="19"/>
  <c r="O246" i="19"/>
  <c r="O247" i="19"/>
  <c r="O233" i="19"/>
  <c r="N247" i="19"/>
  <c r="C246" i="19"/>
  <c r="C244" i="19"/>
  <c r="B244" i="19"/>
  <c r="C243" i="19"/>
  <c r="B243" i="19"/>
  <c r="C242" i="19"/>
  <c r="B242" i="19"/>
  <c r="C241" i="19"/>
  <c r="B241" i="19"/>
  <c r="C240" i="19"/>
  <c r="B240" i="19"/>
  <c r="C239" i="19"/>
  <c r="B239" i="19"/>
  <c r="C238" i="19"/>
  <c r="B238" i="19"/>
  <c r="C237" i="19"/>
  <c r="B237" i="19"/>
  <c r="C236" i="19"/>
  <c r="B236" i="19"/>
  <c r="C235" i="19"/>
  <c r="B235" i="19"/>
  <c r="B234" i="19"/>
  <c r="C233" i="19"/>
  <c r="B233" i="19"/>
  <c r="C232" i="19"/>
  <c r="B232" i="19"/>
  <c r="C231" i="19"/>
  <c r="B231" i="19"/>
  <c r="C230" i="19"/>
  <c r="B230" i="19"/>
  <c r="C229" i="19"/>
  <c r="B229" i="19"/>
  <c r="C228" i="19"/>
  <c r="B228" i="19"/>
  <c r="N246" i="19"/>
  <c r="N244" i="19"/>
  <c r="N243" i="19"/>
  <c r="N242" i="19"/>
  <c r="N241" i="19"/>
  <c r="N240" i="19"/>
  <c r="N239" i="19"/>
  <c r="N238" i="19"/>
  <c r="N237" i="19"/>
  <c r="N236" i="19"/>
  <c r="N235" i="19"/>
  <c r="N234" i="19"/>
  <c r="N233" i="19"/>
  <c r="O232" i="19"/>
  <c r="N232" i="19"/>
  <c r="O231" i="19"/>
  <c r="N231" i="19"/>
  <c r="O230" i="19"/>
  <c r="N230" i="19"/>
  <c r="O229" i="19"/>
  <c r="N229" i="19"/>
  <c r="O228" i="19"/>
  <c r="N228" i="19"/>
  <c r="J201" i="19"/>
  <c r="G201" i="19"/>
  <c r="B220" i="19"/>
  <c r="N220" i="19" s="1"/>
  <c r="P220" i="19" s="1"/>
  <c r="B219" i="19"/>
  <c r="N219" i="19" s="1"/>
  <c r="P219" i="19" s="1"/>
  <c r="B217" i="19"/>
  <c r="N217" i="19" s="1"/>
  <c r="P217" i="19" s="1"/>
  <c r="B216" i="19"/>
  <c r="N216" i="19" s="1"/>
  <c r="P216" i="19" s="1"/>
  <c r="B215" i="19"/>
  <c r="B214" i="19"/>
  <c r="N214" i="19" s="1"/>
  <c r="B213" i="19"/>
  <c r="N213" i="19" s="1"/>
  <c r="B212" i="19"/>
  <c r="N212" i="19" s="1"/>
  <c r="B211" i="19"/>
  <c r="N211" i="19" s="1"/>
  <c r="B210" i="19"/>
  <c r="N210" i="19" s="1"/>
  <c r="P210" i="19" s="1"/>
  <c r="B209" i="19"/>
  <c r="N209" i="19" s="1"/>
  <c r="B208" i="19"/>
  <c r="N208" i="19" s="1"/>
  <c r="P208" i="19" s="1"/>
  <c r="B205" i="19"/>
  <c r="B204" i="19"/>
  <c r="N204" i="19" s="1"/>
  <c r="G219" i="19"/>
  <c r="G217" i="19"/>
  <c r="G214" i="19"/>
  <c r="G213" i="19"/>
  <c r="G211" i="19"/>
  <c r="G210" i="19"/>
  <c r="G209" i="19"/>
  <c r="G205" i="19"/>
  <c r="G203" i="19"/>
  <c r="J220" i="19"/>
  <c r="J217" i="19"/>
  <c r="J216" i="19"/>
  <c r="J214" i="19"/>
  <c r="J213" i="19"/>
  <c r="J212" i="19"/>
  <c r="J211" i="19"/>
  <c r="J210" i="19"/>
  <c r="J209" i="19"/>
  <c r="J208" i="19"/>
  <c r="J207" i="19"/>
  <c r="J205" i="19"/>
  <c r="J204" i="19"/>
  <c r="J203" i="19"/>
  <c r="J202" i="19"/>
  <c r="M220" i="19"/>
  <c r="M219" i="19"/>
  <c r="M218" i="19"/>
  <c r="M217" i="19"/>
  <c r="M216" i="19"/>
  <c r="M215" i="19"/>
  <c r="M214" i="19"/>
  <c r="M213" i="19"/>
  <c r="M212" i="19"/>
  <c r="M211" i="19"/>
  <c r="M210" i="19"/>
  <c r="M209" i="19"/>
  <c r="M208" i="19"/>
  <c r="M207" i="19"/>
  <c r="M206" i="19"/>
  <c r="M204" i="19"/>
  <c r="M203" i="19"/>
  <c r="M202" i="19"/>
  <c r="P206" i="19"/>
  <c r="C174" i="19"/>
  <c r="C181" i="19"/>
  <c r="O191" i="19"/>
  <c r="C175" i="19"/>
  <c r="B193" i="19"/>
  <c r="B175" i="19"/>
  <c r="B176" i="19"/>
  <c r="B177" i="19"/>
  <c r="B178" i="19"/>
  <c r="B179" i="19"/>
  <c r="B180" i="19"/>
  <c r="D180" i="19" s="1"/>
  <c r="B181" i="19"/>
  <c r="B182" i="19"/>
  <c r="B183" i="19"/>
  <c r="B184" i="19"/>
  <c r="B185" i="19"/>
  <c r="B186" i="19"/>
  <c r="B187" i="19"/>
  <c r="B188" i="19"/>
  <c r="B189" i="19"/>
  <c r="B190" i="19"/>
  <c r="B174" i="19"/>
  <c r="M186" i="19"/>
  <c r="N191" i="19"/>
  <c r="N193" i="19"/>
  <c r="O190" i="19"/>
  <c r="N190" i="19"/>
  <c r="O189" i="19"/>
  <c r="N189" i="19"/>
  <c r="O188" i="19"/>
  <c r="N188" i="19"/>
  <c r="O187" i="19"/>
  <c r="N187" i="19"/>
  <c r="O186" i="19"/>
  <c r="N186" i="19"/>
  <c r="O185" i="19"/>
  <c r="N185" i="19"/>
  <c r="O184" i="19"/>
  <c r="N184" i="19"/>
  <c r="O183" i="19"/>
  <c r="N183" i="19"/>
  <c r="O182" i="19"/>
  <c r="N182" i="19"/>
  <c r="O181" i="19"/>
  <c r="N181" i="19"/>
  <c r="N180" i="19"/>
  <c r="P180" i="19" s="1"/>
  <c r="O179" i="19"/>
  <c r="N179" i="19"/>
  <c r="O178" i="19"/>
  <c r="N178" i="19"/>
  <c r="O177" i="19"/>
  <c r="N177" i="19"/>
  <c r="O176" i="19"/>
  <c r="N176" i="19"/>
  <c r="O175" i="19"/>
  <c r="N175" i="19"/>
  <c r="G190" i="19"/>
  <c r="G189" i="19"/>
  <c r="G188" i="19"/>
  <c r="G187" i="19"/>
  <c r="G186" i="19"/>
  <c r="G185" i="19"/>
  <c r="G184" i="19"/>
  <c r="G183" i="19"/>
  <c r="G182" i="19"/>
  <c r="G181" i="19"/>
  <c r="G178" i="19"/>
  <c r="G177" i="19"/>
  <c r="G176" i="19"/>
  <c r="G175" i="19"/>
  <c r="G174" i="19"/>
  <c r="J193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M193" i="19"/>
  <c r="M192" i="19"/>
  <c r="M191" i="19"/>
  <c r="M190" i="19"/>
  <c r="M189" i="19"/>
  <c r="M188" i="19"/>
  <c r="M187" i="19"/>
  <c r="M185" i="19"/>
  <c r="M184" i="19"/>
  <c r="M183" i="19"/>
  <c r="M182" i="19"/>
  <c r="M181" i="19"/>
  <c r="M180" i="19"/>
  <c r="M179" i="19"/>
  <c r="M178" i="19"/>
  <c r="M177" i="19"/>
  <c r="M176" i="19"/>
  <c r="M175" i="19"/>
  <c r="M174" i="19"/>
  <c r="B165" i="19"/>
  <c r="B163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46" i="19"/>
  <c r="O164" i="19"/>
  <c r="N164" i="19"/>
  <c r="N147" i="19"/>
  <c r="O147" i="19"/>
  <c r="N148" i="19"/>
  <c r="O148" i="19"/>
  <c r="N149" i="19"/>
  <c r="O149" i="19"/>
  <c r="N150" i="19"/>
  <c r="O150" i="19"/>
  <c r="N151" i="19"/>
  <c r="N152" i="19"/>
  <c r="O152" i="19"/>
  <c r="N153" i="19"/>
  <c r="O153" i="19"/>
  <c r="N154" i="19"/>
  <c r="O154" i="19"/>
  <c r="N155" i="19"/>
  <c r="O155" i="19"/>
  <c r="N156" i="19"/>
  <c r="O156" i="19"/>
  <c r="N157" i="19"/>
  <c r="O157" i="19"/>
  <c r="N158" i="19"/>
  <c r="O158" i="19"/>
  <c r="N159" i="19"/>
  <c r="O159" i="19"/>
  <c r="N160" i="19"/>
  <c r="O160" i="19"/>
  <c r="N161" i="19"/>
  <c r="O161" i="19"/>
  <c r="N162" i="19"/>
  <c r="O162" i="19"/>
  <c r="N165" i="19"/>
  <c r="O165" i="19"/>
  <c r="O146" i="19"/>
  <c r="N146" i="19"/>
  <c r="M145" i="19"/>
  <c r="G165" i="19"/>
  <c r="G163" i="19"/>
  <c r="G162" i="19"/>
  <c r="G161" i="19"/>
  <c r="G160" i="19"/>
  <c r="G159" i="19"/>
  <c r="G158" i="19"/>
  <c r="G157" i="19"/>
  <c r="G156" i="19"/>
  <c r="G155" i="19"/>
  <c r="G154" i="19"/>
  <c r="G153" i="19"/>
  <c r="G152" i="19"/>
  <c r="G151" i="19"/>
  <c r="G150" i="19"/>
  <c r="G149" i="19"/>
  <c r="G148" i="19"/>
  <c r="G147" i="19"/>
  <c r="G146" i="19"/>
  <c r="J165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M165" i="19"/>
  <c r="M164" i="19"/>
  <c r="M163" i="19"/>
  <c r="M162" i="19"/>
  <c r="M161" i="19"/>
  <c r="M160" i="19"/>
  <c r="M159" i="19"/>
  <c r="M158" i="19"/>
  <c r="M157" i="19"/>
  <c r="M156" i="19"/>
  <c r="M155" i="19"/>
  <c r="M154" i="19"/>
  <c r="M153" i="19"/>
  <c r="M152" i="19"/>
  <c r="M151" i="19"/>
  <c r="M150" i="19"/>
  <c r="M149" i="19"/>
  <c r="M148" i="19"/>
  <c r="M147" i="19"/>
  <c r="M146" i="19"/>
  <c r="P163" i="19"/>
  <c r="B53" i="19"/>
  <c r="B37" i="19"/>
  <c r="B38" i="19"/>
  <c r="B39" i="19"/>
  <c r="B40" i="19"/>
  <c r="B41" i="19"/>
  <c r="B42" i="19"/>
  <c r="B43" i="19"/>
  <c r="B44" i="19"/>
  <c r="B45" i="19"/>
  <c r="B46" i="19"/>
  <c r="B48" i="19"/>
  <c r="B49" i="19"/>
  <c r="B50" i="19"/>
  <c r="B51" i="19"/>
  <c r="B52" i="19"/>
  <c r="B55" i="19"/>
  <c r="B36" i="19"/>
  <c r="O36" i="19"/>
  <c r="O55" i="19"/>
  <c r="P53" i="19"/>
  <c r="O37" i="19"/>
  <c r="O38" i="19"/>
  <c r="O39" i="19"/>
  <c r="O40" i="19"/>
  <c r="O41" i="19"/>
  <c r="O42" i="19"/>
  <c r="O43" i="19"/>
  <c r="O44" i="19"/>
  <c r="O45" i="19"/>
  <c r="O46" i="19"/>
  <c r="O48" i="19"/>
  <c r="O49" i="19"/>
  <c r="O50" i="19"/>
  <c r="O51" i="19"/>
  <c r="O52" i="19"/>
  <c r="O54" i="19"/>
  <c r="N55" i="19"/>
  <c r="N54" i="19"/>
  <c r="N37" i="19"/>
  <c r="N38" i="19"/>
  <c r="N39" i="19"/>
  <c r="N40" i="19"/>
  <c r="N41" i="19"/>
  <c r="N42" i="19"/>
  <c r="N43" i="19"/>
  <c r="N44" i="19"/>
  <c r="N45" i="19"/>
  <c r="N46" i="19"/>
  <c r="N48" i="19"/>
  <c r="N49" i="19"/>
  <c r="N50" i="19"/>
  <c r="N51" i="19"/>
  <c r="N52" i="19"/>
  <c r="N36" i="19"/>
  <c r="M48" i="19"/>
  <c r="M55" i="19"/>
  <c r="M51" i="19"/>
  <c r="M50" i="19"/>
  <c r="M49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J55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G55" i="19"/>
  <c r="G52" i="19"/>
  <c r="G51" i="19"/>
  <c r="G50" i="19"/>
  <c r="G49" i="19"/>
  <c r="G48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B28" i="19"/>
  <c r="N28" i="19" s="1"/>
  <c r="B26" i="19"/>
  <c r="B10" i="19"/>
  <c r="N10" i="19" s="1"/>
  <c r="B11" i="19"/>
  <c r="N11" i="19" s="1"/>
  <c r="B12" i="19"/>
  <c r="N12" i="19" s="1"/>
  <c r="B13" i="19"/>
  <c r="N13" i="19" s="1"/>
  <c r="B14" i="19"/>
  <c r="N14" i="19" s="1"/>
  <c r="B15" i="19"/>
  <c r="N15" i="19" s="1"/>
  <c r="B16" i="19"/>
  <c r="N16" i="19" s="1"/>
  <c r="B17" i="19"/>
  <c r="N17" i="19" s="1"/>
  <c r="B18" i="19"/>
  <c r="N18" i="19" s="1"/>
  <c r="B19" i="19"/>
  <c r="N19" i="19" s="1"/>
  <c r="B20" i="19"/>
  <c r="N20" i="19" s="1"/>
  <c r="B21" i="19"/>
  <c r="N21" i="19" s="1"/>
  <c r="B22" i="19"/>
  <c r="N22" i="19" s="1"/>
  <c r="B23" i="19"/>
  <c r="N23" i="19" s="1"/>
  <c r="B24" i="19"/>
  <c r="N24" i="19" s="1"/>
  <c r="B25" i="19"/>
  <c r="N25" i="19" s="1"/>
  <c r="B9" i="19"/>
  <c r="N9" i="19" s="1"/>
  <c r="C9" i="19"/>
  <c r="O9" i="19" s="1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8" i="19"/>
  <c r="F8" i="19"/>
  <c r="F14" i="8" s="1"/>
  <c r="E8" i="19"/>
  <c r="E14" i="8" s="1"/>
  <c r="J9" i="19"/>
  <c r="J10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8" i="19"/>
  <c r="H8" i="19"/>
  <c r="H14" i="8" s="1"/>
  <c r="I8" i="19"/>
  <c r="I14" i="8" s="1"/>
  <c r="M9" i="19"/>
  <c r="M10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K8" i="19"/>
  <c r="P27" i="19"/>
  <c r="P26" i="19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2" i="22"/>
  <c r="I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33" i="22"/>
  <c r="I7" i="22"/>
  <c r="I8" i="22"/>
  <c r="I9" i="22"/>
  <c r="I10" i="22"/>
  <c r="I11" i="22"/>
  <c r="I12" i="22"/>
  <c r="I13" i="22"/>
  <c r="I14" i="22"/>
  <c r="I15" i="22"/>
  <c r="I16" i="22"/>
  <c r="I17" i="22"/>
  <c r="I19" i="22"/>
  <c r="I20" i="22"/>
  <c r="I21" i="22"/>
  <c r="I22" i="22"/>
  <c r="I23" i="22"/>
  <c r="I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6" i="22"/>
  <c r="C26" i="17"/>
  <c r="P237" i="19" l="1"/>
  <c r="P241" i="19"/>
  <c r="P235" i="19"/>
  <c r="P243" i="19"/>
  <c r="O173" i="19"/>
  <c r="P49" i="19"/>
  <c r="B201" i="19"/>
  <c r="D201" i="19" s="1"/>
  <c r="N205" i="19"/>
  <c r="P205" i="19" s="1"/>
  <c r="P158" i="19"/>
  <c r="P164" i="19"/>
  <c r="B8" i="19"/>
  <c r="N35" i="19"/>
  <c r="P183" i="19"/>
  <c r="P192" i="19"/>
  <c r="P204" i="19"/>
  <c r="P212" i="19"/>
  <c r="O227" i="19"/>
  <c r="O145" i="19"/>
  <c r="P214" i="19"/>
  <c r="P50" i="19"/>
  <c r="N173" i="19"/>
  <c r="P186" i="19"/>
  <c r="P188" i="19"/>
  <c r="P213" i="19"/>
  <c r="N227" i="19"/>
  <c r="P227" i="19" s="1"/>
  <c r="C227" i="19"/>
  <c r="N255" i="19"/>
  <c r="C14" i="8"/>
  <c r="O14" i="8" s="1"/>
  <c r="P160" i="19"/>
  <c r="P152" i="19"/>
  <c r="P150" i="19"/>
  <c r="B255" i="19"/>
  <c r="M8" i="19"/>
  <c r="K14" i="8"/>
  <c r="O201" i="19"/>
  <c r="N201" i="19"/>
  <c r="O35" i="19"/>
  <c r="N145" i="19"/>
  <c r="P211" i="19"/>
  <c r="P203" i="19"/>
  <c r="P246" i="19"/>
  <c r="B35" i="19"/>
  <c r="B173" i="19"/>
  <c r="B14" i="8"/>
  <c r="B145" i="19"/>
  <c r="B227" i="19"/>
  <c r="P239" i="19"/>
  <c r="P245" i="19"/>
  <c r="P236" i="19"/>
  <c r="P240" i="19"/>
  <c r="P244" i="19"/>
  <c r="D245" i="19"/>
  <c r="P215" i="19"/>
  <c r="P191" i="19"/>
  <c r="P184" i="19"/>
  <c r="P174" i="19"/>
  <c r="P178" i="19"/>
  <c r="P182" i="19"/>
  <c r="P154" i="19"/>
  <c r="P54" i="19"/>
  <c r="P36" i="19"/>
  <c r="P45" i="19"/>
  <c r="P37" i="19"/>
  <c r="J35" i="19"/>
  <c r="P47" i="19"/>
  <c r="P43" i="19"/>
  <c r="P39" i="19"/>
  <c r="P44" i="19"/>
  <c r="P40" i="19"/>
  <c r="P257" i="19"/>
  <c r="P261" i="19"/>
  <c r="P259" i="19"/>
  <c r="M227" i="19"/>
  <c r="P233" i="19"/>
  <c r="J227" i="19"/>
  <c r="P247" i="19"/>
  <c r="P231" i="19"/>
  <c r="G227" i="19"/>
  <c r="P229" i="19"/>
  <c r="P234" i="19"/>
  <c r="P238" i="19"/>
  <c r="P242" i="19"/>
  <c r="P228" i="19"/>
  <c r="P230" i="19"/>
  <c r="P232" i="19"/>
  <c r="P218" i="19"/>
  <c r="M201" i="19"/>
  <c r="P209" i="19"/>
  <c r="P202" i="19"/>
  <c r="P207" i="19"/>
  <c r="P187" i="19"/>
  <c r="P190" i="19"/>
  <c r="P155" i="19"/>
  <c r="P147" i="19"/>
  <c r="J145" i="19"/>
  <c r="P159" i="19"/>
  <c r="M35" i="19"/>
  <c r="P42" i="19"/>
  <c r="P38" i="19"/>
  <c r="P55" i="19"/>
  <c r="P51" i="19"/>
  <c r="P52" i="19"/>
  <c r="P48" i="19"/>
  <c r="J8" i="19"/>
  <c r="P9" i="19"/>
  <c r="G8" i="19"/>
  <c r="P162" i="19"/>
  <c r="P156" i="19"/>
  <c r="P148" i="19"/>
  <c r="P46" i="19"/>
  <c r="G145" i="19"/>
  <c r="P165" i="19"/>
  <c r="P161" i="19"/>
  <c r="P157" i="19"/>
  <c r="P153" i="19"/>
  <c r="P151" i="19"/>
  <c r="P149" i="19"/>
  <c r="P175" i="19"/>
  <c r="G173" i="19"/>
  <c r="M173" i="19"/>
  <c r="P41" i="19"/>
  <c r="P179" i="19"/>
  <c r="P193" i="19"/>
  <c r="P256" i="19"/>
  <c r="P260" i="19"/>
  <c r="M255" i="19"/>
  <c r="P176" i="19"/>
  <c r="J173" i="19"/>
  <c r="P177" i="19"/>
  <c r="P181" i="19"/>
  <c r="P185" i="19"/>
  <c r="P189" i="19"/>
  <c r="P146" i="19"/>
  <c r="N8" i="19"/>
  <c r="O13" i="17"/>
  <c r="O25" i="17"/>
  <c r="P25" i="17" s="1"/>
  <c r="O24" i="17"/>
  <c r="O8" i="17"/>
  <c r="O9" i="17"/>
  <c r="O10" i="17"/>
  <c r="O11" i="17"/>
  <c r="O12" i="17"/>
  <c r="O14" i="17"/>
  <c r="O15" i="17"/>
  <c r="O16" i="17"/>
  <c r="O17" i="17"/>
  <c r="O18" i="17"/>
  <c r="O19" i="17"/>
  <c r="O20" i="17"/>
  <c r="O21" i="17"/>
  <c r="O22" i="17"/>
  <c r="O7" i="17"/>
  <c r="N26" i="17"/>
  <c r="P26" i="17" s="1"/>
  <c r="N24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C18" i="15"/>
  <c r="O18" i="15" s="1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8" i="9"/>
  <c r="G9" i="9"/>
  <c r="G10" i="9"/>
  <c r="G11" i="9"/>
  <c r="J9" i="15"/>
  <c r="J10" i="15"/>
  <c r="G11" i="15"/>
  <c r="N14" i="8" l="1"/>
  <c r="P201" i="19"/>
  <c r="P35" i="19"/>
  <c r="P145" i="19"/>
  <c r="D227" i="19"/>
  <c r="P173" i="19"/>
  <c r="D290" i="19"/>
  <c r="C298" i="19"/>
  <c r="O298" i="19" s="1"/>
  <c r="P298" i="19" s="1"/>
  <c r="C282" i="19"/>
  <c r="C283" i="19"/>
  <c r="D284" i="19"/>
  <c r="C285" i="19"/>
  <c r="C286" i="19"/>
  <c r="C287" i="19"/>
  <c r="C288" i="19"/>
  <c r="C289" i="19"/>
  <c r="C291" i="19"/>
  <c r="C292" i="19"/>
  <c r="C293" i="19"/>
  <c r="C294" i="19"/>
  <c r="C295" i="19"/>
  <c r="C296" i="19"/>
  <c r="C299" i="19"/>
  <c r="C281" i="19"/>
  <c r="C279" i="19" s="1"/>
  <c r="C272" i="19"/>
  <c r="D271" i="19"/>
  <c r="D270" i="19"/>
  <c r="C269" i="19"/>
  <c r="C267" i="19"/>
  <c r="C266" i="19"/>
  <c r="C265" i="19"/>
  <c r="D261" i="19"/>
  <c r="D260" i="19"/>
  <c r="D259" i="19"/>
  <c r="D258" i="19"/>
  <c r="D257" i="19"/>
  <c r="D204" i="19"/>
  <c r="D175" i="19"/>
  <c r="C37" i="19"/>
  <c r="C36" i="19"/>
  <c r="B7" i="17"/>
  <c r="G16" i="17"/>
  <c r="G21" i="17"/>
  <c r="G20" i="17"/>
  <c r="G19" i="17"/>
  <c r="G18" i="17"/>
  <c r="G17" i="17"/>
  <c r="G15" i="17"/>
  <c r="G14" i="17"/>
  <c r="G13" i="17"/>
  <c r="G12" i="17"/>
  <c r="G11" i="17"/>
  <c r="G10" i="17"/>
  <c r="G9" i="17"/>
  <c r="G8" i="17"/>
  <c r="G7" i="17"/>
  <c r="P8" i="17"/>
  <c r="B26" i="15"/>
  <c r="N26" i="15" s="1"/>
  <c r="C8" i="15"/>
  <c r="O8" i="15" s="1"/>
  <c r="J22" i="15"/>
  <c r="J23" i="15"/>
  <c r="J17" i="15"/>
  <c r="G20" i="13"/>
  <c r="M17" i="13"/>
  <c r="M25" i="13"/>
  <c r="P13" i="13"/>
  <c r="P25" i="13"/>
  <c r="P23" i="11"/>
  <c r="P7" i="11"/>
  <c r="M24" i="11"/>
  <c r="G24" i="11"/>
  <c r="M7" i="11"/>
  <c r="G21" i="11"/>
  <c r="G11" i="11"/>
  <c r="J26" i="11"/>
  <c r="M26" i="11"/>
  <c r="P26" i="11"/>
  <c r="M24" i="9"/>
  <c r="F7" i="9"/>
  <c r="F7" i="8" s="1"/>
  <c r="M27" i="9"/>
  <c r="M22" i="9"/>
  <c r="P20" i="9"/>
  <c r="P27" i="9"/>
  <c r="P26" i="9"/>
  <c r="P9" i="9"/>
  <c r="D272" i="19" l="1"/>
  <c r="O272" i="19"/>
  <c r="P272" i="19" s="1"/>
  <c r="D291" i="19"/>
  <c r="O291" i="19"/>
  <c r="P291" i="19" s="1"/>
  <c r="D286" i="19"/>
  <c r="O286" i="19"/>
  <c r="P286" i="19" s="1"/>
  <c r="D265" i="19"/>
  <c r="O265" i="19"/>
  <c r="P265" i="19" s="1"/>
  <c r="D269" i="19"/>
  <c r="O269" i="19"/>
  <c r="P269" i="19" s="1"/>
  <c r="D281" i="19"/>
  <c r="O281" i="19"/>
  <c r="P281" i="19" s="1"/>
  <c r="D294" i="19"/>
  <c r="O294" i="19"/>
  <c r="P294" i="19" s="1"/>
  <c r="D289" i="19"/>
  <c r="O289" i="19"/>
  <c r="P289" i="19" s="1"/>
  <c r="D285" i="19"/>
  <c r="O285" i="19"/>
  <c r="P285" i="19" s="1"/>
  <c r="D264" i="19"/>
  <c r="O264" i="19"/>
  <c r="D295" i="19"/>
  <c r="O295" i="19"/>
  <c r="P295" i="19" s="1"/>
  <c r="D266" i="19"/>
  <c r="O266" i="19"/>
  <c r="P266" i="19" s="1"/>
  <c r="D299" i="19"/>
  <c r="O299" i="19"/>
  <c r="P299" i="19" s="1"/>
  <c r="D293" i="19"/>
  <c r="O293" i="19"/>
  <c r="P293" i="19" s="1"/>
  <c r="D288" i="19"/>
  <c r="O288" i="19"/>
  <c r="P288" i="19" s="1"/>
  <c r="D268" i="19"/>
  <c r="O268" i="19"/>
  <c r="D282" i="19"/>
  <c r="O282" i="19"/>
  <c r="P282" i="19" s="1"/>
  <c r="D267" i="19"/>
  <c r="O267" i="19"/>
  <c r="P267" i="19" s="1"/>
  <c r="D296" i="19"/>
  <c r="O296" i="19"/>
  <c r="P296" i="19" s="1"/>
  <c r="D292" i="19"/>
  <c r="O292" i="19"/>
  <c r="P292" i="19" s="1"/>
  <c r="D287" i="19"/>
  <c r="O287" i="19"/>
  <c r="P287" i="19" s="1"/>
  <c r="D283" i="19"/>
  <c r="O283" i="19"/>
  <c r="P283" i="19" s="1"/>
  <c r="G6" i="17"/>
  <c r="O6" i="17"/>
  <c r="P8" i="9"/>
  <c r="O7" i="9"/>
  <c r="P264" i="19" l="1"/>
  <c r="P268" i="19"/>
  <c r="P24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1" i="15"/>
  <c r="J20" i="15"/>
  <c r="J19" i="15"/>
  <c r="J18" i="15"/>
  <c r="J16" i="15"/>
  <c r="J15" i="15"/>
  <c r="J14" i="15"/>
  <c r="J13" i="15"/>
  <c r="J12" i="15"/>
  <c r="J11" i="15"/>
  <c r="J8" i="15"/>
  <c r="J7" i="15"/>
  <c r="G26" i="15"/>
  <c r="G25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G7" i="15"/>
  <c r="C262" i="19" l="1"/>
  <c r="O262" i="19" s="1"/>
  <c r="C263" i="19"/>
  <c r="D24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20" i="19"/>
  <c r="D219" i="19"/>
  <c r="D216" i="19"/>
  <c r="D212" i="19"/>
  <c r="D208" i="19"/>
  <c r="D202" i="19"/>
  <c r="D203" i="19"/>
  <c r="D205" i="19"/>
  <c r="D207" i="19"/>
  <c r="D209" i="19"/>
  <c r="D210" i="19"/>
  <c r="D211" i="19"/>
  <c r="D213" i="19"/>
  <c r="D214" i="19"/>
  <c r="D217" i="19"/>
  <c r="C193" i="19"/>
  <c r="D193" i="19" s="1"/>
  <c r="C192" i="19"/>
  <c r="C176" i="19"/>
  <c r="C177" i="19"/>
  <c r="D177" i="19" s="1"/>
  <c r="C178" i="19"/>
  <c r="D178" i="19" s="1"/>
  <c r="D179" i="19"/>
  <c r="D181" i="19"/>
  <c r="C182" i="19"/>
  <c r="D182" i="19" s="1"/>
  <c r="C183" i="19"/>
  <c r="D183" i="19" s="1"/>
  <c r="C184" i="19"/>
  <c r="D184" i="19" s="1"/>
  <c r="C185" i="19"/>
  <c r="D185" i="19" s="1"/>
  <c r="C186" i="19"/>
  <c r="D186" i="19" s="1"/>
  <c r="C187" i="19"/>
  <c r="D187" i="19" s="1"/>
  <c r="C188" i="19"/>
  <c r="D188" i="19" s="1"/>
  <c r="C189" i="19"/>
  <c r="D189" i="19" s="1"/>
  <c r="C190" i="19"/>
  <c r="D190" i="19" s="1"/>
  <c r="C163" i="19"/>
  <c r="D163" i="19" s="1"/>
  <c r="C146" i="19"/>
  <c r="C147" i="19"/>
  <c r="D147" i="19" s="1"/>
  <c r="C148" i="19"/>
  <c r="D148" i="19" s="1"/>
  <c r="C149" i="19"/>
  <c r="D149" i="19" s="1"/>
  <c r="C150" i="19"/>
  <c r="D150" i="19" s="1"/>
  <c r="C151" i="19"/>
  <c r="D151" i="19" s="1"/>
  <c r="C152" i="19"/>
  <c r="D152" i="19" s="1"/>
  <c r="C153" i="19"/>
  <c r="D153" i="19" s="1"/>
  <c r="C154" i="19"/>
  <c r="D154" i="19" s="1"/>
  <c r="C155" i="19"/>
  <c r="D155" i="19" s="1"/>
  <c r="C156" i="19"/>
  <c r="D156" i="19" s="1"/>
  <c r="C157" i="19"/>
  <c r="D157" i="19" s="1"/>
  <c r="C158" i="19"/>
  <c r="D158" i="19" s="1"/>
  <c r="C159" i="19"/>
  <c r="D159" i="19" s="1"/>
  <c r="C160" i="19"/>
  <c r="D160" i="19" s="1"/>
  <c r="C161" i="19"/>
  <c r="D161" i="19" s="1"/>
  <c r="C162" i="19"/>
  <c r="D162" i="19" s="1"/>
  <c r="C165" i="19"/>
  <c r="D165" i="19" s="1"/>
  <c r="D47" i="19"/>
  <c r="C55" i="19"/>
  <c r="D55" i="19" s="1"/>
  <c r="D36" i="19"/>
  <c r="D37" i="19"/>
  <c r="C38" i="19"/>
  <c r="C39" i="19"/>
  <c r="D39" i="19" s="1"/>
  <c r="C40" i="19"/>
  <c r="D40" i="19" s="1"/>
  <c r="C41" i="19"/>
  <c r="D41" i="19" s="1"/>
  <c r="C42" i="19"/>
  <c r="D42" i="19" s="1"/>
  <c r="C43" i="19"/>
  <c r="D43" i="19" s="1"/>
  <c r="C44" i="19"/>
  <c r="D44" i="19" s="1"/>
  <c r="C45" i="19"/>
  <c r="D45" i="19" s="1"/>
  <c r="C46" i="19"/>
  <c r="D46" i="19" s="1"/>
  <c r="C48" i="19"/>
  <c r="D48" i="19" s="1"/>
  <c r="C49" i="19"/>
  <c r="D49" i="19" s="1"/>
  <c r="C50" i="19"/>
  <c r="D50" i="19" s="1"/>
  <c r="C51" i="19"/>
  <c r="D51" i="19" s="1"/>
  <c r="C52" i="19"/>
  <c r="D52" i="19" s="1"/>
  <c r="C28" i="19"/>
  <c r="D9" i="19"/>
  <c r="C10" i="19"/>
  <c r="O10" i="19" s="1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D18" i="19" l="1"/>
  <c r="O18" i="19"/>
  <c r="P18" i="19" s="1"/>
  <c r="P10" i="19"/>
  <c r="D25" i="19"/>
  <c r="O25" i="19"/>
  <c r="P25" i="19" s="1"/>
  <c r="D17" i="19"/>
  <c r="O17" i="19"/>
  <c r="P17" i="19" s="1"/>
  <c r="D20" i="19"/>
  <c r="O20" i="19"/>
  <c r="P20" i="19" s="1"/>
  <c r="D22" i="19"/>
  <c r="O22" i="19"/>
  <c r="P22" i="19" s="1"/>
  <c r="D14" i="19"/>
  <c r="O14" i="19"/>
  <c r="P14" i="19" s="1"/>
  <c r="D21" i="19"/>
  <c r="O21" i="19"/>
  <c r="P21" i="19" s="1"/>
  <c r="D13" i="19"/>
  <c r="O13" i="19"/>
  <c r="P13" i="19" s="1"/>
  <c r="D24" i="19"/>
  <c r="O24" i="19"/>
  <c r="P24" i="19" s="1"/>
  <c r="D16" i="19"/>
  <c r="O16" i="19"/>
  <c r="P16" i="19" s="1"/>
  <c r="D12" i="19"/>
  <c r="O12" i="19"/>
  <c r="P12" i="19" s="1"/>
  <c r="D28" i="19"/>
  <c r="O28" i="19"/>
  <c r="P28" i="19" s="1"/>
  <c r="D23" i="19"/>
  <c r="O23" i="19"/>
  <c r="P23" i="19" s="1"/>
  <c r="D19" i="19"/>
  <c r="O19" i="19"/>
  <c r="P19" i="19" s="1"/>
  <c r="D15" i="19"/>
  <c r="O15" i="19"/>
  <c r="P15" i="19" s="1"/>
  <c r="D11" i="19"/>
  <c r="O11" i="19"/>
  <c r="P11" i="19" s="1"/>
  <c r="D263" i="19"/>
  <c r="O263" i="19"/>
  <c r="P263" i="19" s="1"/>
  <c r="P262" i="19"/>
  <c r="C173" i="19"/>
  <c r="D173" i="19" s="1"/>
  <c r="C8" i="19"/>
  <c r="D8" i="19" s="1"/>
  <c r="C35" i="19"/>
  <c r="D35" i="19" s="1"/>
  <c r="C145" i="19"/>
  <c r="D145" i="19" s="1"/>
  <c r="D262" i="19"/>
  <c r="C255" i="19"/>
  <c r="D255" i="19" s="1"/>
  <c r="D176" i="19"/>
  <c r="D280" i="19"/>
  <c r="D279" i="19"/>
  <c r="D256" i="19"/>
  <c r="D174" i="19"/>
  <c r="D146" i="19"/>
  <c r="D10" i="19"/>
  <c r="D38" i="19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7" i="17"/>
  <c r="B26" i="17"/>
  <c r="D26" i="17" s="1"/>
  <c r="B22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P7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C26" i="15"/>
  <c r="O26" i="15" s="1"/>
  <c r="P26" i="15" s="1"/>
  <c r="C25" i="15"/>
  <c r="O25" i="15" s="1"/>
  <c r="C17" i="15"/>
  <c r="O17" i="15" s="1"/>
  <c r="C9" i="15"/>
  <c r="O9" i="15" s="1"/>
  <c r="C10" i="15"/>
  <c r="O10" i="15" s="1"/>
  <c r="C11" i="15"/>
  <c r="O11" i="15" s="1"/>
  <c r="C12" i="15"/>
  <c r="O12" i="15" s="1"/>
  <c r="C13" i="15"/>
  <c r="O13" i="15" s="1"/>
  <c r="C14" i="15"/>
  <c r="O14" i="15" s="1"/>
  <c r="C15" i="15"/>
  <c r="O15" i="15" s="1"/>
  <c r="C16" i="15"/>
  <c r="O16" i="15" s="1"/>
  <c r="C19" i="15"/>
  <c r="O19" i="15" s="1"/>
  <c r="C20" i="15"/>
  <c r="O20" i="15" s="1"/>
  <c r="C21" i="15"/>
  <c r="O21" i="15" s="1"/>
  <c r="C22" i="15"/>
  <c r="O22" i="15" s="1"/>
  <c r="C23" i="15"/>
  <c r="O23" i="15" s="1"/>
  <c r="C7" i="15"/>
  <c r="O7" i="15" s="1"/>
  <c r="B25" i="15"/>
  <c r="B18" i="15"/>
  <c r="B17" i="15"/>
  <c r="B8" i="15"/>
  <c r="N8" i="15" s="1"/>
  <c r="B9" i="15"/>
  <c r="N9" i="15" s="1"/>
  <c r="B10" i="15"/>
  <c r="N10" i="15" s="1"/>
  <c r="B11" i="15"/>
  <c r="N11" i="15" s="1"/>
  <c r="B12" i="15"/>
  <c r="N12" i="15" s="1"/>
  <c r="B13" i="15"/>
  <c r="N13" i="15" s="1"/>
  <c r="B14" i="15"/>
  <c r="N14" i="15" s="1"/>
  <c r="B15" i="15"/>
  <c r="N15" i="15" s="1"/>
  <c r="B16" i="15"/>
  <c r="N16" i="15" s="1"/>
  <c r="B19" i="15"/>
  <c r="N19" i="15" s="1"/>
  <c r="B20" i="15"/>
  <c r="N20" i="15" s="1"/>
  <c r="B21" i="15"/>
  <c r="N21" i="15" s="1"/>
  <c r="B22" i="15"/>
  <c r="N22" i="15" s="1"/>
  <c r="B23" i="15"/>
  <c r="N23" i="15" s="1"/>
  <c r="D19" i="13"/>
  <c r="D20" i="13"/>
  <c r="D22" i="13"/>
  <c r="P7" i="13"/>
  <c r="P8" i="13"/>
  <c r="P9" i="13"/>
  <c r="P10" i="13"/>
  <c r="P11" i="13"/>
  <c r="P12" i="13"/>
  <c r="P14" i="13"/>
  <c r="P15" i="13"/>
  <c r="P16" i="13"/>
  <c r="P17" i="13"/>
  <c r="P18" i="13"/>
  <c r="P19" i="13"/>
  <c r="P20" i="13"/>
  <c r="P21" i="13"/>
  <c r="P22" i="13"/>
  <c r="P23" i="13"/>
  <c r="P24" i="13"/>
  <c r="M7" i="13"/>
  <c r="M8" i="13"/>
  <c r="M9" i="13"/>
  <c r="M10" i="13"/>
  <c r="M11" i="13"/>
  <c r="M12" i="13"/>
  <c r="M13" i="13"/>
  <c r="M14" i="13"/>
  <c r="M15" i="13"/>
  <c r="M16" i="13"/>
  <c r="M18" i="13"/>
  <c r="M19" i="13"/>
  <c r="M20" i="13"/>
  <c r="M21" i="13"/>
  <c r="M22" i="13"/>
  <c r="M23" i="13"/>
  <c r="M24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1"/>
  <c r="D21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4" i="11"/>
  <c r="P25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3" i="11"/>
  <c r="G26" i="11"/>
  <c r="L7" i="9"/>
  <c r="L7" i="8" s="1"/>
  <c r="K7" i="9"/>
  <c r="K7" i="8" s="1"/>
  <c r="I7" i="9"/>
  <c r="I7" i="8" s="1"/>
  <c r="C7" i="8" s="1"/>
  <c r="H7" i="8"/>
  <c r="E7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5" i="9"/>
  <c r="M26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O255" i="19" l="1"/>
  <c r="P255" i="19" s="1"/>
  <c r="C6" i="17"/>
  <c r="O8" i="19"/>
  <c r="P8" i="19" s="1"/>
  <c r="O7" i="8"/>
  <c r="P22" i="15"/>
  <c r="P16" i="15"/>
  <c r="P12" i="15"/>
  <c r="P23" i="15"/>
  <c r="P19" i="15"/>
  <c r="P13" i="15"/>
  <c r="P9" i="15"/>
  <c r="P21" i="15"/>
  <c r="P15" i="15"/>
  <c r="P11" i="15"/>
  <c r="P8" i="15"/>
  <c r="O6" i="15"/>
  <c r="P7" i="15"/>
  <c r="D17" i="15"/>
  <c r="N17" i="15"/>
  <c r="P17" i="15" s="1"/>
  <c r="G7" i="9"/>
  <c r="E7" i="8"/>
  <c r="B7" i="8" s="1"/>
  <c r="N7" i="8" s="1"/>
  <c r="P20" i="15"/>
  <c r="P14" i="15"/>
  <c r="P10" i="15"/>
  <c r="D18" i="15"/>
  <c r="N18" i="15"/>
  <c r="P18" i="15" s="1"/>
  <c r="D25" i="15"/>
  <c r="N25" i="15"/>
  <c r="P25" i="15" s="1"/>
  <c r="D11" i="15"/>
  <c r="C6" i="15"/>
  <c r="D21" i="15"/>
  <c r="D15" i="15"/>
  <c r="D20" i="15"/>
  <c r="D14" i="15"/>
  <c r="D10" i="15"/>
  <c r="D7" i="15"/>
  <c r="B6" i="15"/>
  <c r="D22" i="9"/>
  <c r="M7" i="9"/>
  <c r="D22" i="15"/>
  <c r="D16" i="15"/>
  <c r="D12" i="15"/>
  <c r="D8" i="15"/>
  <c r="D26" i="15"/>
  <c r="D23" i="15"/>
  <c r="D19" i="15"/>
  <c r="D13" i="15"/>
  <c r="D9" i="15"/>
  <c r="D24" i="11"/>
  <c r="P7" i="9"/>
  <c r="D17" i="13"/>
  <c r="D21" i="13"/>
  <c r="D25" i="13"/>
  <c r="D18" i="13"/>
  <c r="D16" i="13"/>
  <c r="D10" i="13"/>
  <c r="D15" i="13"/>
  <c r="D14" i="13"/>
  <c r="D13" i="13"/>
  <c r="D9" i="13"/>
  <c r="D7" i="13"/>
  <c r="D12" i="13"/>
  <c r="D11" i="13"/>
  <c r="D8" i="13"/>
  <c r="N6" i="15" l="1"/>
  <c r="G6" i="15"/>
  <c r="F6" i="13" l="1"/>
  <c r="F9" i="8" s="1"/>
  <c r="O6" i="13"/>
  <c r="D26" i="11"/>
  <c r="I6" i="11"/>
  <c r="I8" i="8" s="1"/>
  <c r="I6" i="13"/>
  <c r="I9" i="8" s="1"/>
  <c r="C9" i="8" l="1"/>
  <c r="M6" i="17"/>
  <c r="D17" i="17"/>
  <c r="D18" i="17"/>
  <c r="D23" i="17"/>
  <c r="D22" i="17"/>
  <c r="D16" i="17"/>
  <c r="D13" i="17"/>
  <c r="D8" i="17"/>
  <c r="D9" i="17"/>
  <c r="D10" i="17"/>
  <c r="D11" i="17"/>
  <c r="D12" i="17"/>
  <c r="D14" i="17"/>
  <c r="D15" i="17"/>
  <c r="D19" i="17"/>
  <c r="D20" i="17"/>
  <c r="D21" i="17"/>
  <c r="G6" i="13"/>
  <c r="N6" i="13"/>
  <c r="P6" i="13" s="1"/>
  <c r="L6" i="13"/>
  <c r="L9" i="8" s="1"/>
  <c r="K6" i="13"/>
  <c r="K9" i="8" s="1"/>
  <c r="H6" i="13"/>
  <c r="H9" i="8" s="1"/>
  <c r="B9" i="8" s="1"/>
  <c r="B6" i="13"/>
  <c r="O6" i="11"/>
  <c r="N6" i="11"/>
  <c r="L6" i="11"/>
  <c r="L8" i="8" s="1"/>
  <c r="K6" i="11"/>
  <c r="K8" i="8" s="1"/>
  <c r="H6" i="11"/>
  <c r="F6" i="11"/>
  <c r="F8" i="8" s="1"/>
  <c r="C8" i="8" s="1"/>
  <c r="E6" i="11"/>
  <c r="E8" i="8" s="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D27" i="9"/>
  <c r="D25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N9" i="8" l="1"/>
  <c r="O8" i="8"/>
  <c r="O9" i="8"/>
  <c r="J6" i="11"/>
  <c r="H8" i="8"/>
  <c r="B8" i="8" s="1"/>
  <c r="N8" i="8" s="1"/>
  <c r="J6" i="15"/>
  <c r="D6" i="15"/>
  <c r="M6" i="15"/>
  <c r="P6" i="15"/>
  <c r="G6" i="11"/>
  <c r="G11" i="8"/>
  <c r="P6" i="11"/>
  <c r="D6" i="17"/>
  <c r="D7" i="17"/>
  <c r="P11" i="8"/>
  <c r="P10" i="8"/>
  <c r="J9" i="8"/>
  <c r="J6" i="13"/>
  <c r="M9" i="8"/>
  <c r="M6" i="13"/>
  <c r="C7" i="9"/>
  <c r="D7" i="9" s="1"/>
  <c r="G8" i="8"/>
  <c r="M8" i="8"/>
  <c r="M6" i="11"/>
  <c r="C6" i="11"/>
  <c r="D6" i="11" s="1"/>
  <c r="J7" i="9"/>
  <c r="J12" i="8"/>
  <c r="J6" i="17"/>
  <c r="P12" i="8"/>
  <c r="C6" i="13"/>
  <c r="D6" i="13" s="1"/>
  <c r="D7" i="11"/>
  <c r="J14" i="8"/>
  <c r="G14" i="8"/>
  <c r="M14" i="8"/>
  <c r="P21" i="8"/>
  <c r="M21" i="8"/>
  <c r="J21" i="8"/>
  <c r="G21" i="8"/>
  <c r="P20" i="8"/>
  <c r="M20" i="8"/>
  <c r="J20" i="8"/>
  <c r="G20" i="8"/>
  <c r="P19" i="8"/>
  <c r="M19" i="8"/>
  <c r="J19" i="8"/>
  <c r="G19" i="8"/>
  <c r="P18" i="8"/>
  <c r="M18" i="8"/>
  <c r="J18" i="8"/>
  <c r="G18" i="8"/>
  <c r="P17" i="8"/>
  <c r="M17" i="8"/>
  <c r="J17" i="8"/>
  <c r="G17" i="8"/>
  <c r="P16" i="8"/>
  <c r="M16" i="8"/>
  <c r="J16" i="8"/>
  <c r="G16" i="8"/>
  <c r="P15" i="8"/>
  <c r="M15" i="8"/>
  <c r="J15" i="8"/>
  <c r="G15" i="8"/>
  <c r="M12" i="8"/>
  <c r="G10" i="8"/>
  <c r="G12" i="8"/>
  <c r="P8" i="8" l="1"/>
  <c r="J8" i="8"/>
  <c r="D12" i="8"/>
  <c r="D11" i="8"/>
  <c r="D8" i="8"/>
  <c r="P7" i="8"/>
  <c r="D9" i="8"/>
  <c r="J10" i="8"/>
  <c r="G9" i="8"/>
  <c r="J11" i="8"/>
  <c r="D19" i="8"/>
  <c r="P9" i="8"/>
  <c r="J7" i="8"/>
  <c r="G7" i="8"/>
  <c r="M7" i="8"/>
  <c r="D15" i="8"/>
  <c r="D20" i="8"/>
  <c r="D21" i="8"/>
  <c r="D18" i="8"/>
  <c r="D17" i="8"/>
  <c r="D16" i="8"/>
  <c r="D14" i="8"/>
  <c r="D10" i="8"/>
  <c r="D7" i="8" l="1"/>
  <c r="P14" i="8" l="1"/>
</calcChain>
</file>

<file path=xl/sharedStrings.xml><?xml version="1.0" encoding="utf-8"?>
<sst xmlns="http://schemas.openxmlformats.org/spreadsheetml/2006/main" count="2088" uniqueCount="234">
  <si>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</si>
  <si>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</si>
  <si>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</si>
  <si>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</si>
  <si>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</si>
  <si>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</si>
  <si>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</si>
  <si>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</si>
  <si>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</si>
  <si>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</si>
  <si>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</si>
  <si>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</si>
  <si>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</si>
  <si>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</si>
  <si>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</si>
  <si>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</si>
  <si>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</si>
  <si>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</si>
  <si>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</si>
  <si>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</si>
  <si>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</si>
  <si>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</si>
  <si>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</si>
  <si>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</si>
  <si>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</si>
  <si>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</si>
  <si>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</si>
  <si>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</si>
  <si>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</si>
  <si>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</si>
  <si>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</si>
  <si>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</si>
  <si>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</si>
  <si>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</si>
  <si>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</si>
  <si>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</si>
  <si>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</si>
  <si>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</si>
  <si>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</si>
  <si>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</si>
  <si>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</si>
  <si>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</si>
  <si>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</si>
  <si>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</si>
  <si>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</si>
  <si>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</si>
  <si>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</si>
  <si>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</si>
  <si>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</si>
  <si>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</si>
  <si>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</si>
  <si>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</si>
  <si>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</si>
  <si>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</si>
  <si>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</si>
  <si>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</si>
  <si>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</si>
  <si>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</si>
  <si>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</si>
  <si>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</si>
  <si>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</si>
  <si>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</si>
  <si>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</si>
  <si>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</si>
  <si>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</si>
  <si>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</si>
  <si>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</si>
  <si>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</si>
  <si>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</si>
  <si>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</si>
  <si>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</si>
  <si>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</si>
  <si>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</si>
  <si>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</si>
  <si>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</si>
  <si>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</si>
  <si>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</si>
  <si>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</si>
  <si>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</si>
  <si>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</si>
  <si>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</si>
  <si>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</si>
  <si>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</si>
  <si>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</si>
  <si>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</si>
  <si>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</si>
  <si>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</si>
  <si>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</si>
  <si>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</si>
  <si>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</si>
  <si>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</si>
  <si>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</si>
  <si>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</si>
  <si>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</si>
  <si>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</si>
  <si>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</si>
  <si>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</si>
  <si>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</si>
  <si>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</si>
  <si>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</si>
  <si>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</si>
  <si>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</si>
  <si>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</si>
  <si>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</si>
  <si>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</si>
  <si>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</si>
  <si>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</si>
  <si>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</si>
  <si>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</si>
  <si>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</si>
  <si>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</si>
  <si>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</si>
  <si>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</si>
  <si>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</si>
  <si>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</si>
  <si>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</si>
  <si>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</si>
  <si>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Производственное потребление</t>
  </si>
  <si>
    <t xml:space="preserve">тыс. штук </t>
  </si>
  <si>
    <t xml:space="preserve">штук    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</si>
  <si>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</si>
  <si>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</si>
  <si>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</si>
  <si>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</si>
  <si>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</si>
  <si>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</si>
  <si>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</si>
  <si>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</si>
  <si>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</si>
  <si>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</si>
  <si>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</si>
  <si>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2024 г. в процентах к 2023г.</t>
  </si>
  <si>
    <t>Сельхозформирования</t>
  </si>
  <si>
    <t>Ответственные за выпуск:</t>
  </si>
  <si>
    <t>Тел. +7 7172 749316</t>
  </si>
  <si>
    <t>А. Джартыбаева</t>
  </si>
  <si>
    <t>-</t>
  </si>
  <si>
    <t xml:space="preserve">Туркестанская 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</si>
  <si>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</si>
  <si>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</si>
  <si>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</si>
  <si>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</si>
  <si>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>8.2</t>
  </si>
  <si>
    <t>8.3</t>
  </si>
  <si>
    <t>8.4</t>
  </si>
  <si>
    <t>8.5</t>
  </si>
  <si>
    <t>8.6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</si>
  <si>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</si>
  <si>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</si>
  <si>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</si>
  <si>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</si>
  <si>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</si>
  <si>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</si>
  <si>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Е-mail: b.makhsatuly@aspire.gov.kz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</si>
  <si>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</si>
  <si>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</si>
  <si>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</si>
  <si>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</si>
  <si>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</si>
  <si>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</si>
  <si>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</si>
  <si>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</si>
  <si>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</si>
  <si>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</si>
  <si>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</si>
  <si>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2024г. в процентах к 2023г.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</si>
  <si>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</si>
  <si>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</si>
  <si>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</si>
  <si>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</si>
  <si>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</si>
  <si>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</si>
  <si>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Б. Махсатұлы</t>
    </r>
  </si>
  <si>
    <t>13.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</si>
  <si>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</si>
  <si>
    <t>Дата опубликования: 13.11.2024</t>
  </si>
  <si>
    <t>Дата следующего опубликования: 13.12.2024</t>
  </si>
  <si>
    <t>Численность скота и птицы по состоянию на 1 ноября</t>
  </si>
  <si>
    <t>7.1.</t>
  </si>
  <si>
    <t>7.2</t>
  </si>
  <si>
    <t>7.3</t>
  </si>
  <si>
    <t>7.4</t>
  </si>
  <si>
    <t>7.5</t>
  </si>
  <si>
    <t>8</t>
  </si>
  <si>
    <t>8.1</t>
  </si>
  <si>
    <t>8.7</t>
  </si>
  <si>
    <t>8.8</t>
  </si>
  <si>
    <t>8.9</t>
  </si>
  <si>
    <t>9.</t>
  </si>
  <si>
    <t>Производство отдельных видов продукции животноводства в январе-октябре</t>
  </si>
  <si>
    <t>Численность скота и птицы по состоянию на 1 ноября, голов</t>
  </si>
  <si>
    <t>5. Получено шкур крупных</t>
  </si>
  <si>
    <t>6. Получено шкур мелких</t>
  </si>
  <si>
    <t>7. Реализовано продукции животноводства сельскохозяйственными предприятиями</t>
  </si>
  <si>
    <t>7.1  Реализовано на убой всех видов скота и птицы в живом весе</t>
  </si>
  <si>
    <t>7.2  Реализовано молока коровьего</t>
  </si>
  <si>
    <t>7.3 Реализовано яиц куриных</t>
  </si>
  <si>
    <t>7.4 Реализовано шкур крупных</t>
  </si>
  <si>
    <t>7.5 Реализовано шкур мелких</t>
  </si>
  <si>
    <t xml:space="preserve">8. Численность скота и птицы </t>
  </si>
  <si>
    <t>8.1 Численность скота и птицы по состоянию на 1 ноября</t>
  </si>
  <si>
    <t>8.2 Крупный рогатый скот</t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</si>
  <si>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</si>
  <si>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</si>
  <si>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</si>
  <si>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</si>
  <si>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</si>
  <si>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</si>
  <si>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</si>
  <si>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9. Средний надой молока на одну дойную корову</t>
  </si>
  <si>
    <t>10. Средний выход яиц на одну курицу-несушку</t>
  </si>
  <si>
    <t xml:space="preserve">12. Падеж скота </t>
  </si>
  <si>
    <t xml:space="preserve">11. Получено приплода от сельскохозяйственных животных </t>
  </si>
  <si>
    <t>13. Наличие кормов в сельхозпредприятиях по состоянию на 1 ноября</t>
  </si>
  <si>
    <t>Всего кормов в переводе на кормовые единицы, тонн</t>
  </si>
  <si>
    <t>В среднем на 1 голову в переводе на условный крупный скот, центнеров кормовых единиц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</si>
  <si>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</si>
  <si>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</si>
  <si>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</si>
  <si>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</si>
  <si>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</si>
  <si>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</si>
  <si>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</si>
  <si>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</si>
  <si>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</si>
  <si>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</si>
  <si>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14. Наличие кормов в сельхозпредприятиях по видам по состоянию на 1 ноября 2024 года</t>
  </si>
  <si>
    <t>Наличие кормов в сельхозпредприятиях по состоянию на 1 ноября</t>
  </si>
  <si>
    <t>14.</t>
  </si>
  <si>
    <t>x</t>
  </si>
  <si>
    <t>Январь-октябрь 2024 года</t>
  </si>
  <si>
    <t>Наличие кормов в сельхозпредприятиях по видам по состоянию на 1 ноября 2024 года</t>
  </si>
  <si>
    <t>От 12.11.2024г.</t>
  </si>
  <si>
    <t>№ 13-8/7460-ВН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</si>
</sst>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##.#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5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507">
    <xf numFmtId="0" fontId="0" fillId="0" borderId="0" xfId="0"/>
    <xf numFmtId="0" fontId="13" fillId="0" borderId="2" xfId="192" applyFont="1" applyFill="1" applyBorder="1" applyAlignment="1"/>
    <xf numFmtId="0" fontId="13" fillId="0" borderId="2" xfId="192" applyFont="1" applyFill="1" applyBorder="1" applyAlignment="1">
      <alignment horizontal="right"/>
    </xf>
    <xf numFmtId="170" fontId="14" fillId="0" borderId="0" xfId="16" applyNumberFormat="1" applyFont="1" applyAlignment="1">
      <alignment horizontal="right" wrapText="1"/>
    </xf>
    <xf numFmtId="0" fontId="14" fillId="0" borderId="0" xfId="16" applyFont="1" applyAlignment="1">
      <alignment horizontal="right" wrapText="1"/>
    </xf>
    <xf numFmtId="0" fontId="9" fillId="0" borderId="0" xfId="17" applyFill="1"/>
    <xf numFmtId="169" fontId="14" fillId="0" borderId="0" xfId="16" applyNumberFormat="1" applyFont="1" applyFill="1" applyAlignment="1">
      <alignment horizontal="right" wrapText="1"/>
    </xf>
    <xf numFmtId="170" fontId="14" fillId="0" borderId="0" xfId="16" applyNumberFormat="1" applyFont="1" applyFill="1" applyAlignment="1">
      <alignment horizontal="right" wrapText="1"/>
    </xf>
    <xf numFmtId="0" fontId="14" fillId="0" borderId="0" xfId="16" applyFont="1" applyFill="1" applyAlignment="1">
      <alignment horizontal="right" wrapText="1"/>
    </xf>
    <xf numFmtId="170" fontId="5" fillId="0" borderId="0" xfId="16" applyNumberFormat="1" applyFont="1" applyFill="1" applyAlignment="1">
      <alignment horizontal="right" wrapText="1"/>
    </xf>
    <xf numFmtId="0" fontId="4" fillId="0" borderId="0" xfId="197" applyFont="1" applyFill="1"/>
    <xf numFmtId="0" fontId="4" fillId="0" borderId="0" xfId="197" applyFont="1" applyFill="1" applyBorder="1"/>
    <xf numFmtId="171" fontId="14" fillId="0" borderId="0" xfId="16" applyNumberFormat="1" applyFont="1" applyAlignment="1">
      <alignment horizontal="right" wrapText="1"/>
    </xf>
    <xf numFmtId="0" fontId="9" fillId="0" borderId="0" xfId="17" applyFont="1" applyFill="1" applyBorder="1"/>
    <xf numFmtId="0" fontId="4" fillId="0" borderId="0" xfId="16" applyFont="1" applyFill="1" applyBorder="1"/>
    <xf numFmtId="171" fontId="5" fillId="0" borderId="0" xfId="16" applyNumberFormat="1" applyFont="1" applyFill="1" applyAlignment="1">
      <alignment horizontal="right" wrapText="1"/>
    </xf>
    <xf numFmtId="0" fontId="9" fillId="0" borderId="0" xfId="17" applyFill="1" applyBorder="1"/>
    <xf numFmtId="0" fontId="16" fillId="0" borderId="0" xfId="201" applyFont="1"/>
    <xf numFmtId="0" fontId="17" fillId="0" borderId="2" xfId="201" applyFont="1" applyBorder="1" applyAlignment="1">
      <alignment horizontal="center" vertical="center" wrapText="1"/>
    </xf>
    <xf numFmtId="0" fontId="16" fillId="0" borderId="0" xfId="201" applyFont="1" applyBorder="1"/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49" fontId="18" fillId="0" borderId="0" xfId="17" applyNumberFormat="1" applyFont="1" applyBorder="1" applyAlignment="1">
      <alignment horizontal="left" wrapText="1"/>
    </xf>
    <xf numFmtId="168" fontId="18" fillId="0" borderId="0" xfId="17" applyNumberFormat="1" applyFont="1" applyBorder="1" applyAlignment="1">
      <alignment horizontal="right"/>
    </xf>
    <xf numFmtId="165" fontId="18" fillId="0" borderId="0" xfId="17" applyNumberFormat="1" applyFont="1" applyAlignment="1">
      <alignment horizontal="right"/>
    </xf>
    <xf numFmtId="168" fontId="18" fillId="0" borderId="0" xfId="17" applyNumberFormat="1" applyFont="1" applyAlignment="1">
      <alignment horizontal="right"/>
    </xf>
    <xf numFmtId="49" fontId="18" fillId="0" borderId="0" xfId="17" applyNumberFormat="1" applyFont="1" applyAlignment="1">
      <alignment horizontal="left" wrapText="1"/>
    </xf>
    <xf numFmtId="166" fontId="18" fillId="0" borderId="0" xfId="17" applyNumberFormat="1" applyFont="1" applyAlignment="1">
      <alignment horizontal="right"/>
    </xf>
    <xf numFmtId="166" fontId="18" fillId="0" borderId="0" xfId="17" applyNumberFormat="1" applyFont="1" applyBorder="1" applyAlignment="1">
      <alignment horizontal="right"/>
    </xf>
    <xf numFmtId="0" fontId="16" fillId="0" borderId="0" xfId="201" applyFont="1" applyAlignment="1">
      <alignment vertical="center"/>
    </xf>
    <xf numFmtId="0" fontId="18" fillId="0" borderId="0" xfId="201" applyFont="1" applyBorder="1" applyAlignment="1">
      <alignment horizontal="left"/>
    </xf>
    <xf numFmtId="0" fontId="18" fillId="0" borderId="0" xfId="201" applyFont="1" applyBorder="1" applyAlignment="1">
      <alignment horizontal="left" vertical="center" wrapText="1" indent="1"/>
    </xf>
    <xf numFmtId="3" fontId="18" fillId="0" borderId="0" xfId="17" applyNumberFormat="1" applyFont="1" applyBorder="1" applyAlignment="1">
      <alignment horizontal="right"/>
    </xf>
    <xf numFmtId="0" fontId="18" fillId="0" borderId="0" xfId="201" applyFont="1" applyFill="1" applyBorder="1" applyAlignment="1">
      <alignment horizontal="left"/>
    </xf>
    <xf numFmtId="0" fontId="16" fillId="0" borderId="0" xfId="201" applyFont="1" applyFill="1"/>
    <xf numFmtId="0" fontId="18" fillId="0" borderId="2" xfId="201" applyFont="1" applyBorder="1" applyAlignment="1">
      <alignment horizontal="left"/>
    </xf>
    <xf numFmtId="166" fontId="18" fillId="0" borderId="2" xfId="17" applyNumberFormat="1" applyFont="1" applyBorder="1" applyAlignment="1">
      <alignment horizontal="right"/>
    </xf>
    <xf numFmtId="0" fontId="19" fillId="0" borderId="0" xfId="1" applyFont="1" applyAlignment="1"/>
    <xf numFmtId="0" fontId="19" fillId="0" borderId="0" xfId="1" applyFont="1"/>
    <xf numFmtId="0" fontId="16" fillId="0" borderId="0" xfId="1" applyFont="1"/>
    <xf numFmtId="0" fontId="18" fillId="0" borderId="0" xfId="2" applyNumberFormat="1" applyFont="1" applyFill="1" applyBorder="1" applyAlignment="1" applyProtection="1">
      <alignment vertical="top" wrapText="1"/>
    </xf>
    <xf numFmtId="0" fontId="19" fillId="0" borderId="0" xfId="1" applyFont="1" applyAlignment="1">
      <alignment vertical="top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22" fillId="0" borderId="0" xfId="1" applyFont="1" applyAlignment="1"/>
    <xf numFmtId="0" fontId="19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>
      <alignment vertical="center"/>
    </xf>
    <xf numFmtId="0" fontId="19" fillId="0" borderId="0" xfId="16" applyFont="1"/>
    <xf numFmtId="0" fontId="19" fillId="0" borderId="0" xfId="16" applyFont="1" applyAlignment="1"/>
    <xf numFmtId="0" fontId="19" fillId="0" borderId="0" xfId="16" applyFont="1" applyAlignment="1">
      <alignment horizontal="left" vertical="top"/>
    </xf>
    <xf numFmtId="0" fontId="19" fillId="0" borderId="0" xfId="16" applyFont="1" applyAlignment="1">
      <alignment horizontal="left" vertical="top" wrapText="1"/>
    </xf>
    <xf numFmtId="0" fontId="19" fillId="0" borderId="0" xfId="16" applyFont="1" applyBorder="1" applyAlignment="1">
      <alignment horizontal="center" vertical="center"/>
    </xf>
    <xf numFmtId="0" fontId="17" fillId="0" borderId="0" xfId="16" applyFont="1" applyBorder="1" applyAlignment="1">
      <alignment horizontal="center"/>
    </xf>
    <xf numFmtId="49" fontId="17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vertical="center" wrapText="1" indent="1"/>
    </xf>
    <xf numFmtId="49" fontId="19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wrapText="1" indent="1"/>
    </xf>
    <xf numFmtId="0" fontId="19" fillId="0" borderId="0" xfId="16" applyFont="1" applyBorder="1"/>
    <xf numFmtId="168" fontId="18" fillId="0" borderId="2" xfId="17" applyNumberFormat="1" applyFont="1" applyBorder="1" applyAlignment="1">
      <alignment horizontal="right"/>
    </xf>
    <xf numFmtId="168" fontId="18" fillId="0" borderId="0" xfId="201" applyNumberFormat="1" applyFont="1" applyBorder="1"/>
    <xf numFmtId="0" fontId="18" fillId="0" borderId="2" xfId="201" applyFont="1" applyBorder="1"/>
    <xf numFmtId="168" fontId="18" fillId="0" borderId="2" xfId="201" applyNumberFormat="1" applyFont="1" applyBorder="1"/>
    <xf numFmtId="0" fontId="19" fillId="0" borderId="0" xfId="192" applyFont="1" applyFill="1"/>
    <xf numFmtId="0" fontId="18" fillId="0" borderId="2" xfId="192" applyFont="1" applyFill="1" applyBorder="1" applyAlignment="1"/>
    <xf numFmtId="0" fontId="18" fillId="0" borderId="2" xfId="192" applyFont="1" applyFill="1" applyBorder="1" applyAlignment="1">
      <alignment horizontal="right"/>
    </xf>
    <xf numFmtId="0" fontId="19" fillId="0" borderId="0" xfId="192" applyFont="1" applyFill="1" applyBorder="1"/>
    <xf numFmtId="49" fontId="25" fillId="0" borderId="3" xfId="17" applyNumberFormat="1" applyFont="1" applyFill="1" applyBorder="1" applyAlignment="1">
      <alignment horizontal="left" wrapText="1"/>
    </xf>
    <xf numFmtId="168" fontId="18" fillId="0" borderId="0" xfId="17" applyNumberFormat="1" applyFont="1" applyFill="1" applyAlignment="1">
      <alignment horizontal="right"/>
    </xf>
    <xf numFmtId="168" fontId="26" fillId="0" borderId="0" xfId="0" applyNumberFormat="1" applyFont="1" applyAlignment="1">
      <alignment horizontal="right" wrapText="1"/>
    </xf>
    <xf numFmtId="170" fontId="26" fillId="0" borderId="0" xfId="16" applyNumberFormat="1" applyFont="1" applyAlignment="1">
      <alignment horizontal="right" wrapText="1"/>
    </xf>
    <xf numFmtId="169" fontId="26" fillId="0" borderId="0" xfId="16" applyNumberFormat="1" applyFont="1" applyAlignment="1">
      <alignment horizontal="righ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0" fontId="26" fillId="0" borderId="0" xfId="16" applyFont="1" applyAlignment="1">
      <alignment horizontal="right" wrapText="1"/>
    </xf>
    <xf numFmtId="49" fontId="18" fillId="0" borderId="2" xfId="17" applyNumberFormat="1" applyFont="1" applyFill="1" applyBorder="1" applyAlignment="1">
      <alignment horizontal="left"/>
    </xf>
    <xf numFmtId="168" fontId="18" fillId="0" borderId="2" xfId="17" applyNumberFormat="1" applyFont="1" applyFill="1" applyBorder="1" applyAlignment="1">
      <alignment horizontal="right"/>
    </xf>
    <xf numFmtId="168" fontId="26" fillId="0" borderId="2" xfId="0" applyNumberFormat="1" applyFont="1" applyBorder="1" applyAlignment="1">
      <alignment horizontal="right" wrapText="1"/>
    </xf>
    <xf numFmtId="0" fontId="19" fillId="0" borderId="0" xfId="16" applyFont="1" applyFill="1"/>
    <xf numFmtId="0" fontId="18" fillId="0" borderId="2" xfId="16" applyFont="1" applyFill="1" applyBorder="1"/>
    <xf numFmtId="167" fontId="18" fillId="0" borderId="2" xfId="16" applyNumberFormat="1" applyFont="1" applyFill="1" applyBorder="1" applyAlignment="1"/>
    <xf numFmtId="167" fontId="18" fillId="0" borderId="2" xfId="16" applyNumberFormat="1" applyFont="1" applyFill="1" applyBorder="1" applyAlignment="1">
      <alignment horizontal="right"/>
    </xf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167" fontId="27" fillId="0" borderId="0" xfId="16" applyNumberFormat="1" applyFont="1" applyFill="1" applyAlignment="1">
      <alignment horizontal="right"/>
    </xf>
    <xf numFmtId="0" fontId="27" fillId="0" borderId="0" xfId="16" applyFont="1" applyFill="1" applyAlignment="1">
      <alignment horizontal="left"/>
    </xf>
    <xf numFmtId="4" fontId="19" fillId="0" borderId="0" xfId="16" applyNumberFormat="1" applyFont="1" applyFill="1"/>
    <xf numFmtId="168" fontId="19" fillId="0" borderId="0" xfId="16" applyNumberFormat="1" applyFont="1" applyFill="1"/>
    <xf numFmtId="0" fontId="18" fillId="0" borderId="2" xfId="16" applyFont="1" applyBorder="1"/>
    <xf numFmtId="167" fontId="18" fillId="0" borderId="2" xfId="16" applyNumberFormat="1" applyFont="1" applyBorder="1" applyAlignment="1"/>
    <xf numFmtId="167" fontId="18" fillId="0" borderId="2" xfId="16" applyNumberFormat="1" applyFont="1" applyBorder="1" applyAlignment="1">
      <alignment horizontal="right"/>
    </xf>
    <xf numFmtId="168" fontId="26" fillId="0" borderId="3" xfId="0" applyNumberFormat="1" applyFont="1" applyBorder="1" applyAlignment="1">
      <alignment horizontal="right" wrapText="1"/>
    </xf>
    <xf numFmtId="0" fontId="27" fillId="0" borderId="0" xfId="16" applyFont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67" fontId="19" fillId="0" borderId="0" xfId="16" applyNumberFormat="1" applyFont="1"/>
    <xf numFmtId="0" fontId="19" fillId="0" borderId="0" xfId="195" applyFont="1" applyFill="1"/>
    <xf numFmtId="0" fontId="18" fillId="0" borderId="2" xfId="195" applyFont="1" applyFill="1" applyBorder="1" applyAlignment="1"/>
    <xf numFmtId="0" fontId="18" fillId="0" borderId="2" xfId="195" applyFont="1" applyFill="1" applyBorder="1" applyAlignment="1">
      <alignment horizontal="right"/>
    </xf>
    <xf numFmtId="0" fontId="19" fillId="0" borderId="0" xfId="195" applyFont="1" applyFill="1" applyBorder="1"/>
    <xf numFmtId="168" fontId="19" fillId="0" borderId="0" xfId="195" applyNumberFormat="1" applyFont="1" applyFill="1"/>
    <xf numFmtId="167" fontId="19" fillId="0" borderId="0" xfId="195" applyNumberFormat="1" applyFont="1" applyFill="1"/>
    <xf numFmtId="0" fontId="19" fillId="0" borderId="0" xfId="196" applyFont="1" applyFill="1"/>
    <xf numFmtId="0" fontId="18" fillId="0" borderId="2" xfId="196" applyFont="1" applyFill="1" applyBorder="1" applyAlignment="1"/>
    <xf numFmtId="0" fontId="18" fillId="0" borderId="2" xfId="196" applyFont="1" applyFill="1" applyBorder="1" applyAlignment="1">
      <alignment horizontal="right"/>
    </xf>
    <xf numFmtId="0" fontId="19" fillId="0" borderId="0" xfId="196" applyFont="1" applyFill="1" applyBorder="1"/>
    <xf numFmtId="0" fontId="16" fillId="0" borderId="0" xfId="17" applyFont="1" applyFill="1" applyBorder="1"/>
    <xf numFmtId="170" fontId="18" fillId="0" borderId="0" xfId="16" applyNumberFormat="1" applyFont="1" applyFill="1" applyAlignment="1">
      <alignment horizontal="right" wrapText="1"/>
    </xf>
    <xf numFmtId="168" fontId="16" fillId="0" borderId="0" xfId="17" applyNumberFormat="1" applyFont="1" applyFill="1" applyBorder="1"/>
    <xf numFmtId="0" fontId="19" fillId="0" borderId="0" xfId="197" applyFont="1" applyFill="1"/>
    <xf numFmtId="0" fontId="18" fillId="0" borderId="2" xfId="197" applyFont="1" applyFill="1" applyBorder="1" applyAlignment="1"/>
    <xf numFmtId="0" fontId="18" fillId="0" borderId="2" xfId="197" applyFont="1" applyFill="1" applyBorder="1" applyAlignment="1">
      <alignment horizontal="right"/>
    </xf>
    <xf numFmtId="167" fontId="4" fillId="0" borderId="0" xfId="197" applyNumberFormat="1" applyFont="1" applyFill="1"/>
    <xf numFmtId="0" fontId="19" fillId="0" borderId="0" xfId="198" applyFont="1" applyFill="1"/>
    <xf numFmtId="0" fontId="18" fillId="0" borderId="2" xfId="198" applyFont="1" applyFill="1" applyBorder="1" applyAlignment="1"/>
    <xf numFmtId="0" fontId="18" fillId="0" borderId="2" xfId="198" applyFont="1" applyFill="1" applyBorder="1" applyAlignment="1">
      <alignment horizontal="right"/>
    </xf>
    <xf numFmtId="0" fontId="19" fillId="0" borderId="0" xfId="198" applyFont="1" applyFill="1" applyBorder="1"/>
    <xf numFmtId="171" fontId="26" fillId="0" borderId="0" xfId="0" applyNumberFormat="1" applyFont="1" applyAlignment="1">
      <alignment horizontal="right" wrapText="1"/>
    </xf>
    <xf numFmtId="167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171" fontId="26" fillId="0" borderId="0" xfId="16" applyNumberFormat="1" applyFont="1" applyAlignment="1">
      <alignment horizontal="right" wrapText="1"/>
    </xf>
    <xf numFmtId="4" fontId="26" fillId="0" borderId="0" xfId="16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6" fillId="0" borderId="0" xfId="17" applyFont="1" applyFill="1"/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0" fontId="19" fillId="0" borderId="0" xfId="199" applyFont="1"/>
    <xf numFmtId="0" fontId="18" fillId="0" borderId="2" xfId="199" applyFont="1" applyBorder="1" applyAlignment="1">
      <alignment vertical="justify"/>
    </xf>
    <xf numFmtId="0" fontId="18" fillId="0" borderId="0" xfId="199" applyFont="1" applyBorder="1" applyAlignment="1">
      <alignment vertical="justify"/>
    </xf>
    <xf numFmtId="0" fontId="18" fillId="0" borderId="2" xfId="199" applyFont="1" applyBorder="1" applyAlignment="1">
      <alignment horizontal="right" vertical="justify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18" fillId="0" borderId="2" xfId="200" applyFont="1" applyBorder="1" applyAlignment="1">
      <alignment vertical="justify"/>
    </xf>
    <xf numFmtId="0" fontId="18" fillId="0" borderId="2" xfId="200" applyFont="1" applyBorder="1" applyAlignment="1">
      <alignment horizontal="right" vertical="justify"/>
    </xf>
    <xf numFmtId="170" fontId="26" fillId="0" borderId="0" xfId="16" applyNumberFormat="1" applyFont="1" applyBorder="1" applyAlignment="1">
      <alignment horizontal="right" wrapText="1"/>
    </xf>
    <xf numFmtId="0" fontId="26" fillId="0" borderId="0" xfId="16" applyFont="1" applyBorder="1" applyAlignment="1">
      <alignment horizontal="right" wrapText="1"/>
    </xf>
    <xf numFmtId="0" fontId="18" fillId="0" borderId="2" xfId="196" applyFont="1" applyBorder="1" applyAlignment="1"/>
    <xf numFmtId="0" fontId="18" fillId="0" borderId="0" xfId="17" applyFont="1"/>
    <xf numFmtId="0" fontId="18" fillId="0" borderId="2" xfId="196" applyFont="1" applyBorder="1" applyAlignment="1">
      <alignment horizontal="right"/>
    </xf>
    <xf numFmtId="0" fontId="18" fillId="0" borderId="2" xfId="17" applyFont="1" applyBorder="1" applyAlignment="1">
      <alignment vertical="justify"/>
    </xf>
    <xf numFmtId="0" fontId="18" fillId="0" borderId="2" xfId="17" applyFont="1" applyBorder="1" applyAlignment="1">
      <alignment horizontal="right" vertical="justify"/>
    </xf>
    <xf numFmtId="0" fontId="19" fillId="0" borderId="0" xfId="199" applyFont="1" applyBorder="1"/>
    <xf numFmtId="0" fontId="18" fillId="0" borderId="0" xfId="17" applyFont="1" applyBorder="1" applyAlignment="1">
      <alignment horizontal="right" vertical="justify"/>
    </xf>
    <xf numFmtId="0" fontId="19" fillId="0" borderId="0" xfId="183" applyFont="1" applyFill="1"/>
    <xf numFmtId="0" fontId="18" fillId="0" borderId="2" xfId="183" applyFont="1" applyFill="1" applyBorder="1" applyAlignment="1"/>
    <xf numFmtId="0" fontId="18" fillId="0" borderId="2" xfId="183" applyFont="1" applyFill="1" applyBorder="1" applyAlignment="1">
      <alignment horizontal="right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167" fontId="26" fillId="0" borderId="2" xfId="0" applyNumberFormat="1" applyFont="1" applyBorder="1" applyAlignment="1">
      <alignment horizontal="right" wrapText="1"/>
    </xf>
    <xf numFmtId="167" fontId="18" fillId="0" borderId="2" xfId="184" applyNumberFormat="1" applyFont="1" applyFill="1" applyBorder="1" applyAlignment="1"/>
    <xf numFmtId="167" fontId="18" fillId="0" borderId="2" xfId="184" applyNumberFormat="1" applyFont="1" applyFill="1" applyBorder="1" applyAlignment="1">
      <alignment horizontal="right"/>
    </xf>
    <xf numFmtId="0" fontId="28" fillId="0" borderId="0" xfId="183" applyFont="1" applyFill="1"/>
    <xf numFmtId="0" fontId="29" fillId="0" borderId="0" xfId="183" applyFont="1" applyFill="1"/>
    <xf numFmtId="49" fontId="18" fillId="0" borderId="0" xfId="17" applyNumberFormat="1" applyFont="1" applyFill="1" applyBorder="1" applyAlignment="1"/>
    <xf numFmtId="3" fontId="18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Alignment="1">
      <alignment horizontal="right" wrapText="1"/>
    </xf>
    <xf numFmtId="0" fontId="26" fillId="0" borderId="0" xfId="16" applyFont="1" applyFill="1" applyAlignment="1">
      <alignment horizontal="right" wrapText="1"/>
    </xf>
    <xf numFmtId="0" fontId="18" fillId="0" borderId="2" xfId="185" applyFont="1" applyFill="1" applyBorder="1" applyAlignment="1"/>
    <xf numFmtId="0" fontId="18" fillId="0" borderId="2" xfId="185" applyFont="1" applyFill="1" applyBorder="1" applyAlignment="1">
      <alignment horizontal="right"/>
    </xf>
    <xf numFmtId="168" fontId="18" fillId="0" borderId="0" xfId="16" applyNumberFormat="1" applyFont="1" applyFill="1"/>
    <xf numFmtId="0" fontId="18" fillId="0" borderId="0" xfId="16" applyNumberFormat="1" applyFont="1" applyFill="1"/>
    <xf numFmtId="0" fontId="18" fillId="0" borderId="2" xfId="186" applyFont="1" applyFill="1" applyBorder="1" applyAlignment="1"/>
    <xf numFmtId="0" fontId="18" fillId="0" borderId="2" xfId="186" applyFont="1" applyFill="1" applyBorder="1" applyAlignment="1">
      <alignment horizontal="right"/>
    </xf>
    <xf numFmtId="166" fontId="18" fillId="0" borderId="0" xfId="17" applyNumberFormat="1" applyFont="1" applyFill="1" applyBorder="1" applyAlignment="1">
      <alignment horizontal="right"/>
    </xf>
    <xf numFmtId="165" fontId="18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Border="1" applyAlignment="1">
      <alignment horizontal="right" wrapText="1"/>
    </xf>
    <xf numFmtId="3" fontId="18" fillId="0" borderId="0" xfId="17" applyNumberFormat="1" applyFont="1" applyFill="1" applyAlignment="1">
      <alignment horizontal="right"/>
    </xf>
    <xf numFmtId="167" fontId="18" fillId="0" borderId="0" xfId="17" applyNumberFormat="1" applyFont="1" applyFill="1" applyAlignment="1">
      <alignment horizontal="right"/>
    </xf>
    <xf numFmtId="0" fontId="18" fillId="0" borderId="2" xfId="190" applyFont="1" applyFill="1" applyBorder="1" applyAlignment="1"/>
    <xf numFmtId="0" fontId="18" fillId="0" borderId="2" xfId="190" applyFont="1" applyFill="1" applyBorder="1" applyAlignment="1">
      <alignment horizontal="right"/>
    </xf>
    <xf numFmtId="0" fontId="16" fillId="0" borderId="3" xfId="17" applyFont="1" applyFill="1" applyBorder="1"/>
    <xf numFmtId="3" fontId="19" fillId="0" borderId="0" xfId="16" applyNumberFormat="1" applyFont="1" applyFill="1"/>
    <xf numFmtId="3" fontId="18" fillId="0" borderId="0" xfId="16" applyNumberFormat="1" applyFont="1" applyFill="1"/>
    <xf numFmtId="3" fontId="18" fillId="0" borderId="0" xfId="16" applyNumberFormat="1" applyFont="1" applyFill="1" applyAlignment="1">
      <alignment horizontal="right"/>
    </xf>
    <xf numFmtId="0" fontId="19" fillId="0" borderId="0" xfId="194" applyFont="1"/>
    <xf numFmtId="0" fontId="18" fillId="0" borderId="2" xfId="194" applyFont="1" applyBorder="1" applyAlignment="1"/>
    <xf numFmtId="0" fontId="18" fillId="0" borderId="0" xfId="194" applyFont="1" applyAlignment="1">
      <alignment horizontal="right"/>
    </xf>
    <xf numFmtId="0" fontId="18" fillId="0" borderId="0" xfId="194" applyFont="1"/>
    <xf numFmtId="0" fontId="18" fillId="0" borderId="0" xfId="194" applyFont="1" applyAlignment="1">
      <alignment horizontal="left" wrapText="1"/>
    </xf>
    <xf numFmtId="0" fontId="18" fillId="0" borderId="0" xfId="194" applyFont="1" applyFill="1" applyAlignment="1">
      <alignment horizontal="left" wrapText="1"/>
    </xf>
    <xf numFmtId="0" fontId="18" fillId="0" borderId="2" xfId="194" applyFont="1" applyFill="1" applyBorder="1" applyAlignment="1"/>
    <xf numFmtId="0" fontId="19" fillId="0" borderId="0" xfId="193" applyFont="1" applyFill="1"/>
    <xf numFmtId="170" fontId="18" fillId="0" borderId="0" xfId="16" applyNumberFormat="1" applyFont="1" applyFill="1" applyAlignment="1">
      <alignment horizontal="center" vertical="center" wrapText="1"/>
    </xf>
    <xf numFmtId="0" fontId="18" fillId="0" borderId="0" xfId="16" applyFont="1" applyFill="1" applyAlignment="1">
      <alignment horizontal="center" vertical="center" wrapText="1"/>
    </xf>
    <xf numFmtId="0" fontId="19" fillId="0" borderId="0" xfId="193" applyFont="1"/>
    <xf numFmtId="0" fontId="19" fillId="0" borderId="0" xfId="191" applyFont="1"/>
    <xf numFmtId="0" fontId="18" fillId="0" borderId="0" xfId="17" applyFont="1" applyBorder="1" applyAlignment="1"/>
    <xf numFmtId="0" fontId="19" fillId="0" borderId="0" xfId="191" applyFont="1" applyBorder="1"/>
    <xf numFmtId="0" fontId="18" fillId="0" borderId="2" xfId="17" applyFont="1" applyBorder="1" applyAlignment="1">
      <alignment horizontal="right"/>
    </xf>
    <xf numFmtId="0" fontId="19" fillId="0" borderId="0" xfId="191" applyFont="1" applyFill="1"/>
    <xf numFmtId="0" fontId="19" fillId="0" borderId="0" xfId="191" applyFont="1" applyFill="1" applyBorder="1"/>
    <xf numFmtId="0" fontId="18" fillId="0" borderId="2" xfId="17" applyFont="1" applyBorder="1"/>
    <xf numFmtId="0" fontId="18" fillId="0" borderId="0" xfId="201" applyFont="1"/>
    <xf numFmtId="170" fontId="18" fillId="0" borderId="0" xfId="201" applyNumberFormat="1" applyFont="1"/>
    <xf numFmtId="0" fontId="18" fillId="0" borderId="0" xfId="201" applyFont="1" applyBorder="1" applyAlignment="1"/>
    <xf numFmtId="0" fontId="30" fillId="0" borderId="0" xfId="201" applyFont="1"/>
    <xf numFmtId="3" fontId="26" fillId="0" borderId="0" xfId="0" applyNumberFormat="1" applyFont="1" applyAlignment="1">
      <alignment horizontal="right" wrapText="1"/>
    </xf>
    <xf numFmtId="3" fontId="26" fillId="0" borderId="2" xfId="0" applyNumberFormat="1" applyFont="1" applyBorder="1" applyAlignment="1">
      <alignment horizontal="right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Fill="1" applyBorder="1" applyAlignment="1">
      <alignment horizontal="right" wrapText="1"/>
    </xf>
    <xf numFmtId="171" fontId="26" fillId="0" borderId="2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Alignment="1">
      <alignment horizontal="right" wrapText="1"/>
    </xf>
    <xf numFmtId="168" fontId="26" fillId="0" borderId="2" xfId="0" applyNumberFormat="1" applyFont="1" applyFill="1" applyBorder="1" applyAlignment="1">
      <alignment horizontal="right" wrapText="1"/>
    </xf>
    <xf numFmtId="168" fontId="26" fillId="0" borderId="3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Border="1" applyAlignment="1">
      <alignment horizontal="right" wrapText="1"/>
    </xf>
    <xf numFmtId="167" fontId="16" fillId="0" borderId="0" xfId="201" applyNumberFormat="1" applyFont="1"/>
    <xf numFmtId="171" fontId="19" fillId="0" borderId="0" xfId="183" applyNumberFormat="1" applyFont="1" applyFill="1"/>
    <xf numFmtId="167" fontId="19" fillId="0" borderId="0" xfId="192" applyNumberFormat="1" applyFont="1" applyFill="1"/>
    <xf numFmtId="168" fontId="18" fillId="0" borderId="3" xfId="17" applyNumberFormat="1" applyFont="1" applyFill="1" applyBorder="1" applyAlignment="1">
      <alignment horizontal="right"/>
    </xf>
    <xf numFmtId="168" fontId="18" fillId="0" borderId="0" xfId="17" applyNumberFormat="1" applyFont="1" applyFill="1" applyBorder="1" applyAlignment="1">
      <alignment horizontal="right"/>
    </xf>
    <xf numFmtId="167" fontId="19" fillId="0" borderId="0" xfId="198" applyNumberFormat="1" applyFont="1" applyFill="1"/>
    <xf numFmtId="0" fontId="32" fillId="0" borderId="2" xfId="0" applyFont="1" applyBorder="1" applyAlignment="1">
      <alignment horizontal="right" wrapText="1"/>
    </xf>
    <xf numFmtId="168" fontId="18" fillId="0" borderId="2" xfId="11" applyNumberFormat="1" applyFont="1" applyBorder="1" applyAlignment="1">
      <alignment horizontal="right" vertical="center" wrapText="1"/>
    </xf>
    <xf numFmtId="168" fontId="18" fillId="0" borderId="2" xfId="199" applyNumberFormat="1" applyFont="1" applyBorder="1" applyAlignment="1">
      <alignment horizontal="right"/>
    </xf>
    <xf numFmtId="171" fontId="33" fillId="0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167" fontId="19" fillId="0" borderId="0" xfId="183" applyNumberFormat="1" applyFont="1" applyFill="1"/>
    <xf numFmtId="0" fontId="26" fillId="0" borderId="0" xfId="0" applyFont="1" applyAlignment="1">
      <alignment horizontal="right" wrapText="1"/>
    </xf>
    <xf numFmtId="171" fontId="32" fillId="0" borderId="0" xfId="211" applyNumberFormat="1" applyFont="1" applyAlignment="1">
      <alignment horizontal="right" wrapText="1"/>
    </xf>
    <xf numFmtId="167" fontId="19" fillId="0" borderId="0" xfId="193" applyNumberFormat="1" applyFont="1"/>
    <xf numFmtId="167" fontId="19" fillId="0" borderId="0" xfId="194" applyNumberFormat="1" applyFont="1"/>
    <xf numFmtId="0" fontId="26" fillId="0" borderId="5" xfId="0" applyFont="1" applyBorder="1" applyAlignment="1">
      <alignment horizontal="center" vertical="center" wrapText="1"/>
    </xf>
    <xf numFmtId="168" fontId="16" fillId="0" borderId="0" xfId="201" applyNumberFormat="1" applyFont="1"/>
    <xf numFmtId="3" fontId="16" fillId="0" borderId="0" xfId="201" applyNumberFormat="1" applyFont="1"/>
    <xf numFmtId="3" fontId="18" fillId="0" borderId="2" xfId="17" applyNumberFormat="1" applyFont="1" applyFill="1" applyBorder="1" applyAlignment="1">
      <alignment horizontal="right"/>
    </xf>
    <xf numFmtId="168" fontId="18" fillId="0" borderId="0" xfId="199" applyNumberFormat="1" applyFont="1" applyBorder="1" applyAlignment="1">
      <alignment horizontal="right"/>
    </xf>
    <xf numFmtId="0" fontId="25" fillId="0" borderId="0" xfId="0" applyFont="1"/>
    <xf numFmtId="14" fontId="18" fillId="0" borderId="3" xfId="201" applyNumberFormat="1" applyFont="1" applyBorder="1" applyAlignment="1">
      <alignment wrapText="1"/>
    </xf>
    <xf numFmtId="0" fontId="25" fillId="0" borderId="3" xfId="201" applyFont="1" applyBorder="1" applyAlignment="1"/>
    <xf numFmtId="0" fontId="18" fillId="0" borderId="0" xfId="0" applyFont="1" applyAlignment="1">
      <alignment horizontal="left"/>
    </xf>
    <xf numFmtId="0" fontId="18" fillId="0" borderId="2" xfId="201" applyFont="1" applyFill="1" applyBorder="1" applyAlignment="1">
      <alignment horizontal="left"/>
    </xf>
    <xf numFmtId="14" fontId="18" fillId="0" borderId="2" xfId="201" applyNumberFormat="1" applyFont="1" applyFill="1" applyBorder="1" applyAlignment="1">
      <alignment horizontal="left"/>
    </xf>
    <xf numFmtId="0" fontId="19" fillId="0" borderId="0" xfId="199" applyFont="1" applyBorder="1" applyAlignment="1">
      <alignment horizontal="right"/>
    </xf>
    <xf numFmtId="0" fontId="34" fillId="0" borderId="0" xfId="0" applyFont="1" applyAlignment="1">
      <alignment horizontal="right" wrapText="1"/>
    </xf>
    <xf numFmtId="168" fontId="34" fillId="0" borderId="0" xfId="0" applyNumberFormat="1" applyFont="1" applyBorder="1" applyAlignment="1">
      <alignment horizontal="right" wrapText="1"/>
    </xf>
    <xf numFmtId="168" fontId="34" fillId="0" borderId="2" xfId="0" applyNumberFormat="1" applyFont="1" applyBorder="1" applyAlignment="1">
      <alignment horizontal="right" wrapText="1"/>
    </xf>
    <xf numFmtId="171" fontId="34" fillId="0" borderId="0" xfId="0" applyNumberFormat="1" applyFont="1" applyAlignment="1">
      <alignment horizontal="right" wrapText="1"/>
    </xf>
    <xf numFmtId="171" fontId="35" fillId="0" borderId="0" xfId="0" applyNumberFormat="1" applyFont="1" applyFill="1" applyAlignment="1">
      <alignment horizontal="right" wrapText="1"/>
    </xf>
    <xf numFmtId="170" fontId="26" fillId="0" borderId="0" xfId="0" applyNumberFormat="1" applyFont="1" applyFill="1" applyBorder="1" applyAlignment="1">
      <alignment horizontal="right" wrapText="1"/>
    </xf>
    <xf numFmtId="3" fontId="26" fillId="0" borderId="0" xfId="0" applyNumberFormat="1" applyFont="1" applyFill="1" applyBorder="1" applyAlignment="1">
      <alignment horizontal="right" wrapText="1"/>
    </xf>
    <xf numFmtId="3" fontId="26" fillId="0" borderId="2" xfId="0" applyNumberFormat="1" applyFont="1" applyFill="1" applyBorder="1" applyAlignment="1">
      <alignment horizontal="right" wrapText="1"/>
    </xf>
    <xf numFmtId="171" fontId="14" fillId="0" borderId="0" xfId="0" applyNumberFormat="1" applyFont="1" applyFill="1" applyAlignment="1">
      <alignment horizontal="right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horizontal="left" wrapText="1"/>
    </xf>
    <xf numFmtId="167" fontId="26" fillId="0" borderId="2" xfId="0" applyNumberFormat="1" applyFont="1" applyFill="1" applyBorder="1" applyAlignment="1">
      <alignment horizontal="right" wrapText="1"/>
    </xf>
    <xf numFmtId="0" fontId="19" fillId="0" borderId="0" xfId="16" applyFont="1" applyFill="1" applyBorder="1"/>
    <xf numFmtId="0" fontId="26" fillId="0" borderId="2" xfId="0" applyFont="1" applyFill="1" applyBorder="1" applyAlignment="1">
      <alignment horizontal="right" wrapText="1"/>
    </xf>
    <xf numFmtId="171" fontId="26" fillId="0" borderId="0" xfId="0" applyNumberFormat="1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170" fontId="26" fillId="0" borderId="0" xfId="0" applyNumberFormat="1" applyFont="1" applyFill="1" applyAlignment="1">
      <alignment horizontal="right" wrapText="1"/>
    </xf>
    <xf numFmtId="0" fontId="14" fillId="0" borderId="0" xfId="0" applyFont="1" applyFill="1" applyAlignment="1">
      <alignment horizontal="right" wrapText="1"/>
    </xf>
    <xf numFmtId="168" fontId="14" fillId="0" borderId="0" xfId="0" applyNumberFormat="1" applyFont="1" applyFill="1" applyAlignment="1">
      <alignment horizontal="right" wrapText="1"/>
    </xf>
    <xf numFmtId="170" fontId="14" fillId="0" borderId="0" xfId="0" applyNumberFormat="1" applyFont="1" applyFill="1" applyAlignment="1">
      <alignment horizontal="right" wrapText="1"/>
    </xf>
    <xf numFmtId="0" fontId="35" fillId="0" borderId="0" xfId="0" applyFont="1" applyFill="1" applyAlignment="1">
      <alignment horizontal="right" wrapText="1"/>
    </xf>
    <xf numFmtId="171" fontId="26" fillId="0" borderId="3" xfId="0" applyNumberFormat="1" applyFont="1" applyFill="1" applyBorder="1" applyAlignment="1">
      <alignment horizontal="right" wrapText="1"/>
    </xf>
    <xf numFmtId="0" fontId="30" fillId="0" borderId="0" xfId="201" applyFont="1" applyFill="1"/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top" wrapText="1"/>
    </xf>
    <xf numFmtId="170" fontId="26" fillId="0" borderId="0" xfId="16" applyNumberFormat="1" applyFont="1" applyFill="1" applyAlignment="1">
      <alignment horizontal="right" wrapText="1"/>
    </xf>
    <xf numFmtId="169" fontId="26" fillId="0" borderId="0" xfId="16" applyNumberFormat="1" applyFont="1" applyFill="1" applyAlignment="1">
      <alignment horizontal="right" wrapText="1"/>
    </xf>
    <xf numFmtId="168" fontId="34" fillId="0" borderId="0" xfId="0" applyNumberFormat="1" applyFont="1" applyFill="1" applyAlignment="1">
      <alignment horizontal="right" wrapText="1"/>
    </xf>
    <xf numFmtId="168" fontId="34" fillId="0" borderId="2" xfId="0" applyNumberFormat="1" applyFont="1" applyFill="1" applyBorder="1" applyAlignment="1">
      <alignment horizontal="right" wrapText="1"/>
    </xf>
    <xf numFmtId="168" fontId="18" fillId="0" borderId="0" xfId="0" applyNumberFormat="1" applyFont="1" applyBorder="1" applyAlignment="1">
      <alignment horizontal="right" wrapText="1"/>
    </xf>
    <xf numFmtId="168" fontId="18" fillId="0" borderId="0" xfId="0" applyNumberFormat="1" applyFont="1" applyAlignment="1">
      <alignment horizontal="right" wrapText="1"/>
    </xf>
    <xf numFmtId="170" fontId="34" fillId="0" borderId="0" xfId="0" applyNumberFormat="1" applyFont="1" applyFill="1" applyAlignment="1">
      <alignment horizontal="right" wrapText="1"/>
    </xf>
    <xf numFmtId="49" fontId="18" fillId="0" borderId="0" xfId="17" applyNumberFormat="1" applyFont="1" applyFill="1" applyBorder="1" applyAlignment="1">
      <alignment horizontal="left" vertical="top"/>
    </xf>
    <xf numFmtId="168" fontId="26" fillId="0" borderId="0" xfId="0" applyNumberFormat="1" applyFont="1" applyFill="1" applyAlignment="1">
      <alignment horizontal="right" vertical="top" wrapText="1"/>
    </xf>
    <xf numFmtId="0" fontId="34" fillId="0" borderId="0" xfId="0" applyFont="1" applyFill="1" applyAlignment="1">
      <alignment horizontal="right" wrapText="1"/>
    </xf>
    <xf numFmtId="170" fontId="34" fillId="0" borderId="2" xfId="0" applyNumberFormat="1" applyFont="1" applyFill="1" applyBorder="1" applyAlignment="1">
      <alignment horizontal="right" wrapText="1"/>
    </xf>
    <xf numFmtId="0" fontId="0" fillId="0" borderId="0" xfId="0"/>
    <xf numFmtId="0" fontId="19" fillId="0" borderId="0" xfId="16" applyFont="1" applyFill="1"/>
    <xf numFmtId="0" fontId="18" fillId="0" borderId="0" xfId="16" applyFont="1" applyFill="1"/>
    <xf numFmtId="0" fontId="19" fillId="0" borderId="0" xfId="183" applyFont="1" applyFill="1"/>
    <xf numFmtId="0" fontId="18" fillId="0" borderId="0" xfId="16" applyFont="1" applyFill="1" applyBorder="1"/>
    <xf numFmtId="0" fontId="18" fillId="0" borderId="0" xfId="16" applyFont="1" applyFill="1" applyBorder="1" applyAlignment="1"/>
    <xf numFmtId="0" fontId="18" fillId="0" borderId="0" xfId="16" applyFont="1" applyFill="1" applyBorder="1" applyAlignment="1">
      <alignment horizontal="right"/>
    </xf>
    <xf numFmtId="0" fontId="0" fillId="0" borderId="0" xfId="0"/>
    <xf numFmtId="49" fontId="25" fillId="0" borderId="22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49" fontId="18" fillId="0" borderId="0" xfId="17" applyNumberFormat="1" applyFont="1" applyFill="1" applyBorder="1" applyAlignment="1"/>
    <xf numFmtId="3" fontId="18" fillId="0" borderId="2" xfId="17" applyNumberFormat="1" applyFont="1" applyBorder="1" applyAlignment="1">
      <alignment horizontal="right"/>
    </xf>
    <xf numFmtId="0" fontId="18" fillId="0" borderId="0" xfId="201" applyFont="1" applyFill="1" applyAlignment="1"/>
    <xf numFmtId="0" fontId="18" fillId="0" borderId="0" xfId="199" applyFont="1" applyBorder="1" applyAlignment="1">
      <alignment horizontal="right"/>
    </xf>
    <xf numFmtId="3" fontId="18" fillId="0" borderId="0" xfId="17" applyNumberFormat="1" applyFont="1" applyAlignment="1">
      <alignment horizontal="right"/>
    </xf>
    <xf numFmtId="0" fontId="28" fillId="0" borderId="0" xfId="1" applyFont="1" applyAlignment="1"/>
    <xf numFmtId="0" fontId="19" fillId="0" borderId="0" xfId="1" applyFont="1" applyFill="1" applyAlignment="1"/>
    <xf numFmtId="0" fontId="19" fillId="0" borderId="0" xfId="1" applyFont="1" applyFill="1"/>
    <xf numFmtId="0" fontId="16" fillId="0" borderId="0" xfId="1" applyFont="1" applyFill="1"/>
    <xf numFmtId="0" fontId="37" fillId="0" borderId="0" xfId="2" applyNumberFormat="1" applyFont="1" applyFill="1" applyBorder="1" applyAlignment="1" applyProtection="1"/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71" fontId="18" fillId="0" borderId="0" xfId="0" applyNumberFormat="1" applyFont="1" applyAlignment="1">
      <alignment horizontal="right" vertical="center" wrapText="1"/>
    </xf>
    <xf numFmtId="170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71" fontId="18" fillId="0" borderId="0" xfId="16" applyNumberFormat="1" applyFont="1" applyFill="1" applyAlignment="1">
      <alignment horizontal="center" vertical="center" wrapText="1"/>
    </xf>
    <xf numFmtId="172" fontId="18" fillId="0" borderId="0" xfId="16" applyNumberFormat="1" applyFont="1" applyFill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171" fontId="18" fillId="0" borderId="2" xfId="0" applyNumberFormat="1" applyFont="1" applyBorder="1" applyAlignment="1">
      <alignment horizontal="right" vertical="center" wrapText="1"/>
    </xf>
    <xf numFmtId="170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wrapText="1"/>
    </xf>
    <xf numFmtId="171" fontId="18" fillId="0" borderId="0" xfId="0" applyNumberFormat="1" applyFont="1" applyBorder="1" applyAlignment="1">
      <alignment horizontal="right" vertical="center" wrapText="1"/>
    </xf>
    <xf numFmtId="170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71" fontId="18" fillId="0" borderId="0" xfId="0" applyNumberFormat="1" applyFont="1" applyAlignment="1">
      <alignment horizontal="right" wrapText="1"/>
    </xf>
    <xf numFmtId="170" fontId="18" fillId="0" borderId="0" xfId="0" applyNumberFormat="1" applyFont="1" applyAlignment="1">
      <alignment horizontal="right" wrapText="1"/>
    </xf>
    <xf numFmtId="170" fontId="18" fillId="0" borderId="0" xfId="16" applyNumberFormat="1" applyFont="1" applyAlignment="1">
      <alignment horizontal="right" wrapText="1"/>
    </xf>
    <xf numFmtId="170" fontId="18" fillId="0" borderId="0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171" fontId="18" fillId="0" borderId="0" xfId="0" applyNumberFormat="1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170" fontId="18" fillId="0" borderId="2" xfId="0" applyNumberFormat="1" applyFont="1" applyBorder="1" applyAlignment="1">
      <alignment horizontal="right" wrapText="1"/>
    </xf>
    <xf numFmtId="171" fontId="18" fillId="0" borderId="2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16" applyFont="1" applyAlignment="1">
      <alignment horizontal="right" wrapText="1"/>
    </xf>
    <xf numFmtId="0" fontId="22" fillId="0" borderId="0" xfId="0" applyFont="1"/>
    <xf numFmtId="0" fontId="22" fillId="0" borderId="2" xfId="0" applyFont="1" applyBorder="1"/>
    <xf numFmtId="0" fontId="18" fillId="0" borderId="2" xfId="194" applyFont="1" applyBorder="1"/>
    <xf numFmtId="0" fontId="35" fillId="0" borderId="22" xfId="0" applyFont="1" applyBorder="1"/>
    <xf numFmtId="0" fontId="35" fillId="0" borderId="0" xfId="0" applyFont="1"/>
    <xf numFmtId="0" fontId="35" fillId="0" borderId="2" xfId="0" applyFont="1" applyBorder="1"/>
    <xf numFmtId="0" fontId="18" fillId="0" borderId="0" xfId="194" applyFont="1" applyFill="1"/>
    <xf numFmtId="0" fontId="18" fillId="0" borderId="2" xfId="194" applyFont="1" applyFill="1" applyBorder="1"/>
    <xf numFmtId="170" fontId="26" fillId="0" borderId="0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9" fillId="0" borderId="0" xfId="194" applyFont="1" applyBorder="1"/>
    <xf numFmtId="170" fontId="18" fillId="0" borderId="0" xfId="16" applyNumberFormat="1" applyFont="1" applyBorder="1" applyAlignment="1">
      <alignment horizontal="right" wrapText="1"/>
    </xf>
    <xf numFmtId="170" fontId="26" fillId="0" borderId="2" xfId="0" applyNumberFormat="1" applyFont="1" applyFill="1" applyBorder="1" applyAlignment="1">
      <alignment horizontal="right" wrapText="1"/>
    </xf>
    <xf numFmtId="171" fontId="18" fillId="0" borderId="0" xfId="0" applyNumberFormat="1" applyFont="1" applyFill="1" applyBorder="1" applyAlignment="1">
      <alignment horizontal="right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2" xfId="201" applyFont="1" applyFill="1" applyBorder="1" applyAlignment="1">
      <alignment horizontal="center" vertical="center" wrapText="1"/>
    </xf>
    <xf numFmtId="166" fontId="18" fillId="0" borderId="0" xfId="17" applyNumberFormat="1" applyFont="1" applyFill="1" applyAlignment="1">
      <alignment horizontal="right"/>
    </xf>
    <xf numFmtId="49" fontId="25" fillId="0" borderId="0" xfId="17" applyNumberFormat="1" applyFont="1" applyFill="1" applyBorder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5" xfId="16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right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9" fillId="0" borderId="0" xfId="0" applyFont="1"/>
    <xf numFmtId="0" fontId="27" fillId="0" borderId="0" xfId="0" applyFont="1" applyAlignment="1">
      <alignment horizontal="center" vertical="center" wrapText="1"/>
    </xf>
    <xf numFmtId="168" fontId="18" fillId="0" borderId="0" xfId="0" applyNumberFormat="1" applyFont="1" applyBorder="1" applyAlignment="1">
      <alignment horizontal="right"/>
    </xf>
    <xf numFmtId="170" fontId="26" fillId="0" borderId="0" xfId="145" applyNumberFormat="1" applyFont="1" applyAlignment="1">
      <alignment horizontal="right" wrapText="1"/>
    </xf>
    <xf numFmtId="0" fontId="18" fillId="0" borderId="0" xfId="0" applyFont="1"/>
    <xf numFmtId="4" fontId="18" fillId="0" borderId="0" xfId="0" applyNumberFormat="1" applyFont="1" applyBorder="1" applyAlignment="1">
      <alignment horizontal="right"/>
    </xf>
    <xf numFmtId="0" fontId="18" fillId="0" borderId="0" xfId="201" applyFont="1" applyBorder="1"/>
    <xf numFmtId="14" fontId="18" fillId="0" borderId="22" xfId="201" applyNumberFormat="1" applyFont="1" applyBorder="1" applyAlignment="1">
      <alignment wrapText="1"/>
    </xf>
    <xf numFmtId="0" fontId="18" fillId="0" borderId="2" xfId="201" applyFont="1" applyBorder="1" applyAlignment="1">
      <alignment vertical="justify"/>
    </xf>
    <xf numFmtId="0" fontId="18" fillId="0" borderId="2" xfId="201" applyFont="1" applyBorder="1" applyAlignment="1">
      <alignment horizontal="right" vertical="justify"/>
    </xf>
    <xf numFmtId="168" fontId="18" fillId="0" borderId="0" xfId="0" applyNumberFormat="1" applyFont="1" applyFill="1" applyBorder="1" applyAlignment="1">
      <alignment horizontal="right"/>
    </xf>
    <xf numFmtId="0" fontId="29" fillId="0" borderId="0" xfId="0" applyFont="1" applyBorder="1"/>
    <xf numFmtId="0" fontId="29" fillId="0" borderId="0" xfId="0" applyFont="1" applyAlignment="1"/>
    <xf numFmtId="0" fontId="19" fillId="0" borderId="0" xfId="0" applyFont="1" applyBorder="1"/>
    <xf numFmtId="0" fontId="19" fillId="0" borderId="0" xfId="199" applyFont="1" applyAlignment="1">
      <alignment horizontal="right"/>
    </xf>
    <xf numFmtId="170" fontId="26" fillId="0" borderId="3" xfId="0" applyNumberFormat="1" applyFont="1" applyBorder="1" applyAlignment="1">
      <alignment horizontal="right" wrapText="1"/>
    </xf>
    <xf numFmtId="170" fontId="40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right" wrapText="1"/>
    </xf>
    <xf numFmtId="0" fontId="40" fillId="0" borderId="2" xfId="0" applyFont="1" applyBorder="1" applyAlignment="1">
      <alignment horizontal="right" wrapText="1"/>
    </xf>
    <xf numFmtId="170" fontId="40" fillId="0" borderId="2" xfId="0" applyNumberFormat="1" applyFont="1" applyBorder="1" applyAlignment="1">
      <alignment horizontal="right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1" fillId="10" borderId="0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left" vertical="top"/>
    </xf>
    <xf numFmtId="0" fontId="20" fillId="0" borderId="0" xfId="2" applyNumberFormat="1" applyFont="1" applyFill="1" applyBorder="1" applyAlignment="1" applyProtection="1">
      <alignment horizontal="left" vertical="top" wrapText="1"/>
    </xf>
    <xf numFmtId="0" fontId="19" fillId="0" borderId="0" xfId="1" applyFont="1" applyAlignment="1">
      <alignment horizontal="center"/>
    </xf>
    <xf numFmtId="0" fontId="23" fillId="0" borderId="0" xfId="2" applyFont="1" applyFill="1" applyAlignment="1">
      <alignment horizontal="left" vertical="top" wrapText="1"/>
    </xf>
    <xf numFmtId="49" fontId="19" fillId="0" borderId="0" xfId="16" applyNumberFormat="1" applyFont="1" applyBorder="1" applyAlignment="1">
      <alignment horizontal="left" vertical="center" wrapText="1"/>
    </xf>
    <xf numFmtId="0" fontId="23" fillId="0" borderId="0" xfId="201" applyFont="1" applyAlignment="1">
      <alignment horizontal="left" vertical="top" wrapText="1"/>
    </xf>
    <xf numFmtId="0" fontId="15" fillId="0" borderId="0" xfId="201" applyFont="1" applyBorder="1" applyAlignment="1">
      <alignment horizontal="center" vertical="center" wrapText="1"/>
    </xf>
    <xf numFmtId="0" fontId="25" fillId="0" borderId="21" xfId="201" applyFont="1" applyBorder="1" applyAlignment="1">
      <alignment horizontal="center" vertical="center" wrapText="1"/>
    </xf>
    <xf numFmtId="0" fontId="25" fillId="0" borderId="0" xfId="201" applyFont="1" applyBorder="1" applyAlignment="1">
      <alignment horizontal="center" vertical="center" wrapText="1"/>
    </xf>
    <xf numFmtId="0" fontId="18" fillId="0" borderId="10" xfId="201" applyFont="1" applyBorder="1" applyAlignment="1">
      <alignment horizontal="center" vertical="center" wrapText="1"/>
    </xf>
    <xf numFmtId="0" fontId="18" fillId="0" borderId="3" xfId="201" applyFont="1" applyBorder="1" applyAlignment="1">
      <alignment horizontal="center" vertical="center" wrapText="1"/>
    </xf>
    <xf numFmtId="0" fontId="18" fillId="0" borderId="8" xfId="201" applyFont="1" applyBorder="1" applyAlignment="1">
      <alignment horizontal="center" vertical="center" wrapText="1"/>
    </xf>
    <xf numFmtId="0" fontId="18" fillId="0" borderId="11" xfId="201" applyFont="1" applyBorder="1" applyAlignment="1">
      <alignment horizontal="center" vertical="center" wrapText="1"/>
    </xf>
    <xf numFmtId="0" fontId="18" fillId="0" borderId="2" xfId="201" applyFont="1" applyBorder="1" applyAlignment="1">
      <alignment horizontal="center" vertical="center" wrapText="1"/>
    </xf>
    <xf numFmtId="0" fontId="18" fillId="0" borderId="12" xfId="201" applyFont="1" applyBorder="1" applyAlignment="1">
      <alignment horizontal="center" vertical="center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/>
    </xf>
    <xf numFmtId="0" fontId="18" fillId="0" borderId="7" xfId="201" applyFont="1" applyBorder="1" applyAlignment="1">
      <alignment horizontal="center" vertical="center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7" xfId="201" applyFont="1" applyFill="1" applyBorder="1" applyAlignment="1">
      <alignment horizontal="center" vertical="center" wrapText="1"/>
    </xf>
    <xf numFmtId="0" fontId="15" fillId="0" borderId="0" xfId="17" applyFont="1" applyFill="1" applyAlignment="1">
      <alignment horizontal="center" vertical="center" wrapText="1"/>
    </xf>
    <xf numFmtId="0" fontId="17" fillId="0" borderId="0" xfId="17" applyFont="1" applyFill="1" applyAlignment="1">
      <alignment horizontal="center" vertical="center" wrapText="1"/>
    </xf>
    <xf numFmtId="0" fontId="18" fillId="0" borderId="10" xfId="201" applyFont="1" applyFill="1" applyBorder="1" applyAlignment="1">
      <alignment horizontal="center" vertical="center" wrapText="1"/>
    </xf>
    <xf numFmtId="0" fontId="18" fillId="0" borderId="3" xfId="201" applyFont="1" applyFill="1" applyBorder="1" applyAlignment="1">
      <alignment horizontal="center" vertical="center" wrapText="1"/>
    </xf>
    <xf numFmtId="0" fontId="18" fillId="0" borderId="8" xfId="201" applyFont="1" applyFill="1" applyBorder="1" applyAlignment="1">
      <alignment horizontal="center" vertical="center" wrapText="1"/>
    </xf>
    <xf numFmtId="0" fontId="18" fillId="0" borderId="11" xfId="201" applyFont="1" applyFill="1" applyBorder="1" applyAlignment="1">
      <alignment horizontal="center" vertical="center" wrapText="1"/>
    </xf>
    <xf numFmtId="0" fontId="18" fillId="0" borderId="2" xfId="201" applyFont="1" applyFill="1" applyBorder="1" applyAlignment="1">
      <alignment horizontal="center" vertical="center" wrapText="1"/>
    </xf>
    <xf numFmtId="0" fontId="18" fillId="0" borderId="12" xfId="201" applyFont="1" applyFill="1" applyBorder="1" applyAlignment="1">
      <alignment horizontal="center" vertical="center" wrapText="1"/>
    </xf>
    <xf numFmtId="0" fontId="18" fillId="0" borderId="6" xfId="201" applyFont="1" applyFill="1" applyBorder="1" applyAlignment="1">
      <alignment horizontal="center" vertical="center"/>
    </xf>
    <xf numFmtId="167" fontId="17" fillId="0" borderId="0" xfId="16" applyNumberFormat="1" applyFont="1" applyFill="1" applyAlignment="1">
      <alignment horizontal="center" vertical="center" wrapText="1"/>
    </xf>
    <xf numFmtId="167" fontId="18" fillId="0" borderId="6" xfId="16" applyNumberFormat="1" applyFont="1" applyFill="1" applyBorder="1" applyAlignment="1">
      <alignment horizontal="center"/>
    </xf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top" wrapText="1"/>
    </xf>
    <xf numFmtId="0" fontId="18" fillId="0" borderId="7" xfId="16" applyFont="1" applyFill="1" applyBorder="1" applyAlignment="1">
      <alignment horizontal="center" vertical="top"/>
    </xf>
    <xf numFmtId="0" fontId="13" fillId="0" borderId="6" xfId="201" applyFont="1" applyBorder="1" applyAlignment="1">
      <alignment horizontal="center" vertical="center"/>
    </xf>
    <xf numFmtId="167" fontId="18" fillId="0" borderId="6" xfId="16" applyNumberFormat="1" applyFont="1" applyBorder="1" applyAlignment="1">
      <alignment horizontal="center"/>
    </xf>
    <xf numFmtId="0" fontId="17" fillId="0" borderId="0" xfId="195" applyFont="1" applyFill="1" applyAlignment="1">
      <alignment horizontal="center" vertical="center" wrapText="1"/>
    </xf>
    <xf numFmtId="0" fontId="17" fillId="0" borderId="0" xfId="196" applyFont="1" applyFill="1" applyAlignment="1">
      <alignment horizontal="center" vertical="center" wrapText="1"/>
    </xf>
    <xf numFmtId="0" fontId="17" fillId="0" borderId="0" xfId="197" applyFont="1" applyFill="1" applyAlignment="1">
      <alignment horizontal="center" vertical="center" wrapText="1"/>
    </xf>
    <xf numFmtId="0" fontId="17" fillId="0" borderId="0" xfId="198" applyFont="1" applyFill="1" applyAlignment="1">
      <alignment horizontal="center" vertical="center" wrapText="1"/>
    </xf>
    <xf numFmtId="164" fontId="17" fillId="0" borderId="0" xfId="1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17" fillId="0" borderId="0" xfId="11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4" fontId="17" fillId="0" borderId="0" xfId="12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5" fillId="0" borderId="0" xfId="199" applyFont="1" applyAlignment="1">
      <alignment horizontal="center" vertical="center" wrapText="1"/>
    </xf>
    <xf numFmtId="0" fontId="19" fillId="0" borderId="0" xfId="16" applyFont="1" applyAlignment="1">
      <alignment horizontal="center"/>
    </xf>
    <xf numFmtId="0" fontId="17" fillId="0" borderId="0" xfId="199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64" fontId="17" fillId="0" borderId="0" xfId="13" applyFont="1" applyAlignment="1">
      <alignment horizontal="center" vertical="center" wrapText="1"/>
    </xf>
    <xf numFmtId="0" fontId="18" fillId="0" borderId="13" xfId="16" applyFont="1" applyFill="1" applyBorder="1" applyAlignment="1">
      <alignment horizontal="center" vertical="center" wrapText="1"/>
    </xf>
    <xf numFmtId="0" fontId="18" fillId="0" borderId="14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/>
    </xf>
    <xf numFmtId="0" fontId="18" fillId="0" borderId="6" xfId="16" applyFont="1" applyFill="1" applyBorder="1" applyAlignment="1">
      <alignment horizontal="center" vertical="center" wrapText="1"/>
    </xf>
    <xf numFmtId="0" fontId="18" fillId="0" borderId="8" xfId="16" applyFont="1" applyFill="1" applyBorder="1" applyAlignment="1">
      <alignment horizontal="center"/>
    </xf>
    <xf numFmtId="0" fontId="18" fillId="0" borderId="9" xfId="16" applyFont="1" applyFill="1" applyBorder="1" applyAlignment="1">
      <alignment horizontal="center"/>
    </xf>
    <xf numFmtId="0" fontId="18" fillId="0" borderId="12" xfId="16" applyFont="1" applyFill="1" applyBorder="1" applyAlignment="1">
      <alignment horizontal="center"/>
    </xf>
    <xf numFmtId="0" fontId="18" fillId="0" borderId="10" xfId="16" applyFont="1" applyFill="1" applyBorder="1" applyAlignment="1">
      <alignment horizontal="center" vertical="center" wrapText="1"/>
    </xf>
    <xf numFmtId="0" fontId="18" fillId="0" borderId="22" xfId="16" applyFont="1" applyFill="1" applyBorder="1" applyAlignment="1">
      <alignment horizontal="center" vertical="center" wrapText="1"/>
    </xf>
    <xf numFmtId="0" fontId="18" fillId="0" borderId="11" xfId="16" applyFont="1" applyFill="1" applyBorder="1" applyAlignment="1">
      <alignment horizontal="center" vertical="center" wrapText="1"/>
    </xf>
    <xf numFmtId="0" fontId="18" fillId="0" borderId="2" xfId="16" applyFont="1" applyFill="1" applyBorder="1" applyAlignment="1">
      <alignment horizontal="center" vertical="center" wrapText="1"/>
    </xf>
    <xf numFmtId="0" fontId="18" fillId="0" borderId="7" xfId="16" applyFont="1" applyFill="1" applyBorder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7" fillId="0" borderId="0" xfId="188" applyFont="1" applyFill="1" applyAlignment="1">
      <alignment horizontal="center" vertical="center" wrapText="1"/>
    </xf>
    <xf numFmtId="0" fontId="17" fillId="0" borderId="0" xfId="189" applyFont="1" applyFill="1" applyAlignment="1">
      <alignment horizontal="center" vertical="center" wrapText="1"/>
    </xf>
    <xf numFmtId="0" fontId="18" fillId="0" borderId="8" xfId="16" applyFont="1" applyFill="1" applyBorder="1" applyAlignment="1">
      <alignment horizontal="center" vertical="center" wrapText="1"/>
    </xf>
    <xf numFmtId="0" fontId="18" fillId="0" borderId="12" xfId="16" applyFont="1" applyFill="1" applyBorder="1" applyAlignment="1">
      <alignment horizontal="center" vertical="center" wrapText="1"/>
    </xf>
    <xf numFmtId="0" fontId="17" fillId="0" borderId="0" xfId="190" applyFont="1" applyFill="1" applyAlignment="1">
      <alignment horizontal="center" vertical="center" wrapText="1"/>
    </xf>
    <xf numFmtId="0" fontId="15" fillId="0" borderId="0" xfId="183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7" fillId="0" borderId="0" xfId="183" applyFont="1" applyFill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67" fontId="17" fillId="0" borderId="0" xfId="184" applyNumberFormat="1" applyFont="1" applyFill="1" applyAlignment="1">
      <alignment horizontal="center" vertical="center" wrapText="1"/>
    </xf>
    <xf numFmtId="0" fontId="17" fillId="0" borderId="0" xfId="185" applyFont="1" applyFill="1" applyAlignment="1">
      <alignment horizontal="center" vertical="center" wrapText="1"/>
    </xf>
    <xf numFmtId="0" fontId="17" fillId="0" borderId="0" xfId="186" applyFont="1" applyFill="1" applyAlignment="1">
      <alignment horizontal="center" vertical="center" wrapText="1"/>
    </xf>
    <xf numFmtId="0" fontId="17" fillId="0" borderId="0" xfId="187" applyFont="1" applyFill="1" applyAlignment="1">
      <alignment horizontal="center" vertical="center" wrapText="1"/>
    </xf>
    <xf numFmtId="0" fontId="17" fillId="0" borderId="0" xfId="191" applyFont="1" applyAlignment="1">
      <alignment horizontal="center" vertical="center" wrapText="1"/>
    </xf>
    <xf numFmtId="0" fontId="26" fillId="0" borderId="4" xfId="0" applyFont="1" applyBorder="1" applyAlignment="1">
      <alignment horizontal="right" wrapText="1"/>
    </xf>
    <xf numFmtId="0" fontId="18" fillId="0" borderId="8" xfId="191" applyFont="1" applyBorder="1" applyAlignment="1">
      <alignment horizontal="center" vertical="center"/>
    </xf>
    <xf numFmtId="0" fontId="18" fillId="0" borderId="12" xfId="191" applyFont="1" applyBorder="1" applyAlignment="1">
      <alignment horizontal="center" vertical="center"/>
    </xf>
    <xf numFmtId="0" fontId="18" fillId="0" borderId="13" xfId="201" applyFont="1" applyBorder="1" applyAlignment="1">
      <alignment horizontal="center" vertical="center" wrapText="1"/>
    </xf>
    <xf numFmtId="0" fontId="18" fillId="0" borderId="1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" xfId="193" applyFont="1" applyFill="1" applyBorder="1" applyAlignment="1">
      <alignment horizontal="right"/>
    </xf>
    <xf numFmtId="0" fontId="18" fillId="0" borderId="0" xfId="0" applyFont="1" applyAlignment="1">
      <alignment horizontal="right" vertical="center" wrapText="1"/>
    </xf>
    <xf numFmtId="0" fontId="17" fillId="0" borderId="0" xfId="193" applyFont="1" applyFill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0" xfId="194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</cellXfs>
  <cellStyles count="435">
    <cellStyle name="60% — акцент1 2" xfId="3"/>
    <cellStyle name="60% — акцент1 2 2" xfId="294"/>
    <cellStyle name="60% — акцент1 2 2 2" xfId="388"/>
    <cellStyle name="60% — акцент1 2 3" xfId="341"/>
    <cellStyle name="60% — акцент1 2_2.1" xfId="205"/>
    <cellStyle name="60% — акцент2 2" xfId="4"/>
    <cellStyle name="60% — акцент2 2 2" xfId="295"/>
    <cellStyle name="60% — акцент2 2 2 2" xfId="389"/>
    <cellStyle name="60% — акцент2 2 3" xfId="342"/>
    <cellStyle name="60% — акцент2 2_2.1" xfId="206"/>
    <cellStyle name="60% — акцент3 2" xfId="5"/>
    <cellStyle name="60% — акцент3 2 2" xfId="296"/>
    <cellStyle name="60% — акцент3 2 2 2" xfId="390"/>
    <cellStyle name="60% — акцент3 2 3" xfId="343"/>
    <cellStyle name="60% — акцент3 2_2.1" xfId="207"/>
    <cellStyle name="60% — акцент4 2" xfId="6"/>
    <cellStyle name="60% — акцент4 2 2" xfId="297"/>
    <cellStyle name="60% — акцент4 2 2 2" xfId="391"/>
    <cellStyle name="60% — акцент4 2 3" xfId="344"/>
    <cellStyle name="60% — акцент4 2_2.1" xfId="208"/>
    <cellStyle name="60% — акцент5 2" xfId="7"/>
    <cellStyle name="60% — акцент5 2 2" xfId="298"/>
    <cellStyle name="60% — акцент5 2 2 2" xfId="392"/>
    <cellStyle name="60% — акцент5 2 3" xfId="345"/>
    <cellStyle name="60% — акцент5 2_2.1" xfId="209"/>
    <cellStyle name="60% — акцент6 2" xfId="8"/>
    <cellStyle name="60% — акцент6 2 2" xfId="299"/>
    <cellStyle name="60% — акцент6 2 2 2" xfId="393"/>
    <cellStyle name="60% — акцент6 2 3" xfId="346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 3 2" xfId="394"/>
    <cellStyle name="Обычный 2 17 2 4" xfId="347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 3 2" xfId="396"/>
    <cellStyle name="Обычный 2 19 2 2 2 4" xfId="349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 4 2" xfId="395"/>
    <cellStyle name="Обычный 2 19 2 5" xfId="348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 3 2" xfId="397"/>
    <cellStyle name="Обычный 2 19 3 4" xfId="350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 3 2" xfId="402"/>
    <cellStyle name="Обычный 2 2 2 2 2 2 2 2 2 2 2 4" xfId="355"/>
    <cellStyle name="Обычный 2 2 2 2 2 2 2 2 2 2 2_2.1" xfId="229"/>
    <cellStyle name="Обычный 2 2 2 2 2 2 2 2 2 3" xfId="56"/>
    <cellStyle name="Обычный 2 2 2 2 2 2 2 2 2 4" xfId="307"/>
    <cellStyle name="Обычный 2 2 2 2 2 2 2 2 2 4 2" xfId="401"/>
    <cellStyle name="Обычный 2 2 2 2 2 2 2 2 2 5" xfId="354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 3 2" xfId="403"/>
    <cellStyle name="Обычный 2 2 2 2 2 2 2 2 3 4" xfId="356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 3 2" xfId="404"/>
    <cellStyle name="Обычный 2 2 2 2 2 2 2 3 2 4" xfId="357"/>
    <cellStyle name="Обычный 2 2 2 2 2 2 2 3 2_2.1" xfId="231"/>
    <cellStyle name="Обычный 2 2 2 2 2 2 2 4" xfId="62"/>
    <cellStyle name="Обычный 2 2 2 2 2 2 2 5" xfId="306"/>
    <cellStyle name="Обычный 2 2 2 2 2 2 2 5 2" xfId="400"/>
    <cellStyle name="Обычный 2 2 2 2 2 2 2 6" xfId="353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 3 2" xfId="406"/>
    <cellStyle name="Обычный 2 2 2 2 2 2 3 2 2 4" xfId="359"/>
    <cellStyle name="Обычный 2 2 2 2 2 2 3 2 2_2.1" xfId="233"/>
    <cellStyle name="Обычный 2 2 2 2 2 2 3 3" xfId="67"/>
    <cellStyle name="Обычный 2 2 2 2 2 2 3 4" xfId="311"/>
    <cellStyle name="Обычный 2 2 2 2 2 2 3 4 2" xfId="405"/>
    <cellStyle name="Обычный 2 2 2 2 2 2 3 5" xfId="358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 3 2" xfId="407"/>
    <cellStyle name="Обычный 2 2 2 2 2 2 4 4" xfId="360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 3 2" xfId="409"/>
    <cellStyle name="Обычный 2 2 2 2 2 3 2 2 2 4" xfId="362"/>
    <cellStyle name="Обычный 2 2 2 2 2 3 2 2 2_2.1" xfId="236"/>
    <cellStyle name="Обычный 2 2 2 2 2 3 2 3" xfId="75"/>
    <cellStyle name="Обычный 2 2 2 2 2 3 2 4" xfId="314"/>
    <cellStyle name="Обычный 2 2 2 2 2 3 2 4 2" xfId="408"/>
    <cellStyle name="Обычный 2 2 2 2 2 3 2 5" xfId="361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 3 2" xfId="410"/>
    <cellStyle name="Обычный 2 2 2 2 2 3 3 4" xfId="363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 3 2" xfId="411"/>
    <cellStyle name="Обычный 2 2 2 2 2 4 2 4" xfId="364"/>
    <cellStyle name="Обычный 2 2 2 2 2 4 2_2.1" xfId="238"/>
    <cellStyle name="Обычный 2 2 2 2 2 5" xfId="81"/>
    <cellStyle name="Обычный 2 2 2 2 2 6" xfId="305"/>
    <cellStyle name="Обычный 2 2 2 2 2 6 2" xfId="399"/>
    <cellStyle name="Обычный 2 2 2 2 2 7" xfId="352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 2 2" xfId="414"/>
    <cellStyle name="Обычный 2 2 2 2 3 2 2 2 2 3" xfId="367"/>
    <cellStyle name="Обычный 2 2 2 2 3 2 2 2 2_2.1" xfId="241"/>
    <cellStyle name="Обычный 2 2 2 2 3 2 2 3" xfId="319"/>
    <cellStyle name="Обычный 2 2 2 2 3 2 2 3 2" xfId="413"/>
    <cellStyle name="Обычный 2 2 2 2 3 2 2 4" xfId="366"/>
    <cellStyle name="Обычный 2 2 2 2 3 2 2_2.1" xfId="240"/>
    <cellStyle name="Обычный 2 2 2 2 3 2 3" xfId="87"/>
    <cellStyle name="Обычный 2 2 2 2 3 2 3 2" xfId="321"/>
    <cellStyle name="Обычный 2 2 2 2 3 2 3 2 2" xfId="415"/>
    <cellStyle name="Обычный 2 2 2 2 3 2 3 3" xfId="368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 2 2" xfId="416"/>
    <cellStyle name="Обычный 2 2 2 2 3 3 2 3" xfId="369"/>
    <cellStyle name="Обычный 2 2 2 2 3 3 2_2.1" xfId="243"/>
    <cellStyle name="Обычный 2 2 2 2 3 4" xfId="318"/>
    <cellStyle name="Обычный 2 2 2 2 3 4 2" xfId="412"/>
    <cellStyle name="Обычный 2 2 2 2 3 5" xfId="365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 2 2" xfId="418"/>
    <cellStyle name="Обычный 2 2 2 2 4 2 2 3" xfId="371"/>
    <cellStyle name="Обычный 2 2 2 2 4 2 2_2.1" xfId="245"/>
    <cellStyle name="Обычный 2 2 2 2 4 3" xfId="323"/>
    <cellStyle name="Обычный 2 2 2 2 4 3 2" xfId="417"/>
    <cellStyle name="Обычный 2 2 2 2 4 4" xfId="370"/>
    <cellStyle name="Обычный 2 2 2 2 4_2.1" xfId="244"/>
    <cellStyle name="Обычный 2 2 2 2 5" xfId="93"/>
    <cellStyle name="Обычный 2 2 2 2 5 2" xfId="325"/>
    <cellStyle name="Обычный 2 2 2 2 5 2 2" xfId="419"/>
    <cellStyle name="Обычный 2 2 2 2 5 3" xfId="372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 3 2" xfId="421"/>
    <cellStyle name="Обычный 2 2 2 4 2 2 2 4" xfId="374"/>
    <cellStyle name="Обычный 2 2 2 4 2 2 2_2.1" xfId="248"/>
    <cellStyle name="Обычный 2 2 2 4 2 3" xfId="100"/>
    <cellStyle name="Обычный 2 2 2 4 2 4" xfId="326"/>
    <cellStyle name="Обычный 2 2 2 4 2 4 2" xfId="420"/>
    <cellStyle name="Обычный 2 2 2 4 2 5" xfId="373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 3 2" xfId="422"/>
    <cellStyle name="Обычный 2 2 2 4 3 4" xfId="375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 3 2" xfId="423"/>
    <cellStyle name="Обычный 2 2 2 5 2 4" xfId="376"/>
    <cellStyle name="Обычный 2 2 2 5 2_2.1" xfId="250"/>
    <cellStyle name="Обычный 2 2 2 6" xfId="106"/>
    <cellStyle name="Обычный 2 2 2 7" xfId="304"/>
    <cellStyle name="Обычный 2 2 2 7 2" xfId="398"/>
    <cellStyle name="Обычный 2 2 2 8" xfId="351"/>
    <cellStyle name="Обычный 2 2 2_2.1" xfId="225"/>
    <cellStyle name="Обычный 2 2 3" xfId="107"/>
    <cellStyle name="Обычный 2 2 3 2" xfId="108"/>
    <cellStyle name="Обычный 2 2 3 3" xfId="330"/>
    <cellStyle name="Обычный 2 2 3 3 2" xfId="424"/>
    <cellStyle name="Обычный 2 2 3 4" xfId="377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 2 2" xfId="427"/>
    <cellStyle name="Обычный 2 2 4 2 2 2 2 3" xfId="380"/>
    <cellStyle name="Обычный 2 2 4 2 2 2 2_2.1" xfId="254"/>
    <cellStyle name="Обычный 2 2 4 2 2 3" xfId="332"/>
    <cellStyle name="Обычный 2 2 4 2 2 3 2" xfId="426"/>
    <cellStyle name="Обычный 2 2 4 2 2 4" xfId="379"/>
    <cellStyle name="Обычный 2 2 4 2 2_2.1" xfId="253"/>
    <cellStyle name="Обычный 2 2 4 2 3" xfId="114"/>
    <cellStyle name="Обычный 2 2 4 2 3 2" xfId="334"/>
    <cellStyle name="Обычный 2 2 4 2 3 2 2" xfId="428"/>
    <cellStyle name="Обычный 2 2 4 2 3 3" xfId="381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 2 2" xfId="429"/>
    <cellStyle name="Обычный 2 2 4 3 2 3" xfId="382"/>
    <cellStyle name="Обычный 2 2 4 3 2_2.1" xfId="256"/>
    <cellStyle name="Обычный 2 2 4 4" xfId="331"/>
    <cellStyle name="Обычный 2 2 4 4 2" xfId="425"/>
    <cellStyle name="Обычный 2 2 4 5" xfId="378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 2 2" xfId="431"/>
    <cellStyle name="Обычный 2 2 5 2 2 3" xfId="384"/>
    <cellStyle name="Обычный 2 2 5 2 2_2.1" xfId="258"/>
    <cellStyle name="Обычный 2 2 5 3" xfId="336"/>
    <cellStyle name="Обычный 2 2 5 3 2" xfId="430"/>
    <cellStyle name="Обычный 2 2 5 4" xfId="383"/>
    <cellStyle name="Обычный 2 2 5_2.1" xfId="257"/>
    <cellStyle name="Обычный 2 2 6" xfId="120"/>
    <cellStyle name="Обычный 2 2 6 2" xfId="338"/>
    <cellStyle name="Обычный 2 2 6 2 2" xfId="432"/>
    <cellStyle name="Обычный 2 2 6 3" xfId="385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 3 2" xfId="433"/>
    <cellStyle name="Обычный 2 20 2 4" xfId="386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 2 2" xfId="434"/>
    <cellStyle name="Примечание 2 3" xfId="387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A15" sqref="A15"/>
    </sheetView>
  </sheetViews>
  <sheetFormatPr defaultRowHeight="12.75" x14ac:dyDescent="0.2"/>
  <cols>
    <col min="1" max="4" width="9.140625" style="38"/>
    <col min="5" max="5" width="12.7109375" style="38" customWidth="1"/>
    <col min="6" max="8" width="9.140625" style="38"/>
    <col min="9" max="16384" width="9.140625" style="39"/>
  </cols>
  <sheetData>
    <row r="1" spans="1:14" ht="15" customHeight="1" x14ac:dyDescent="0.2"/>
    <row r="2" spans="1:14" ht="15" customHeight="1" x14ac:dyDescent="0.2">
      <c r="A2" s="395"/>
      <c r="B2" s="395"/>
      <c r="C2" s="395"/>
      <c r="D2" s="395"/>
      <c r="E2" s="395"/>
      <c r="F2" s="303"/>
      <c r="G2" s="303"/>
      <c r="H2" s="304"/>
      <c r="I2" s="305"/>
      <c r="J2" s="305"/>
      <c r="K2" s="305"/>
      <c r="L2" s="305"/>
      <c r="M2" s="305"/>
      <c r="N2" s="305"/>
    </row>
    <row r="3" spans="1:14" ht="15" customHeight="1" x14ac:dyDescent="0.2">
      <c r="A3" s="395"/>
      <c r="B3" s="395"/>
      <c r="C3" s="395"/>
      <c r="D3" s="395"/>
      <c r="E3" s="395"/>
      <c r="F3" s="37"/>
      <c r="G3" s="37"/>
    </row>
    <row r="4" spans="1:14" ht="15" customHeight="1" x14ac:dyDescent="0.2">
      <c r="A4" s="395"/>
      <c r="B4" s="395"/>
      <c r="C4" s="395"/>
      <c r="D4" s="395"/>
      <c r="E4" s="395"/>
      <c r="F4" s="40"/>
      <c r="G4" s="40"/>
    </row>
    <row r="5" spans="1:14" ht="15" customHeight="1" x14ac:dyDescent="0.2">
      <c r="A5" s="395"/>
      <c r="B5" s="395"/>
      <c r="C5" s="395"/>
      <c r="D5" s="395"/>
      <c r="E5" s="395"/>
      <c r="F5" s="40"/>
      <c r="G5" s="40"/>
    </row>
    <row r="6" spans="1:14" x14ac:dyDescent="0.2">
      <c r="A6" s="40"/>
      <c r="B6" s="40"/>
      <c r="C6" s="40"/>
      <c r="D6" s="40"/>
      <c r="E6" s="40"/>
      <c r="F6" s="40"/>
      <c r="G6" s="40"/>
    </row>
    <row r="7" spans="1:14" ht="18.75" x14ac:dyDescent="0.2">
      <c r="A7" s="393" t="s">
        <v>175</v>
      </c>
      <c r="B7" s="393"/>
      <c r="C7" s="393"/>
      <c r="D7" s="393"/>
      <c r="E7" s="393"/>
      <c r="F7" s="390"/>
      <c r="G7" s="391"/>
    </row>
    <row r="8" spans="1:14" ht="18.75" x14ac:dyDescent="0.2">
      <c r="A8" s="394" t="s">
        <v>176</v>
      </c>
      <c r="B8" s="394"/>
      <c r="C8" s="394"/>
      <c r="D8" s="394"/>
      <c r="E8" s="394"/>
      <c r="F8" s="394"/>
      <c r="G8" s="394"/>
      <c r="H8" s="264"/>
      <c r="I8" s="264"/>
    </row>
    <row r="9" spans="1:14" ht="18.75" x14ac:dyDescent="0.2">
      <c r="A9" s="40"/>
      <c r="B9" s="40"/>
      <c r="C9" s="40"/>
      <c r="D9" s="40"/>
      <c r="E9" s="42"/>
      <c r="F9" s="41"/>
      <c r="G9" s="41"/>
    </row>
    <row r="10" spans="1:14" ht="18.75" x14ac:dyDescent="0.2">
      <c r="A10" s="40"/>
      <c r="B10" s="40"/>
      <c r="C10" s="40"/>
      <c r="D10" s="40"/>
      <c r="E10" s="42"/>
      <c r="F10" s="41"/>
      <c r="G10" s="41"/>
    </row>
    <row r="11" spans="1:14" ht="26.25" customHeight="1" x14ac:dyDescent="0.2">
      <c r="A11" s="392" t="s">
        <v>0</v>
      </c>
      <c r="B11" s="392"/>
      <c r="C11" s="392"/>
      <c r="D11" s="392"/>
      <c r="E11" s="392"/>
      <c r="F11" s="392"/>
      <c r="G11" s="392"/>
      <c r="H11" s="392"/>
      <c r="I11" s="392"/>
      <c r="J11" s="392"/>
    </row>
    <row r="12" spans="1:14" ht="26.25" customHeight="1" x14ac:dyDescent="0.2">
      <c r="A12" s="392"/>
      <c r="B12" s="392"/>
      <c r="C12" s="392"/>
      <c r="D12" s="392"/>
      <c r="E12" s="392"/>
      <c r="F12" s="392"/>
      <c r="G12" s="392"/>
      <c r="H12" s="392"/>
      <c r="I12" s="392"/>
      <c r="J12" s="392"/>
    </row>
    <row r="13" spans="1:14" ht="15" x14ac:dyDescent="0.25">
      <c r="A13" s="43"/>
      <c r="B13" s="43"/>
      <c r="C13" s="43"/>
      <c r="D13" s="43"/>
      <c r="E13" s="43"/>
      <c r="F13" s="43"/>
      <c r="G13" s="43"/>
    </row>
    <row r="14" spans="1:14" ht="18.75" x14ac:dyDescent="0.3">
      <c r="A14" s="306" t="s">
        <v>230</v>
      </c>
      <c r="B14" s="302"/>
      <c r="C14" s="37"/>
      <c r="D14" s="37"/>
      <c r="E14" s="37"/>
      <c r="F14" s="37"/>
      <c r="G14" s="37"/>
    </row>
    <row r="15" spans="1:14" x14ac:dyDescent="0.2">
      <c r="A15" s="37"/>
      <c r="B15" s="37"/>
      <c r="C15" s="37"/>
      <c r="D15" s="37"/>
      <c r="E15" s="37"/>
      <c r="F15" s="37"/>
      <c r="G15" s="37"/>
    </row>
    <row r="16" spans="1:14" x14ac:dyDescent="0.2">
      <c r="A16" s="37"/>
      <c r="B16" s="37"/>
      <c r="C16" s="37"/>
      <c r="D16" s="37"/>
      <c r="E16" s="37"/>
      <c r="F16" s="37"/>
      <c r="G16" s="37"/>
    </row>
    <row r="17" spans="1:7" x14ac:dyDescent="0.2">
      <c r="A17" s="37"/>
      <c r="B17" s="37"/>
      <c r="C17" s="37"/>
      <c r="D17" s="37"/>
      <c r="E17" s="37"/>
      <c r="F17" s="37"/>
      <c r="G17" s="37"/>
    </row>
    <row r="18" spans="1:7" x14ac:dyDescent="0.2">
      <c r="A18" s="44"/>
      <c r="B18" s="44"/>
      <c r="C18" s="44"/>
      <c r="D18" s="44"/>
      <c r="E18" s="44"/>
      <c r="F18" s="44"/>
      <c r="G18" s="37"/>
    </row>
    <row r="19" spans="1:7" ht="18.75" customHeight="1" x14ac:dyDescent="0.2">
      <c r="A19" s="45" t="s">
        <v>1</v>
      </c>
      <c r="B19" s="45"/>
      <c r="C19" s="45"/>
      <c r="D19" s="45"/>
      <c r="E19" s="45"/>
      <c r="F19" s="37"/>
      <c r="G19" s="3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3" sqref="A3:A5"/>
    </sheetView>
  </sheetViews>
  <sheetFormatPr defaultRowHeight="12.75" x14ac:dyDescent="0.2"/>
  <cols>
    <col min="1" max="1" width="20.28515625" style="100" customWidth="1"/>
    <col min="2" max="2" width="10.7109375" style="100" customWidth="1"/>
    <col min="3" max="3" width="10.140625" style="100" customWidth="1"/>
    <col min="4" max="4" width="9.140625" style="100" customWidth="1"/>
    <col min="5" max="6" width="11.140625" style="100" customWidth="1"/>
    <col min="7" max="7" width="8.5703125" style="100" customWidth="1"/>
    <col min="8" max="8" width="9.140625" style="100" customWidth="1"/>
    <col min="9" max="9" width="8.85546875" style="100" customWidth="1"/>
    <col min="10" max="10" width="9" style="100" customWidth="1"/>
    <col min="11" max="12" width="10.85546875" style="100" customWidth="1"/>
    <col min="13" max="13" width="8.7109375" style="100" customWidth="1"/>
    <col min="14" max="256" width="9.140625" style="100"/>
    <col min="257" max="257" width="20.28515625" style="100" customWidth="1"/>
    <col min="258" max="258" width="11.28515625" style="100" customWidth="1"/>
    <col min="259" max="259" width="11" style="100" customWidth="1"/>
    <col min="260" max="260" width="8.140625" style="100" customWidth="1"/>
    <col min="261" max="262" width="11.140625" style="100" customWidth="1"/>
    <col min="263" max="263" width="8.5703125" style="100" customWidth="1"/>
    <col min="264" max="264" width="9.140625" style="100" customWidth="1"/>
    <col min="265" max="265" width="8.85546875" style="100" customWidth="1"/>
    <col min="266" max="266" width="8" style="100" customWidth="1"/>
    <col min="267" max="268" width="10.85546875" style="100" customWidth="1"/>
    <col min="269" max="269" width="8" style="100" customWidth="1"/>
    <col min="270" max="512" width="9.140625" style="100"/>
    <col min="513" max="513" width="20.28515625" style="100" customWidth="1"/>
    <col min="514" max="514" width="11.28515625" style="100" customWidth="1"/>
    <col min="515" max="515" width="11" style="100" customWidth="1"/>
    <col min="516" max="516" width="8.140625" style="100" customWidth="1"/>
    <col min="517" max="518" width="11.140625" style="100" customWidth="1"/>
    <col min="519" max="519" width="8.5703125" style="100" customWidth="1"/>
    <col min="520" max="520" width="9.140625" style="100" customWidth="1"/>
    <col min="521" max="521" width="8.85546875" style="100" customWidth="1"/>
    <col min="522" max="522" width="8" style="100" customWidth="1"/>
    <col min="523" max="524" width="10.85546875" style="100" customWidth="1"/>
    <col min="525" max="525" width="8" style="100" customWidth="1"/>
    <col min="526" max="768" width="9.140625" style="100"/>
    <col min="769" max="769" width="20.28515625" style="100" customWidth="1"/>
    <col min="770" max="770" width="11.28515625" style="100" customWidth="1"/>
    <col min="771" max="771" width="11" style="100" customWidth="1"/>
    <col min="772" max="772" width="8.140625" style="100" customWidth="1"/>
    <col min="773" max="774" width="11.140625" style="100" customWidth="1"/>
    <col min="775" max="775" width="8.5703125" style="100" customWidth="1"/>
    <col min="776" max="776" width="9.140625" style="100" customWidth="1"/>
    <col min="777" max="777" width="8.85546875" style="100" customWidth="1"/>
    <col min="778" max="778" width="8" style="100" customWidth="1"/>
    <col min="779" max="780" width="10.85546875" style="100" customWidth="1"/>
    <col min="781" max="781" width="8" style="100" customWidth="1"/>
    <col min="782" max="1024" width="9.140625" style="100"/>
    <col min="1025" max="1025" width="20.28515625" style="100" customWidth="1"/>
    <col min="1026" max="1026" width="11.28515625" style="100" customWidth="1"/>
    <col min="1027" max="1027" width="11" style="100" customWidth="1"/>
    <col min="1028" max="1028" width="8.140625" style="100" customWidth="1"/>
    <col min="1029" max="1030" width="11.140625" style="100" customWidth="1"/>
    <col min="1031" max="1031" width="8.5703125" style="100" customWidth="1"/>
    <col min="1032" max="1032" width="9.140625" style="100" customWidth="1"/>
    <col min="1033" max="1033" width="8.85546875" style="100" customWidth="1"/>
    <col min="1034" max="1034" width="8" style="100" customWidth="1"/>
    <col min="1035" max="1036" width="10.85546875" style="100" customWidth="1"/>
    <col min="1037" max="1037" width="8" style="100" customWidth="1"/>
    <col min="1038" max="1280" width="9.140625" style="100"/>
    <col min="1281" max="1281" width="20.28515625" style="100" customWidth="1"/>
    <col min="1282" max="1282" width="11.28515625" style="100" customWidth="1"/>
    <col min="1283" max="1283" width="11" style="100" customWidth="1"/>
    <col min="1284" max="1284" width="8.140625" style="100" customWidth="1"/>
    <col min="1285" max="1286" width="11.140625" style="100" customWidth="1"/>
    <col min="1287" max="1287" width="8.5703125" style="100" customWidth="1"/>
    <col min="1288" max="1288" width="9.140625" style="100" customWidth="1"/>
    <col min="1289" max="1289" width="8.85546875" style="100" customWidth="1"/>
    <col min="1290" max="1290" width="8" style="100" customWidth="1"/>
    <col min="1291" max="1292" width="10.85546875" style="100" customWidth="1"/>
    <col min="1293" max="1293" width="8" style="100" customWidth="1"/>
    <col min="1294" max="1536" width="9.140625" style="100"/>
    <col min="1537" max="1537" width="20.28515625" style="100" customWidth="1"/>
    <col min="1538" max="1538" width="11.28515625" style="100" customWidth="1"/>
    <col min="1539" max="1539" width="11" style="100" customWidth="1"/>
    <col min="1540" max="1540" width="8.140625" style="100" customWidth="1"/>
    <col min="1541" max="1542" width="11.140625" style="100" customWidth="1"/>
    <col min="1543" max="1543" width="8.5703125" style="100" customWidth="1"/>
    <col min="1544" max="1544" width="9.140625" style="100" customWidth="1"/>
    <col min="1545" max="1545" width="8.85546875" style="100" customWidth="1"/>
    <col min="1546" max="1546" width="8" style="100" customWidth="1"/>
    <col min="1547" max="1548" width="10.85546875" style="100" customWidth="1"/>
    <col min="1549" max="1549" width="8" style="100" customWidth="1"/>
    <col min="1550" max="1792" width="9.140625" style="100"/>
    <col min="1793" max="1793" width="20.28515625" style="100" customWidth="1"/>
    <col min="1794" max="1794" width="11.28515625" style="100" customWidth="1"/>
    <col min="1795" max="1795" width="11" style="100" customWidth="1"/>
    <col min="1796" max="1796" width="8.140625" style="100" customWidth="1"/>
    <col min="1797" max="1798" width="11.140625" style="100" customWidth="1"/>
    <col min="1799" max="1799" width="8.5703125" style="100" customWidth="1"/>
    <col min="1800" max="1800" width="9.140625" style="100" customWidth="1"/>
    <col min="1801" max="1801" width="8.85546875" style="100" customWidth="1"/>
    <col min="1802" max="1802" width="8" style="100" customWidth="1"/>
    <col min="1803" max="1804" width="10.85546875" style="100" customWidth="1"/>
    <col min="1805" max="1805" width="8" style="100" customWidth="1"/>
    <col min="1806" max="2048" width="9.140625" style="100"/>
    <col min="2049" max="2049" width="20.28515625" style="100" customWidth="1"/>
    <col min="2050" max="2050" width="11.28515625" style="100" customWidth="1"/>
    <col min="2051" max="2051" width="11" style="100" customWidth="1"/>
    <col min="2052" max="2052" width="8.140625" style="100" customWidth="1"/>
    <col min="2053" max="2054" width="11.140625" style="100" customWidth="1"/>
    <col min="2055" max="2055" width="8.5703125" style="100" customWidth="1"/>
    <col min="2056" max="2056" width="9.140625" style="100" customWidth="1"/>
    <col min="2057" max="2057" width="8.85546875" style="100" customWidth="1"/>
    <col min="2058" max="2058" width="8" style="100" customWidth="1"/>
    <col min="2059" max="2060" width="10.85546875" style="100" customWidth="1"/>
    <col min="2061" max="2061" width="8" style="100" customWidth="1"/>
    <col min="2062" max="2304" width="9.140625" style="100"/>
    <col min="2305" max="2305" width="20.28515625" style="100" customWidth="1"/>
    <col min="2306" max="2306" width="11.28515625" style="100" customWidth="1"/>
    <col min="2307" max="2307" width="11" style="100" customWidth="1"/>
    <col min="2308" max="2308" width="8.140625" style="100" customWidth="1"/>
    <col min="2309" max="2310" width="11.140625" style="100" customWidth="1"/>
    <col min="2311" max="2311" width="8.5703125" style="100" customWidth="1"/>
    <col min="2312" max="2312" width="9.140625" style="100" customWidth="1"/>
    <col min="2313" max="2313" width="8.85546875" style="100" customWidth="1"/>
    <col min="2314" max="2314" width="8" style="100" customWidth="1"/>
    <col min="2315" max="2316" width="10.85546875" style="100" customWidth="1"/>
    <col min="2317" max="2317" width="8" style="100" customWidth="1"/>
    <col min="2318" max="2560" width="9.140625" style="100"/>
    <col min="2561" max="2561" width="20.28515625" style="100" customWidth="1"/>
    <col min="2562" max="2562" width="11.28515625" style="100" customWidth="1"/>
    <col min="2563" max="2563" width="11" style="100" customWidth="1"/>
    <col min="2564" max="2564" width="8.140625" style="100" customWidth="1"/>
    <col min="2565" max="2566" width="11.140625" style="100" customWidth="1"/>
    <col min="2567" max="2567" width="8.5703125" style="100" customWidth="1"/>
    <col min="2568" max="2568" width="9.140625" style="100" customWidth="1"/>
    <col min="2569" max="2569" width="8.85546875" style="100" customWidth="1"/>
    <col min="2570" max="2570" width="8" style="100" customWidth="1"/>
    <col min="2571" max="2572" width="10.85546875" style="100" customWidth="1"/>
    <col min="2573" max="2573" width="8" style="100" customWidth="1"/>
    <col min="2574" max="2816" width="9.140625" style="100"/>
    <col min="2817" max="2817" width="20.28515625" style="100" customWidth="1"/>
    <col min="2818" max="2818" width="11.28515625" style="100" customWidth="1"/>
    <col min="2819" max="2819" width="11" style="100" customWidth="1"/>
    <col min="2820" max="2820" width="8.140625" style="100" customWidth="1"/>
    <col min="2821" max="2822" width="11.140625" style="100" customWidth="1"/>
    <col min="2823" max="2823" width="8.5703125" style="100" customWidth="1"/>
    <col min="2824" max="2824" width="9.140625" style="100" customWidth="1"/>
    <col min="2825" max="2825" width="8.85546875" style="100" customWidth="1"/>
    <col min="2826" max="2826" width="8" style="100" customWidth="1"/>
    <col min="2827" max="2828" width="10.85546875" style="100" customWidth="1"/>
    <col min="2829" max="2829" width="8" style="100" customWidth="1"/>
    <col min="2830" max="3072" width="9.140625" style="100"/>
    <col min="3073" max="3073" width="20.28515625" style="100" customWidth="1"/>
    <col min="3074" max="3074" width="11.28515625" style="100" customWidth="1"/>
    <col min="3075" max="3075" width="11" style="100" customWidth="1"/>
    <col min="3076" max="3076" width="8.140625" style="100" customWidth="1"/>
    <col min="3077" max="3078" width="11.140625" style="100" customWidth="1"/>
    <col min="3079" max="3079" width="8.5703125" style="100" customWidth="1"/>
    <col min="3080" max="3080" width="9.140625" style="100" customWidth="1"/>
    <col min="3081" max="3081" width="8.85546875" style="100" customWidth="1"/>
    <col min="3082" max="3082" width="8" style="100" customWidth="1"/>
    <col min="3083" max="3084" width="10.85546875" style="100" customWidth="1"/>
    <col min="3085" max="3085" width="8" style="100" customWidth="1"/>
    <col min="3086" max="3328" width="9.140625" style="100"/>
    <col min="3329" max="3329" width="20.28515625" style="100" customWidth="1"/>
    <col min="3330" max="3330" width="11.28515625" style="100" customWidth="1"/>
    <col min="3331" max="3331" width="11" style="100" customWidth="1"/>
    <col min="3332" max="3332" width="8.140625" style="100" customWidth="1"/>
    <col min="3333" max="3334" width="11.140625" style="100" customWidth="1"/>
    <col min="3335" max="3335" width="8.5703125" style="100" customWidth="1"/>
    <col min="3336" max="3336" width="9.140625" style="100" customWidth="1"/>
    <col min="3337" max="3337" width="8.85546875" style="100" customWidth="1"/>
    <col min="3338" max="3338" width="8" style="100" customWidth="1"/>
    <col min="3339" max="3340" width="10.85546875" style="100" customWidth="1"/>
    <col min="3341" max="3341" width="8" style="100" customWidth="1"/>
    <col min="3342" max="3584" width="9.140625" style="100"/>
    <col min="3585" max="3585" width="20.28515625" style="100" customWidth="1"/>
    <col min="3586" max="3586" width="11.28515625" style="100" customWidth="1"/>
    <col min="3587" max="3587" width="11" style="100" customWidth="1"/>
    <col min="3588" max="3588" width="8.140625" style="100" customWidth="1"/>
    <col min="3589" max="3590" width="11.140625" style="100" customWidth="1"/>
    <col min="3591" max="3591" width="8.5703125" style="100" customWidth="1"/>
    <col min="3592" max="3592" width="9.140625" style="100" customWidth="1"/>
    <col min="3593" max="3593" width="8.85546875" style="100" customWidth="1"/>
    <col min="3594" max="3594" width="8" style="100" customWidth="1"/>
    <col min="3595" max="3596" width="10.85546875" style="100" customWidth="1"/>
    <col min="3597" max="3597" width="8" style="100" customWidth="1"/>
    <col min="3598" max="3840" width="9.140625" style="100"/>
    <col min="3841" max="3841" width="20.28515625" style="100" customWidth="1"/>
    <col min="3842" max="3842" width="11.28515625" style="100" customWidth="1"/>
    <col min="3843" max="3843" width="11" style="100" customWidth="1"/>
    <col min="3844" max="3844" width="8.140625" style="100" customWidth="1"/>
    <col min="3845" max="3846" width="11.140625" style="100" customWidth="1"/>
    <col min="3847" max="3847" width="8.5703125" style="100" customWidth="1"/>
    <col min="3848" max="3848" width="9.140625" style="100" customWidth="1"/>
    <col min="3849" max="3849" width="8.85546875" style="100" customWidth="1"/>
    <col min="3850" max="3850" width="8" style="100" customWidth="1"/>
    <col min="3851" max="3852" width="10.85546875" style="100" customWidth="1"/>
    <col min="3853" max="3853" width="8" style="100" customWidth="1"/>
    <col min="3854" max="4096" width="9.140625" style="100"/>
    <col min="4097" max="4097" width="20.28515625" style="100" customWidth="1"/>
    <col min="4098" max="4098" width="11.28515625" style="100" customWidth="1"/>
    <col min="4099" max="4099" width="11" style="100" customWidth="1"/>
    <col min="4100" max="4100" width="8.140625" style="100" customWidth="1"/>
    <col min="4101" max="4102" width="11.140625" style="100" customWidth="1"/>
    <col min="4103" max="4103" width="8.5703125" style="100" customWidth="1"/>
    <col min="4104" max="4104" width="9.140625" style="100" customWidth="1"/>
    <col min="4105" max="4105" width="8.85546875" style="100" customWidth="1"/>
    <col min="4106" max="4106" width="8" style="100" customWidth="1"/>
    <col min="4107" max="4108" width="10.85546875" style="100" customWidth="1"/>
    <col min="4109" max="4109" width="8" style="100" customWidth="1"/>
    <col min="4110" max="4352" width="9.140625" style="100"/>
    <col min="4353" max="4353" width="20.28515625" style="100" customWidth="1"/>
    <col min="4354" max="4354" width="11.28515625" style="100" customWidth="1"/>
    <col min="4355" max="4355" width="11" style="100" customWidth="1"/>
    <col min="4356" max="4356" width="8.140625" style="100" customWidth="1"/>
    <col min="4357" max="4358" width="11.140625" style="100" customWidth="1"/>
    <col min="4359" max="4359" width="8.5703125" style="100" customWidth="1"/>
    <col min="4360" max="4360" width="9.140625" style="100" customWidth="1"/>
    <col min="4361" max="4361" width="8.85546875" style="100" customWidth="1"/>
    <col min="4362" max="4362" width="8" style="100" customWidth="1"/>
    <col min="4363" max="4364" width="10.85546875" style="100" customWidth="1"/>
    <col min="4365" max="4365" width="8" style="100" customWidth="1"/>
    <col min="4366" max="4608" width="9.140625" style="100"/>
    <col min="4609" max="4609" width="20.28515625" style="100" customWidth="1"/>
    <col min="4610" max="4610" width="11.28515625" style="100" customWidth="1"/>
    <col min="4611" max="4611" width="11" style="100" customWidth="1"/>
    <col min="4612" max="4612" width="8.140625" style="100" customWidth="1"/>
    <col min="4613" max="4614" width="11.140625" style="100" customWidth="1"/>
    <col min="4615" max="4615" width="8.5703125" style="100" customWidth="1"/>
    <col min="4616" max="4616" width="9.140625" style="100" customWidth="1"/>
    <col min="4617" max="4617" width="8.85546875" style="100" customWidth="1"/>
    <col min="4618" max="4618" width="8" style="100" customWidth="1"/>
    <col min="4619" max="4620" width="10.85546875" style="100" customWidth="1"/>
    <col min="4621" max="4621" width="8" style="100" customWidth="1"/>
    <col min="4622" max="4864" width="9.140625" style="100"/>
    <col min="4865" max="4865" width="20.28515625" style="100" customWidth="1"/>
    <col min="4866" max="4866" width="11.28515625" style="100" customWidth="1"/>
    <col min="4867" max="4867" width="11" style="100" customWidth="1"/>
    <col min="4868" max="4868" width="8.140625" style="100" customWidth="1"/>
    <col min="4869" max="4870" width="11.140625" style="100" customWidth="1"/>
    <col min="4871" max="4871" width="8.5703125" style="100" customWidth="1"/>
    <col min="4872" max="4872" width="9.140625" style="100" customWidth="1"/>
    <col min="4873" max="4873" width="8.85546875" style="100" customWidth="1"/>
    <col min="4874" max="4874" width="8" style="100" customWidth="1"/>
    <col min="4875" max="4876" width="10.85546875" style="100" customWidth="1"/>
    <col min="4877" max="4877" width="8" style="100" customWidth="1"/>
    <col min="4878" max="5120" width="9.140625" style="100"/>
    <col min="5121" max="5121" width="20.28515625" style="100" customWidth="1"/>
    <col min="5122" max="5122" width="11.28515625" style="100" customWidth="1"/>
    <col min="5123" max="5123" width="11" style="100" customWidth="1"/>
    <col min="5124" max="5124" width="8.140625" style="100" customWidth="1"/>
    <col min="5125" max="5126" width="11.140625" style="100" customWidth="1"/>
    <col min="5127" max="5127" width="8.5703125" style="100" customWidth="1"/>
    <col min="5128" max="5128" width="9.140625" style="100" customWidth="1"/>
    <col min="5129" max="5129" width="8.85546875" style="100" customWidth="1"/>
    <col min="5130" max="5130" width="8" style="100" customWidth="1"/>
    <col min="5131" max="5132" width="10.85546875" style="100" customWidth="1"/>
    <col min="5133" max="5133" width="8" style="100" customWidth="1"/>
    <col min="5134" max="5376" width="9.140625" style="100"/>
    <col min="5377" max="5377" width="20.28515625" style="100" customWidth="1"/>
    <col min="5378" max="5378" width="11.28515625" style="100" customWidth="1"/>
    <col min="5379" max="5379" width="11" style="100" customWidth="1"/>
    <col min="5380" max="5380" width="8.140625" style="100" customWidth="1"/>
    <col min="5381" max="5382" width="11.140625" style="100" customWidth="1"/>
    <col min="5383" max="5383" width="8.5703125" style="100" customWidth="1"/>
    <col min="5384" max="5384" width="9.140625" style="100" customWidth="1"/>
    <col min="5385" max="5385" width="8.85546875" style="100" customWidth="1"/>
    <col min="5386" max="5386" width="8" style="100" customWidth="1"/>
    <col min="5387" max="5388" width="10.85546875" style="100" customWidth="1"/>
    <col min="5389" max="5389" width="8" style="100" customWidth="1"/>
    <col min="5390" max="5632" width="9.140625" style="100"/>
    <col min="5633" max="5633" width="20.28515625" style="100" customWidth="1"/>
    <col min="5634" max="5634" width="11.28515625" style="100" customWidth="1"/>
    <col min="5635" max="5635" width="11" style="100" customWidth="1"/>
    <col min="5636" max="5636" width="8.140625" style="100" customWidth="1"/>
    <col min="5637" max="5638" width="11.140625" style="100" customWidth="1"/>
    <col min="5639" max="5639" width="8.5703125" style="100" customWidth="1"/>
    <col min="5640" max="5640" width="9.140625" style="100" customWidth="1"/>
    <col min="5641" max="5641" width="8.85546875" style="100" customWidth="1"/>
    <col min="5642" max="5642" width="8" style="100" customWidth="1"/>
    <col min="5643" max="5644" width="10.85546875" style="100" customWidth="1"/>
    <col min="5645" max="5645" width="8" style="100" customWidth="1"/>
    <col min="5646" max="5888" width="9.140625" style="100"/>
    <col min="5889" max="5889" width="20.28515625" style="100" customWidth="1"/>
    <col min="5890" max="5890" width="11.28515625" style="100" customWidth="1"/>
    <col min="5891" max="5891" width="11" style="100" customWidth="1"/>
    <col min="5892" max="5892" width="8.140625" style="100" customWidth="1"/>
    <col min="5893" max="5894" width="11.140625" style="100" customWidth="1"/>
    <col min="5895" max="5895" width="8.5703125" style="100" customWidth="1"/>
    <col min="5896" max="5896" width="9.140625" style="100" customWidth="1"/>
    <col min="5897" max="5897" width="8.85546875" style="100" customWidth="1"/>
    <col min="5898" max="5898" width="8" style="100" customWidth="1"/>
    <col min="5899" max="5900" width="10.85546875" style="100" customWidth="1"/>
    <col min="5901" max="5901" width="8" style="100" customWidth="1"/>
    <col min="5902" max="6144" width="9.140625" style="100"/>
    <col min="6145" max="6145" width="20.28515625" style="100" customWidth="1"/>
    <col min="6146" max="6146" width="11.28515625" style="100" customWidth="1"/>
    <col min="6147" max="6147" width="11" style="100" customWidth="1"/>
    <col min="6148" max="6148" width="8.140625" style="100" customWidth="1"/>
    <col min="6149" max="6150" width="11.140625" style="100" customWidth="1"/>
    <col min="6151" max="6151" width="8.5703125" style="100" customWidth="1"/>
    <col min="6152" max="6152" width="9.140625" style="100" customWidth="1"/>
    <col min="6153" max="6153" width="8.85546875" style="100" customWidth="1"/>
    <col min="6154" max="6154" width="8" style="100" customWidth="1"/>
    <col min="6155" max="6156" width="10.85546875" style="100" customWidth="1"/>
    <col min="6157" max="6157" width="8" style="100" customWidth="1"/>
    <col min="6158" max="6400" width="9.140625" style="100"/>
    <col min="6401" max="6401" width="20.28515625" style="100" customWidth="1"/>
    <col min="6402" max="6402" width="11.28515625" style="100" customWidth="1"/>
    <col min="6403" max="6403" width="11" style="100" customWidth="1"/>
    <col min="6404" max="6404" width="8.140625" style="100" customWidth="1"/>
    <col min="6405" max="6406" width="11.140625" style="100" customWidth="1"/>
    <col min="6407" max="6407" width="8.5703125" style="100" customWidth="1"/>
    <col min="6408" max="6408" width="9.140625" style="100" customWidth="1"/>
    <col min="6409" max="6409" width="8.85546875" style="100" customWidth="1"/>
    <col min="6410" max="6410" width="8" style="100" customWidth="1"/>
    <col min="6411" max="6412" width="10.85546875" style="100" customWidth="1"/>
    <col min="6413" max="6413" width="8" style="100" customWidth="1"/>
    <col min="6414" max="6656" width="9.140625" style="100"/>
    <col min="6657" max="6657" width="20.28515625" style="100" customWidth="1"/>
    <col min="6658" max="6658" width="11.28515625" style="100" customWidth="1"/>
    <col min="6659" max="6659" width="11" style="100" customWidth="1"/>
    <col min="6660" max="6660" width="8.140625" style="100" customWidth="1"/>
    <col min="6661" max="6662" width="11.140625" style="100" customWidth="1"/>
    <col min="6663" max="6663" width="8.5703125" style="100" customWidth="1"/>
    <col min="6664" max="6664" width="9.140625" style="100" customWidth="1"/>
    <col min="6665" max="6665" width="8.85546875" style="100" customWidth="1"/>
    <col min="6666" max="6666" width="8" style="100" customWidth="1"/>
    <col min="6667" max="6668" width="10.85546875" style="100" customWidth="1"/>
    <col min="6669" max="6669" width="8" style="100" customWidth="1"/>
    <col min="6670" max="6912" width="9.140625" style="100"/>
    <col min="6913" max="6913" width="20.28515625" style="100" customWidth="1"/>
    <col min="6914" max="6914" width="11.28515625" style="100" customWidth="1"/>
    <col min="6915" max="6915" width="11" style="100" customWidth="1"/>
    <col min="6916" max="6916" width="8.140625" style="100" customWidth="1"/>
    <col min="6917" max="6918" width="11.140625" style="100" customWidth="1"/>
    <col min="6919" max="6919" width="8.5703125" style="100" customWidth="1"/>
    <col min="6920" max="6920" width="9.140625" style="100" customWidth="1"/>
    <col min="6921" max="6921" width="8.85546875" style="100" customWidth="1"/>
    <col min="6922" max="6922" width="8" style="100" customWidth="1"/>
    <col min="6923" max="6924" width="10.85546875" style="100" customWidth="1"/>
    <col min="6925" max="6925" width="8" style="100" customWidth="1"/>
    <col min="6926" max="7168" width="9.140625" style="100"/>
    <col min="7169" max="7169" width="20.28515625" style="100" customWidth="1"/>
    <col min="7170" max="7170" width="11.28515625" style="100" customWidth="1"/>
    <col min="7171" max="7171" width="11" style="100" customWidth="1"/>
    <col min="7172" max="7172" width="8.140625" style="100" customWidth="1"/>
    <col min="7173" max="7174" width="11.140625" style="100" customWidth="1"/>
    <col min="7175" max="7175" width="8.5703125" style="100" customWidth="1"/>
    <col min="7176" max="7176" width="9.140625" style="100" customWidth="1"/>
    <col min="7177" max="7177" width="8.85546875" style="100" customWidth="1"/>
    <col min="7178" max="7178" width="8" style="100" customWidth="1"/>
    <col min="7179" max="7180" width="10.85546875" style="100" customWidth="1"/>
    <col min="7181" max="7181" width="8" style="100" customWidth="1"/>
    <col min="7182" max="7424" width="9.140625" style="100"/>
    <col min="7425" max="7425" width="20.28515625" style="100" customWidth="1"/>
    <col min="7426" max="7426" width="11.28515625" style="100" customWidth="1"/>
    <col min="7427" max="7427" width="11" style="100" customWidth="1"/>
    <col min="7428" max="7428" width="8.140625" style="100" customWidth="1"/>
    <col min="7429" max="7430" width="11.140625" style="100" customWidth="1"/>
    <col min="7431" max="7431" width="8.5703125" style="100" customWidth="1"/>
    <col min="7432" max="7432" width="9.140625" style="100" customWidth="1"/>
    <col min="7433" max="7433" width="8.85546875" style="100" customWidth="1"/>
    <col min="7434" max="7434" width="8" style="100" customWidth="1"/>
    <col min="7435" max="7436" width="10.85546875" style="100" customWidth="1"/>
    <col min="7437" max="7437" width="8" style="100" customWidth="1"/>
    <col min="7438" max="7680" width="9.140625" style="100"/>
    <col min="7681" max="7681" width="20.28515625" style="100" customWidth="1"/>
    <col min="7682" max="7682" width="11.28515625" style="100" customWidth="1"/>
    <col min="7683" max="7683" width="11" style="100" customWidth="1"/>
    <col min="7684" max="7684" width="8.140625" style="100" customWidth="1"/>
    <col min="7685" max="7686" width="11.140625" style="100" customWidth="1"/>
    <col min="7687" max="7687" width="8.5703125" style="100" customWidth="1"/>
    <col min="7688" max="7688" width="9.140625" style="100" customWidth="1"/>
    <col min="7689" max="7689" width="8.85546875" style="100" customWidth="1"/>
    <col min="7690" max="7690" width="8" style="100" customWidth="1"/>
    <col min="7691" max="7692" width="10.85546875" style="100" customWidth="1"/>
    <col min="7693" max="7693" width="8" style="100" customWidth="1"/>
    <col min="7694" max="7936" width="9.140625" style="100"/>
    <col min="7937" max="7937" width="20.28515625" style="100" customWidth="1"/>
    <col min="7938" max="7938" width="11.28515625" style="100" customWidth="1"/>
    <col min="7939" max="7939" width="11" style="100" customWidth="1"/>
    <col min="7940" max="7940" width="8.140625" style="100" customWidth="1"/>
    <col min="7941" max="7942" width="11.140625" style="100" customWidth="1"/>
    <col min="7943" max="7943" width="8.5703125" style="100" customWidth="1"/>
    <col min="7944" max="7944" width="9.140625" style="100" customWidth="1"/>
    <col min="7945" max="7945" width="8.85546875" style="100" customWidth="1"/>
    <col min="7946" max="7946" width="8" style="100" customWidth="1"/>
    <col min="7947" max="7948" width="10.85546875" style="100" customWidth="1"/>
    <col min="7949" max="7949" width="8" style="100" customWidth="1"/>
    <col min="7950" max="8192" width="9.140625" style="100"/>
    <col min="8193" max="8193" width="20.28515625" style="100" customWidth="1"/>
    <col min="8194" max="8194" width="11.28515625" style="100" customWidth="1"/>
    <col min="8195" max="8195" width="11" style="100" customWidth="1"/>
    <col min="8196" max="8196" width="8.140625" style="100" customWidth="1"/>
    <col min="8197" max="8198" width="11.140625" style="100" customWidth="1"/>
    <col min="8199" max="8199" width="8.5703125" style="100" customWidth="1"/>
    <col min="8200" max="8200" width="9.140625" style="100" customWidth="1"/>
    <col min="8201" max="8201" width="8.85546875" style="100" customWidth="1"/>
    <col min="8202" max="8202" width="8" style="100" customWidth="1"/>
    <col min="8203" max="8204" width="10.85546875" style="100" customWidth="1"/>
    <col min="8205" max="8205" width="8" style="100" customWidth="1"/>
    <col min="8206" max="8448" width="9.140625" style="100"/>
    <col min="8449" max="8449" width="20.28515625" style="100" customWidth="1"/>
    <col min="8450" max="8450" width="11.28515625" style="100" customWidth="1"/>
    <col min="8451" max="8451" width="11" style="100" customWidth="1"/>
    <col min="8452" max="8452" width="8.140625" style="100" customWidth="1"/>
    <col min="8453" max="8454" width="11.140625" style="100" customWidth="1"/>
    <col min="8455" max="8455" width="8.5703125" style="100" customWidth="1"/>
    <col min="8456" max="8456" width="9.140625" style="100" customWidth="1"/>
    <col min="8457" max="8457" width="8.85546875" style="100" customWidth="1"/>
    <col min="8458" max="8458" width="8" style="100" customWidth="1"/>
    <col min="8459" max="8460" width="10.85546875" style="100" customWidth="1"/>
    <col min="8461" max="8461" width="8" style="100" customWidth="1"/>
    <col min="8462" max="8704" width="9.140625" style="100"/>
    <col min="8705" max="8705" width="20.28515625" style="100" customWidth="1"/>
    <col min="8706" max="8706" width="11.28515625" style="100" customWidth="1"/>
    <col min="8707" max="8707" width="11" style="100" customWidth="1"/>
    <col min="8708" max="8708" width="8.140625" style="100" customWidth="1"/>
    <col min="8709" max="8710" width="11.140625" style="100" customWidth="1"/>
    <col min="8711" max="8711" width="8.5703125" style="100" customWidth="1"/>
    <col min="8712" max="8712" width="9.140625" style="100" customWidth="1"/>
    <col min="8713" max="8713" width="8.85546875" style="100" customWidth="1"/>
    <col min="8714" max="8714" width="8" style="100" customWidth="1"/>
    <col min="8715" max="8716" width="10.85546875" style="100" customWidth="1"/>
    <col min="8717" max="8717" width="8" style="100" customWidth="1"/>
    <col min="8718" max="8960" width="9.140625" style="100"/>
    <col min="8961" max="8961" width="20.28515625" style="100" customWidth="1"/>
    <col min="8962" max="8962" width="11.28515625" style="100" customWidth="1"/>
    <col min="8963" max="8963" width="11" style="100" customWidth="1"/>
    <col min="8964" max="8964" width="8.140625" style="100" customWidth="1"/>
    <col min="8965" max="8966" width="11.140625" style="100" customWidth="1"/>
    <col min="8967" max="8967" width="8.5703125" style="100" customWidth="1"/>
    <col min="8968" max="8968" width="9.140625" style="100" customWidth="1"/>
    <col min="8969" max="8969" width="8.85546875" style="100" customWidth="1"/>
    <col min="8970" max="8970" width="8" style="100" customWidth="1"/>
    <col min="8971" max="8972" width="10.85546875" style="100" customWidth="1"/>
    <col min="8973" max="8973" width="8" style="100" customWidth="1"/>
    <col min="8974" max="9216" width="9.140625" style="100"/>
    <col min="9217" max="9217" width="20.28515625" style="100" customWidth="1"/>
    <col min="9218" max="9218" width="11.28515625" style="100" customWidth="1"/>
    <col min="9219" max="9219" width="11" style="100" customWidth="1"/>
    <col min="9220" max="9220" width="8.140625" style="100" customWidth="1"/>
    <col min="9221" max="9222" width="11.140625" style="100" customWidth="1"/>
    <col min="9223" max="9223" width="8.5703125" style="100" customWidth="1"/>
    <col min="9224" max="9224" width="9.140625" style="100" customWidth="1"/>
    <col min="9225" max="9225" width="8.85546875" style="100" customWidth="1"/>
    <col min="9226" max="9226" width="8" style="100" customWidth="1"/>
    <col min="9227" max="9228" width="10.85546875" style="100" customWidth="1"/>
    <col min="9229" max="9229" width="8" style="100" customWidth="1"/>
    <col min="9230" max="9472" width="9.140625" style="100"/>
    <col min="9473" max="9473" width="20.28515625" style="100" customWidth="1"/>
    <col min="9474" max="9474" width="11.28515625" style="100" customWidth="1"/>
    <col min="9475" max="9475" width="11" style="100" customWidth="1"/>
    <col min="9476" max="9476" width="8.140625" style="100" customWidth="1"/>
    <col min="9477" max="9478" width="11.140625" style="100" customWidth="1"/>
    <col min="9479" max="9479" width="8.5703125" style="100" customWidth="1"/>
    <col min="9480" max="9480" width="9.140625" style="100" customWidth="1"/>
    <col min="9481" max="9481" width="8.85546875" style="100" customWidth="1"/>
    <col min="9482" max="9482" width="8" style="100" customWidth="1"/>
    <col min="9483" max="9484" width="10.85546875" style="100" customWidth="1"/>
    <col min="9485" max="9485" width="8" style="100" customWidth="1"/>
    <col min="9486" max="9728" width="9.140625" style="100"/>
    <col min="9729" max="9729" width="20.28515625" style="100" customWidth="1"/>
    <col min="9730" max="9730" width="11.28515625" style="100" customWidth="1"/>
    <col min="9731" max="9731" width="11" style="100" customWidth="1"/>
    <col min="9732" max="9732" width="8.140625" style="100" customWidth="1"/>
    <col min="9733" max="9734" width="11.140625" style="100" customWidth="1"/>
    <col min="9735" max="9735" width="8.5703125" style="100" customWidth="1"/>
    <col min="9736" max="9736" width="9.140625" style="100" customWidth="1"/>
    <col min="9737" max="9737" width="8.85546875" style="100" customWidth="1"/>
    <col min="9738" max="9738" width="8" style="100" customWidth="1"/>
    <col min="9739" max="9740" width="10.85546875" style="100" customWidth="1"/>
    <col min="9741" max="9741" width="8" style="100" customWidth="1"/>
    <col min="9742" max="9984" width="9.140625" style="100"/>
    <col min="9985" max="9985" width="20.28515625" style="100" customWidth="1"/>
    <col min="9986" max="9986" width="11.28515625" style="100" customWidth="1"/>
    <col min="9987" max="9987" width="11" style="100" customWidth="1"/>
    <col min="9988" max="9988" width="8.140625" style="100" customWidth="1"/>
    <col min="9989" max="9990" width="11.140625" style="100" customWidth="1"/>
    <col min="9991" max="9991" width="8.5703125" style="100" customWidth="1"/>
    <col min="9992" max="9992" width="9.140625" style="100" customWidth="1"/>
    <col min="9993" max="9993" width="8.85546875" style="100" customWidth="1"/>
    <col min="9994" max="9994" width="8" style="100" customWidth="1"/>
    <col min="9995" max="9996" width="10.85546875" style="100" customWidth="1"/>
    <col min="9997" max="9997" width="8" style="100" customWidth="1"/>
    <col min="9998" max="10240" width="9.140625" style="100"/>
    <col min="10241" max="10241" width="20.28515625" style="100" customWidth="1"/>
    <col min="10242" max="10242" width="11.28515625" style="100" customWidth="1"/>
    <col min="10243" max="10243" width="11" style="100" customWidth="1"/>
    <col min="10244" max="10244" width="8.140625" style="100" customWidth="1"/>
    <col min="10245" max="10246" width="11.140625" style="100" customWidth="1"/>
    <col min="10247" max="10247" width="8.5703125" style="100" customWidth="1"/>
    <col min="10248" max="10248" width="9.140625" style="100" customWidth="1"/>
    <col min="10249" max="10249" width="8.85546875" style="100" customWidth="1"/>
    <col min="10250" max="10250" width="8" style="100" customWidth="1"/>
    <col min="10251" max="10252" width="10.85546875" style="100" customWidth="1"/>
    <col min="10253" max="10253" width="8" style="100" customWidth="1"/>
    <col min="10254" max="10496" width="9.140625" style="100"/>
    <col min="10497" max="10497" width="20.28515625" style="100" customWidth="1"/>
    <col min="10498" max="10498" width="11.28515625" style="100" customWidth="1"/>
    <col min="10499" max="10499" width="11" style="100" customWidth="1"/>
    <col min="10500" max="10500" width="8.140625" style="100" customWidth="1"/>
    <col min="10501" max="10502" width="11.140625" style="100" customWidth="1"/>
    <col min="10503" max="10503" width="8.5703125" style="100" customWidth="1"/>
    <col min="10504" max="10504" width="9.140625" style="100" customWidth="1"/>
    <col min="10505" max="10505" width="8.85546875" style="100" customWidth="1"/>
    <col min="10506" max="10506" width="8" style="100" customWidth="1"/>
    <col min="10507" max="10508" width="10.85546875" style="100" customWidth="1"/>
    <col min="10509" max="10509" width="8" style="100" customWidth="1"/>
    <col min="10510" max="10752" width="9.140625" style="100"/>
    <col min="10753" max="10753" width="20.28515625" style="100" customWidth="1"/>
    <col min="10754" max="10754" width="11.28515625" style="100" customWidth="1"/>
    <col min="10755" max="10755" width="11" style="100" customWidth="1"/>
    <col min="10756" max="10756" width="8.140625" style="100" customWidth="1"/>
    <col min="10757" max="10758" width="11.140625" style="100" customWidth="1"/>
    <col min="10759" max="10759" width="8.5703125" style="100" customWidth="1"/>
    <col min="10760" max="10760" width="9.140625" style="100" customWidth="1"/>
    <col min="10761" max="10761" width="8.85546875" style="100" customWidth="1"/>
    <col min="10762" max="10762" width="8" style="100" customWidth="1"/>
    <col min="10763" max="10764" width="10.85546875" style="100" customWidth="1"/>
    <col min="10765" max="10765" width="8" style="100" customWidth="1"/>
    <col min="10766" max="11008" width="9.140625" style="100"/>
    <col min="11009" max="11009" width="20.28515625" style="100" customWidth="1"/>
    <col min="11010" max="11010" width="11.28515625" style="100" customWidth="1"/>
    <col min="11011" max="11011" width="11" style="100" customWidth="1"/>
    <col min="11012" max="11012" width="8.140625" style="100" customWidth="1"/>
    <col min="11013" max="11014" width="11.140625" style="100" customWidth="1"/>
    <col min="11015" max="11015" width="8.5703125" style="100" customWidth="1"/>
    <col min="11016" max="11016" width="9.140625" style="100" customWidth="1"/>
    <col min="11017" max="11017" width="8.85546875" style="100" customWidth="1"/>
    <col min="11018" max="11018" width="8" style="100" customWidth="1"/>
    <col min="11019" max="11020" width="10.85546875" style="100" customWidth="1"/>
    <col min="11021" max="11021" width="8" style="100" customWidth="1"/>
    <col min="11022" max="11264" width="9.140625" style="100"/>
    <col min="11265" max="11265" width="20.28515625" style="100" customWidth="1"/>
    <col min="11266" max="11266" width="11.28515625" style="100" customWidth="1"/>
    <col min="11267" max="11267" width="11" style="100" customWidth="1"/>
    <col min="11268" max="11268" width="8.140625" style="100" customWidth="1"/>
    <col min="11269" max="11270" width="11.140625" style="100" customWidth="1"/>
    <col min="11271" max="11271" width="8.5703125" style="100" customWidth="1"/>
    <col min="11272" max="11272" width="9.140625" style="100" customWidth="1"/>
    <col min="11273" max="11273" width="8.85546875" style="100" customWidth="1"/>
    <col min="11274" max="11274" width="8" style="100" customWidth="1"/>
    <col min="11275" max="11276" width="10.85546875" style="100" customWidth="1"/>
    <col min="11277" max="11277" width="8" style="100" customWidth="1"/>
    <col min="11278" max="11520" width="9.140625" style="100"/>
    <col min="11521" max="11521" width="20.28515625" style="100" customWidth="1"/>
    <col min="11522" max="11522" width="11.28515625" style="100" customWidth="1"/>
    <col min="11523" max="11523" width="11" style="100" customWidth="1"/>
    <col min="11524" max="11524" width="8.140625" style="100" customWidth="1"/>
    <col min="11525" max="11526" width="11.140625" style="100" customWidth="1"/>
    <col min="11527" max="11527" width="8.5703125" style="100" customWidth="1"/>
    <col min="11528" max="11528" width="9.140625" style="100" customWidth="1"/>
    <col min="11529" max="11529" width="8.85546875" style="100" customWidth="1"/>
    <col min="11530" max="11530" width="8" style="100" customWidth="1"/>
    <col min="11531" max="11532" width="10.85546875" style="100" customWidth="1"/>
    <col min="11533" max="11533" width="8" style="100" customWidth="1"/>
    <col min="11534" max="11776" width="9.140625" style="100"/>
    <col min="11777" max="11777" width="20.28515625" style="100" customWidth="1"/>
    <col min="11778" max="11778" width="11.28515625" style="100" customWidth="1"/>
    <col min="11779" max="11779" width="11" style="100" customWidth="1"/>
    <col min="11780" max="11780" width="8.140625" style="100" customWidth="1"/>
    <col min="11781" max="11782" width="11.140625" style="100" customWidth="1"/>
    <col min="11783" max="11783" width="8.5703125" style="100" customWidth="1"/>
    <col min="11784" max="11784" width="9.140625" style="100" customWidth="1"/>
    <col min="11785" max="11785" width="8.85546875" style="100" customWidth="1"/>
    <col min="11786" max="11786" width="8" style="100" customWidth="1"/>
    <col min="11787" max="11788" width="10.85546875" style="100" customWidth="1"/>
    <col min="11789" max="11789" width="8" style="100" customWidth="1"/>
    <col min="11790" max="12032" width="9.140625" style="100"/>
    <col min="12033" max="12033" width="20.28515625" style="100" customWidth="1"/>
    <col min="12034" max="12034" width="11.28515625" style="100" customWidth="1"/>
    <col min="12035" max="12035" width="11" style="100" customWidth="1"/>
    <col min="12036" max="12036" width="8.140625" style="100" customWidth="1"/>
    <col min="12037" max="12038" width="11.140625" style="100" customWidth="1"/>
    <col min="12039" max="12039" width="8.5703125" style="100" customWidth="1"/>
    <col min="12040" max="12040" width="9.140625" style="100" customWidth="1"/>
    <col min="12041" max="12041" width="8.85546875" style="100" customWidth="1"/>
    <col min="12042" max="12042" width="8" style="100" customWidth="1"/>
    <col min="12043" max="12044" width="10.85546875" style="100" customWidth="1"/>
    <col min="12045" max="12045" width="8" style="100" customWidth="1"/>
    <col min="12046" max="12288" width="9.140625" style="100"/>
    <col min="12289" max="12289" width="20.28515625" style="100" customWidth="1"/>
    <col min="12290" max="12290" width="11.28515625" style="100" customWidth="1"/>
    <col min="12291" max="12291" width="11" style="100" customWidth="1"/>
    <col min="12292" max="12292" width="8.140625" style="100" customWidth="1"/>
    <col min="12293" max="12294" width="11.140625" style="100" customWidth="1"/>
    <col min="12295" max="12295" width="8.5703125" style="100" customWidth="1"/>
    <col min="12296" max="12296" width="9.140625" style="100" customWidth="1"/>
    <col min="12297" max="12297" width="8.85546875" style="100" customWidth="1"/>
    <col min="12298" max="12298" width="8" style="100" customWidth="1"/>
    <col min="12299" max="12300" width="10.85546875" style="100" customWidth="1"/>
    <col min="12301" max="12301" width="8" style="100" customWidth="1"/>
    <col min="12302" max="12544" width="9.140625" style="100"/>
    <col min="12545" max="12545" width="20.28515625" style="100" customWidth="1"/>
    <col min="12546" max="12546" width="11.28515625" style="100" customWidth="1"/>
    <col min="12547" max="12547" width="11" style="100" customWidth="1"/>
    <col min="12548" max="12548" width="8.140625" style="100" customWidth="1"/>
    <col min="12549" max="12550" width="11.140625" style="100" customWidth="1"/>
    <col min="12551" max="12551" width="8.5703125" style="100" customWidth="1"/>
    <col min="12552" max="12552" width="9.140625" style="100" customWidth="1"/>
    <col min="12553" max="12553" width="8.85546875" style="100" customWidth="1"/>
    <col min="12554" max="12554" width="8" style="100" customWidth="1"/>
    <col min="12555" max="12556" width="10.85546875" style="100" customWidth="1"/>
    <col min="12557" max="12557" width="8" style="100" customWidth="1"/>
    <col min="12558" max="12800" width="9.140625" style="100"/>
    <col min="12801" max="12801" width="20.28515625" style="100" customWidth="1"/>
    <col min="12802" max="12802" width="11.28515625" style="100" customWidth="1"/>
    <col min="12803" max="12803" width="11" style="100" customWidth="1"/>
    <col min="12804" max="12804" width="8.140625" style="100" customWidth="1"/>
    <col min="12805" max="12806" width="11.140625" style="100" customWidth="1"/>
    <col min="12807" max="12807" width="8.5703125" style="100" customWidth="1"/>
    <col min="12808" max="12808" width="9.140625" style="100" customWidth="1"/>
    <col min="12809" max="12809" width="8.85546875" style="100" customWidth="1"/>
    <col min="12810" max="12810" width="8" style="100" customWidth="1"/>
    <col min="12811" max="12812" width="10.85546875" style="100" customWidth="1"/>
    <col min="12813" max="12813" width="8" style="100" customWidth="1"/>
    <col min="12814" max="13056" width="9.140625" style="100"/>
    <col min="13057" max="13057" width="20.28515625" style="100" customWidth="1"/>
    <col min="13058" max="13058" width="11.28515625" style="100" customWidth="1"/>
    <col min="13059" max="13059" width="11" style="100" customWidth="1"/>
    <col min="13060" max="13060" width="8.140625" style="100" customWidth="1"/>
    <col min="13061" max="13062" width="11.140625" style="100" customWidth="1"/>
    <col min="13063" max="13063" width="8.5703125" style="100" customWidth="1"/>
    <col min="13064" max="13064" width="9.140625" style="100" customWidth="1"/>
    <col min="13065" max="13065" width="8.85546875" style="100" customWidth="1"/>
    <col min="13066" max="13066" width="8" style="100" customWidth="1"/>
    <col min="13067" max="13068" width="10.85546875" style="100" customWidth="1"/>
    <col min="13069" max="13069" width="8" style="100" customWidth="1"/>
    <col min="13070" max="13312" width="9.140625" style="100"/>
    <col min="13313" max="13313" width="20.28515625" style="100" customWidth="1"/>
    <col min="13314" max="13314" width="11.28515625" style="100" customWidth="1"/>
    <col min="13315" max="13315" width="11" style="100" customWidth="1"/>
    <col min="13316" max="13316" width="8.140625" style="100" customWidth="1"/>
    <col min="13317" max="13318" width="11.140625" style="100" customWidth="1"/>
    <col min="13319" max="13319" width="8.5703125" style="100" customWidth="1"/>
    <col min="13320" max="13320" width="9.140625" style="100" customWidth="1"/>
    <col min="13321" max="13321" width="8.85546875" style="100" customWidth="1"/>
    <col min="13322" max="13322" width="8" style="100" customWidth="1"/>
    <col min="13323" max="13324" width="10.85546875" style="100" customWidth="1"/>
    <col min="13325" max="13325" width="8" style="100" customWidth="1"/>
    <col min="13326" max="13568" width="9.140625" style="100"/>
    <col min="13569" max="13569" width="20.28515625" style="100" customWidth="1"/>
    <col min="13570" max="13570" width="11.28515625" style="100" customWidth="1"/>
    <col min="13571" max="13571" width="11" style="100" customWidth="1"/>
    <col min="13572" max="13572" width="8.140625" style="100" customWidth="1"/>
    <col min="13573" max="13574" width="11.140625" style="100" customWidth="1"/>
    <col min="13575" max="13575" width="8.5703125" style="100" customWidth="1"/>
    <col min="13576" max="13576" width="9.140625" style="100" customWidth="1"/>
    <col min="13577" max="13577" width="8.85546875" style="100" customWidth="1"/>
    <col min="13578" max="13578" width="8" style="100" customWidth="1"/>
    <col min="13579" max="13580" width="10.85546875" style="100" customWidth="1"/>
    <col min="13581" max="13581" width="8" style="100" customWidth="1"/>
    <col min="13582" max="13824" width="9.140625" style="100"/>
    <col min="13825" max="13825" width="20.28515625" style="100" customWidth="1"/>
    <col min="13826" max="13826" width="11.28515625" style="100" customWidth="1"/>
    <col min="13827" max="13827" width="11" style="100" customWidth="1"/>
    <col min="13828" max="13828" width="8.140625" style="100" customWidth="1"/>
    <col min="13829" max="13830" width="11.140625" style="100" customWidth="1"/>
    <col min="13831" max="13831" width="8.5703125" style="100" customWidth="1"/>
    <col min="13832" max="13832" width="9.140625" style="100" customWidth="1"/>
    <col min="13833" max="13833" width="8.85546875" style="100" customWidth="1"/>
    <col min="13834" max="13834" width="8" style="100" customWidth="1"/>
    <col min="13835" max="13836" width="10.85546875" style="100" customWidth="1"/>
    <col min="13837" max="13837" width="8" style="100" customWidth="1"/>
    <col min="13838" max="14080" width="9.140625" style="100"/>
    <col min="14081" max="14081" width="20.28515625" style="100" customWidth="1"/>
    <col min="14082" max="14082" width="11.28515625" style="100" customWidth="1"/>
    <col min="14083" max="14083" width="11" style="100" customWidth="1"/>
    <col min="14084" max="14084" width="8.140625" style="100" customWidth="1"/>
    <col min="14085" max="14086" width="11.140625" style="100" customWidth="1"/>
    <col min="14087" max="14087" width="8.5703125" style="100" customWidth="1"/>
    <col min="14088" max="14088" width="9.140625" style="100" customWidth="1"/>
    <col min="14089" max="14089" width="8.85546875" style="100" customWidth="1"/>
    <col min="14090" max="14090" width="8" style="100" customWidth="1"/>
    <col min="14091" max="14092" width="10.85546875" style="100" customWidth="1"/>
    <col min="14093" max="14093" width="8" style="100" customWidth="1"/>
    <col min="14094" max="14336" width="9.140625" style="100"/>
    <col min="14337" max="14337" width="20.28515625" style="100" customWidth="1"/>
    <col min="14338" max="14338" width="11.28515625" style="100" customWidth="1"/>
    <col min="14339" max="14339" width="11" style="100" customWidth="1"/>
    <col min="14340" max="14340" width="8.140625" style="100" customWidth="1"/>
    <col min="14341" max="14342" width="11.140625" style="100" customWidth="1"/>
    <col min="14343" max="14343" width="8.5703125" style="100" customWidth="1"/>
    <col min="14344" max="14344" width="9.140625" style="100" customWidth="1"/>
    <col min="14345" max="14345" width="8.85546875" style="100" customWidth="1"/>
    <col min="14346" max="14346" width="8" style="100" customWidth="1"/>
    <col min="14347" max="14348" width="10.85546875" style="100" customWidth="1"/>
    <col min="14349" max="14349" width="8" style="100" customWidth="1"/>
    <col min="14350" max="14592" width="9.140625" style="100"/>
    <col min="14593" max="14593" width="20.28515625" style="100" customWidth="1"/>
    <col min="14594" max="14594" width="11.28515625" style="100" customWidth="1"/>
    <col min="14595" max="14595" width="11" style="100" customWidth="1"/>
    <col min="14596" max="14596" width="8.140625" style="100" customWidth="1"/>
    <col min="14597" max="14598" width="11.140625" style="100" customWidth="1"/>
    <col min="14599" max="14599" width="8.5703125" style="100" customWidth="1"/>
    <col min="14600" max="14600" width="9.140625" style="100" customWidth="1"/>
    <col min="14601" max="14601" width="8.85546875" style="100" customWidth="1"/>
    <col min="14602" max="14602" width="8" style="100" customWidth="1"/>
    <col min="14603" max="14604" width="10.85546875" style="100" customWidth="1"/>
    <col min="14605" max="14605" width="8" style="100" customWidth="1"/>
    <col min="14606" max="14848" width="9.140625" style="100"/>
    <col min="14849" max="14849" width="20.28515625" style="100" customWidth="1"/>
    <col min="14850" max="14850" width="11.28515625" style="100" customWidth="1"/>
    <col min="14851" max="14851" width="11" style="100" customWidth="1"/>
    <col min="14852" max="14852" width="8.140625" style="100" customWidth="1"/>
    <col min="14853" max="14854" width="11.140625" style="100" customWidth="1"/>
    <col min="14855" max="14855" width="8.5703125" style="100" customWidth="1"/>
    <col min="14856" max="14856" width="9.140625" style="100" customWidth="1"/>
    <col min="14857" max="14857" width="8.85546875" style="100" customWidth="1"/>
    <col min="14858" max="14858" width="8" style="100" customWidth="1"/>
    <col min="14859" max="14860" width="10.85546875" style="100" customWidth="1"/>
    <col min="14861" max="14861" width="8" style="100" customWidth="1"/>
    <col min="14862" max="15104" width="9.140625" style="100"/>
    <col min="15105" max="15105" width="20.28515625" style="100" customWidth="1"/>
    <col min="15106" max="15106" width="11.28515625" style="100" customWidth="1"/>
    <col min="15107" max="15107" width="11" style="100" customWidth="1"/>
    <col min="15108" max="15108" width="8.140625" style="100" customWidth="1"/>
    <col min="15109" max="15110" width="11.140625" style="100" customWidth="1"/>
    <col min="15111" max="15111" width="8.5703125" style="100" customWidth="1"/>
    <col min="15112" max="15112" width="9.140625" style="100" customWidth="1"/>
    <col min="15113" max="15113" width="8.85546875" style="100" customWidth="1"/>
    <col min="15114" max="15114" width="8" style="100" customWidth="1"/>
    <col min="15115" max="15116" width="10.85546875" style="100" customWidth="1"/>
    <col min="15117" max="15117" width="8" style="100" customWidth="1"/>
    <col min="15118" max="15360" width="9.140625" style="100"/>
    <col min="15361" max="15361" width="20.28515625" style="100" customWidth="1"/>
    <col min="15362" max="15362" width="11.28515625" style="100" customWidth="1"/>
    <col min="15363" max="15363" width="11" style="100" customWidth="1"/>
    <col min="15364" max="15364" width="8.140625" style="100" customWidth="1"/>
    <col min="15365" max="15366" width="11.140625" style="100" customWidth="1"/>
    <col min="15367" max="15367" width="8.5703125" style="100" customWidth="1"/>
    <col min="15368" max="15368" width="9.140625" style="100" customWidth="1"/>
    <col min="15369" max="15369" width="8.85546875" style="100" customWidth="1"/>
    <col min="15370" max="15370" width="8" style="100" customWidth="1"/>
    <col min="15371" max="15372" width="10.85546875" style="100" customWidth="1"/>
    <col min="15373" max="15373" width="8" style="100" customWidth="1"/>
    <col min="15374" max="15616" width="9.140625" style="100"/>
    <col min="15617" max="15617" width="20.28515625" style="100" customWidth="1"/>
    <col min="15618" max="15618" width="11.28515625" style="100" customWidth="1"/>
    <col min="15619" max="15619" width="11" style="100" customWidth="1"/>
    <col min="15620" max="15620" width="8.140625" style="100" customWidth="1"/>
    <col min="15621" max="15622" width="11.140625" style="100" customWidth="1"/>
    <col min="15623" max="15623" width="8.5703125" style="100" customWidth="1"/>
    <col min="15624" max="15624" width="9.140625" style="100" customWidth="1"/>
    <col min="15625" max="15625" width="8.85546875" style="100" customWidth="1"/>
    <col min="15626" max="15626" width="8" style="100" customWidth="1"/>
    <col min="15627" max="15628" width="10.85546875" style="100" customWidth="1"/>
    <col min="15629" max="15629" width="8" style="100" customWidth="1"/>
    <col min="15630" max="15872" width="9.140625" style="100"/>
    <col min="15873" max="15873" width="20.28515625" style="100" customWidth="1"/>
    <col min="15874" max="15874" width="11.28515625" style="100" customWidth="1"/>
    <col min="15875" max="15875" width="11" style="100" customWidth="1"/>
    <col min="15876" max="15876" width="8.140625" style="100" customWidth="1"/>
    <col min="15877" max="15878" width="11.140625" style="100" customWidth="1"/>
    <col min="15879" max="15879" width="8.5703125" style="100" customWidth="1"/>
    <col min="15880" max="15880" width="9.140625" style="100" customWidth="1"/>
    <col min="15881" max="15881" width="8.85546875" style="100" customWidth="1"/>
    <col min="15882" max="15882" width="8" style="100" customWidth="1"/>
    <col min="15883" max="15884" width="10.85546875" style="100" customWidth="1"/>
    <col min="15885" max="15885" width="8" style="100" customWidth="1"/>
    <col min="15886" max="16128" width="9.140625" style="100"/>
    <col min="16129" max="16129" width="20.28515625" style="100" customWidth="1"/>
    <col min="16130" max="16130" width="11.28515625" style="100" customWidth="1"/>
    <col min="16131" max="16131" width="11" style="100" customWidth="1"/>
    <col min="16132" max="16132" width="8.140625" style="100" customWidth="1"/>
    <col min="16133" max="16134" width="11.140625" style="100" customWidth="1"/>
    <col min="16135" max="16135" width="8.5703125" style="100" customWidth="1"/>
    <col min="16136" max="16136" width="9.140625" style="100" customWidth="1"/>
    <col min="16137" max="16137" width="8.85546875" style="100" customWidth="1"/>
    <col min="16138" max="16138" width="8" style="100" customWidth="1"/>
    <col min="16139" max="16140" width="10.85546875" style="100" customWidth="1"/>
    <col min="16141" max="16141" width="8" style="100" customWidth="1"/>
    <col min="16142" max="16384" width="9.140625" style="100"/>
  </cols>
  <sheetData>
    <row r="1" spans="1:26" ht="27" customHeight="1" x14ac:dyDescent="0.2">
      <c r="A1" s="432" t="s">
        <v>107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26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P2" s="102" t="s">
        <v>108</v>
      </c>
    </row>
    <row r="3" spans="1:26" ht="15" customHeight="1" x14ac:dyDescent="0.2">
      <c r="A3" s="423"/>
      <c r="B3" s="412" t="s">
        <v>132</v>
      </c>
      <c r="C3" s="412"/>
      <c r="D3" s="412"/>
      <c r="E3" s="413" t="s">
        <v>67</v>
      </c>
      <c r="F3" s="414"/>
      <c r="G3" s="414"/>
      <c r="H3" s="414"/>
      <c r="I3" s="414"/>
      <c r="J3" s="414"/>
      <c r="K3" s="417" t="s">
        <v>149</v>
      </c>
      <c r="L3" s="418"/>
      <c r="M3" s="419"/>
      <c r="N3" s="412" t="s">
        <v>68</v>
      </c>
      <c r="O3" s="412"/>
      <c r="P3" s="413"/>
      <c r="Q3" s="103"/>
    </row>
    <row r="4" spans="1:26" ht="36" customHeight="1" x14ac:dyDescent="0.2">
      <c r="A4" s="423"/>
      <c r="B4" s="412"/>
      <c r="C4" s="412"/>
      <c r="D4" s="412"/>
      <c r="E4" s="412" t="s">
        <v>66</v>
      </c>
      <c r="F4" s="412"/>
      <c r="G4" s="412"/>
      <c r="H4" s="412" t="s">
        <v>65</v>
      </c>
      <c r="I4" s="412"/>
      <c r="J4" s="412"/>
      <c r="K4" s="420"/>
      <c r="L4" s="421"/>
      <c r="M4" s="422"/>
      <c r="N4" s="412"/>
      <c r="O4" s="412"/>
      <c r="P4" s="413"/>
      <c r="Q4" s="103"/>
    </row>
    <row r="5" spans="1:26" ht="42.75" customHeight="1" x14ac:dyDescent="0.2">
      <c r="A5" s="423"/>
      <c r="B5" s="262" t="s">
        <v>130</v>
      </c>
      <c r="C5" s="262" t="s">
        <v>64</v>
      </c>
      <c r="D5" s="262" t="s">
        <v>131</v>
      </c>
      <c r="E5" s="262" t="s">
        <v>130</v>
      </c>
      <c r="F5" s="262" t="s">
        <v>64</v>
      </c>
      <c r="G5" s="262" t="s">
        <v>131</v>
      </c>
      <c r="H5" s="262" t="s">
        <v>130</v>
      </c>
      <c r="I5" s="262" t="s">
        <v>64</v>
      </c>
      <c r="J5" s="262" t="s">
        <v>131</v>
      </c>
      <c r="K5" s="262" t="s">
        <v>130</v>
      </c>
      <c r="L5" s="262" t="s">
        <v>64</v>
      </c>
      <c r="M5" s="263" t="s">
        <v>131</v>
      </c>
      <c r="N5" s="262" t="s">
        <v>130</v>
      </c>
      <c r="O5" s="262" t="s">
        <v>64</v>
      </c>
      <c r="P5" s="263" t="s">
        <v>131</v>
      </c>
      <c r="Q5" s="103"/>
    </row>
    <row r="6" spans="1:26" x14ac:dyDescent="0.2">
      <c r="A6" s="65" t="s">
        <v>72</v>
      </c>
      <c r="B6" s="203">
        <f>SUM(B7:B26)</f>
        <v>3117806.0000000005</v>
      </c>
      <c r="C6" s="203">
        <f>SUM(C7:C26)</f>
        <v>3071137.3000000003</v>
      </c>
      <c r="D6" s="203">
        <f>B6/C6*100</f>
        <v>101.51959015313319</v>
      </c>
      <c r="E6" s="203">
        <f>SUM(E7:E26)</f>
        <v>3098366.6999999997</v>
      </c>
      <c r="F6" s="203">
        <f>SUM(F7:F26)</f>
        <v>3050684.7000000007</v>
      </c>
      <c r="G6" s="203">
        <f>E6/F6*100</f>
        <v>101.56299338309196</v>
      </c>
      <c r="H6" s="203">
        <f>SUM(H7:H26)</f>
        <v>19439.3</v>
      </c>
      <c r="I6" s="203">
        <f>SUM(I7:I26)</f>
        <v>20452.600000000002</v>
      </c>
      <c r="J6" s="203">
        <f>H6/I6*100</f>
        <v>95.045617672080795</v>
      </c>
      <c r="K6" s="203">
        <f>SUM(K7:K26)</f>
        <v>616701.7999999997</v>
      </c>
      <c r="L6" s="203">
        <f>SUM(L7:L26)</f>
        <v>631508.1</v>
      </c>
      <c r="M6" s="203">
        <f>K6/L6*100</f>
        <v>97.655406161852838</v>
      </c>
      <c r="N6" s="203">
        <f>SUM(N7:N26)</f>
        <v>3734507.8</v>
      </c>
      <c r="O6" s="203">
        <f>SUM(O7:O26)</f>
        <v>3702645.4000000008</v>
      </c>
      <c r="P6" s="203">
        <f>N6/O6*100</f>
        <v>100.86053068976032</v>
      </c>
      <c r="Q6" s="265"/>
      <c r="R6" s="265"/>
      <c r="S6" s="265"/>
      <c r="T6" s="265"/>
      <c r="U6" s="265"/>
      <c r="V6" s="265"/>
      <c r="W6" s="265"/>
      <c r="X6" s="265"/>
      <c r="Y6" s="265"/>
      <c r="Z6" s="265"/>
    </row>
    <row r="7" spans="1:26" x14ac:dyDescent="0.2">
      <c r="A7" s="80" t="s">
        <v>73</v>
      </c>
      <c r="B7" s="203">
        <f>E7+H7</f>
        <v>3632.3</v>
      </c>
      <c r="C7" s="203">
        <f>F7+I7</f>
        <v>2629.3</v>
      </c>
      <c r="D7" s="203">
        <f t="shared" ref="D7:D26" si="0">B7/C7*100</f>
        <v>138.14703533259802</v>
      </c>
      <c r="E7" s="271">
        <v>2662.5</v>
      </c>
      <c r="F7" s="271">
        <v>1682.5</v>
      </c>
      <c r="G7" s="203">
        <f t="shared" ref="G7:G26" si="1">E7/F7*100</f>
        <v>158.24665676077265</v>
      </c>
      <c r="H7" s="203">
        <v>969.8</v>
      </c>
      <c r="I7" s="203">
        <v>946.8</v>
      </c>
      <c r="J7" s="203">
        <f t="shared" ref="J7:J23" si="2">H7/I7*100</f>
        <v>102.42923531896918</v>
      </c>
      <c r="K7" s="203">
        <v>47597</v>
      </c>
      <c r="L7" s="203">
        <v>47837.7</v>
      </c>
      <c r="M7" s="203">
        <f t="shared" ref="M7:M26" si="3">K7/L7*100</f>
        <v>99.496840358127585</v>
      </c>
      <c r="N7" s="206">
        <f>B7+K7</f>
        <v>51229.3</v>
      </c>
      <c r="O7" s="206">
        <f>C7+L7</f>
        <v>50467</v>
      </c>
      <c r="P7" s="203">
        <f t="shared" ref="P7:P26" si="4">N7/O7*100</f>
        <v>101.51049200467632</v>
      </c>
      <c r="Q7" s="265"/>
      <c r="R7" s="265"/>
      <c r="S7" s="265"/>
      <c r="T7" s="265"/>
      <c r="U7" s="265"/>
      <c r="V7" s="265"/>
      <c r="W7" s="265"/>
      <c r="X7" s="265"/>
      <c r="Y7" s="265"/>
      <c r="Z7" s="265"/>
    </row>
    <row r="8" spans="1:26" x14ac:dyDescent="0.2">
      <c r="A8" s="71" t="s">
        <v>74</v>
      </c>
      <c r="B8" s="203">
        <f t="shared" ref="B8:B23" si="5">E8+H8</f>
        <v>517279.39999999997</v>
      </c>
      <c r="C8" s="203">
        <f>F8+I8</f>
        <v>527848.20000000007</v>
      </c>
      <c r="D8" s="203">
        <f t="shared" si="0"/>
        <v>97.997757688668813</v>
      </c>
      <c r="E8" s="271">
        <v>516585.1</v>
      </c>
      <c r="F8" s="271">
        <v>526586.30000000005</v>
      </c>
      <c r="G8" s="203">
        <f t="shared" si="1"/>
        <v>98.100748158468974</v>
      </c>
      <c r="H8" s="203">
        <v>694.3</v>
      </c>
      <c r="I8" s="203">
        <v>1261.9000000000001</v>
      </c>
      <c r="J8" s="203">
        <f t="shared" si="2"/>
        <v>55.020207623424987</v>
      </c>
      <c r="K8" s="203">
        <v>64599.4</v>
      </c>
      <c r="L8" s="203">
        <v>61631.7</v>
      </c>
      <c r="M8" s="203">
        <f t="shared" si="3"/>
        <v>104.81521684457837</v>
      </c>
      <c r="N8" s="206">
        <f t="shared" ref="N8:O26" si="6">B8+K8</f>
        <v>581878.79999999993</v>
      </c>
      <c r="O8" s="206">
        <f t="shared" si="6"/>
        <v>589479.9</v>
      </c>
      <c r="P8" s="203">
        <f t="shared" si="4"/>
        <v>98.710541275453139</v>
      </c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ht="13.5" customHeight="1" x14ac:dyDescent="0.2">
      <c r="A9" s="272" t="s">
        <v>75</v>
      </c>
      <c r="B9" s="273">
        <f t="shared" si="5"/>
        <v>129960.7</v>
      </c>
      <c r="C9" s="203">
        <f t="shared" ref="C9:C23" si="7">F9+I9</f>
        <v>135808</v>
      </c>
      <c r="D9" s="203">
        <f t="shared" si="0"/>
        <v>95.694436262959471</v>
      </c>
      <c r="E9" s="271">
        <v>129070</v>
      </c>
      <c r="F9" s="271">
        <v>135237</v>
      </c>
      <c r="G9" s="203">
        <f t="shared" si="1"/>
        <v>95.439857435465143</v>
      </c>
      <c r="H9" s="273">
        <v>890.7</v>
      </c>
      <c r="I9" s="273">
        <v>571</v>
      </c>
      <c r="J9" s="203">
        <f t="shared" si="2"/>
        <v>155.98949211908933</v>
      </c>
      <c r="K9" s="273">
        <v>46496.6</v>
      </c>
      <c r="L9" s="273">
        <v>47889.2</v>
      </c>
      <c r="M9" s="203">
        <f t="shared" si="3"/>
        <v>97.092037453120966</v>
      </c>
      <c r="N9" s="206">
        <f t="shared" si="6"/>
        <v>176457.3</v>
      </c>
      <c r="O9" s="206">
        <f t="shared" si="6"/>
        <v>183697.2</v>
      </c>
      <c r="P9" s="203">
        <f t="shared" si="4"/>
        <v>96.058785871532052</v>
      </c>
      <c r="Q9" s="265"/>
      <c r="R9" s="265"/>
      <c r="S9" s="265"/>
      <c r="T9" s="265"/>
      <c r="U9" s="265"/>
      <c r="V9" s="265"/>
      <c r="W9" s="265"/>
      <c r="X9" s="265"/>
      <c r="Y9" s="265"/>
      <c r="Z9" s="265"/>
    </row>
    <row r="10" spans="1:26" x14ac:dyDescent="0.2">
      <c r="A10" s="71" t="s">
        <v>76</v>
      </c>
      <c r="B10" s="203">
        <f t="shared" si="5"/>
        <v>420891.1</v>
      </c>
      <c r="C10" s="203">
        <f t="shared" si="7"/>
        <v>394865.7</v>
      </c>
      <c r="D10" s="203">
        <f t="shared" si="0"/>
        <v>106.59094978368593</v>
      </c>
      <c r="E10" s="271">
        <v>416033.1</v>
      </c>
      <c r="F10" s="271">
        <v>389860.3</v>
      </c>
      <c r="G10" s="203">
        <f t="shared" si="1"/>
        <v>106.71337912580481</v>
      </c>
      <c r="H10" s="203">
        <v>4858</v>
      </c>
      <c r="I10" s="203">
        <v>5005.3999999999996</v>
      </c>
      <c r="J10" s="203">
        <f t="shared" si="2"/>
        <v>97.055180405162432</v>
      </c>
      <c r="K10" s="203">
        <v>15610.9</v>
      </c>
      <c r="L10" s="203">
        <v>15290.6</v>
      </c>
      <c r="M10" s="203">
        <f t="shared" si="3"/>
        <v>102.09475102350463</v>
      </c>
      <c r="N10" s="206">
        <f t="shared" si="6"/>
        <v>436502</v>
      </c>
      <c r="O10" s="206">
        <f t="shared" si="6"/>
        <v>410156.3</v>
      </c>
      <c r="P10" s="203">
        <f t="shared" si="4"/>
        <v>106.42333178839385</v>
      </c>
      <c r="Q10" s="265"/>
      <c r="R10" s="265"/>
      <c r="S10" s="265"/>
      <c r="T10" s="265"/>
      <c r="U10" s="265"/>
      <c r="V10" s="265"/>
      <c r="W10" s="265"/>
      <c r="X10" s="265"/>
      <c r="Y10" s="265"/>
      <c r="Z10" s="265"/>
    </row>
    <row r="11" spans="1:26" x14ac:dyDescent="0.2">
      <c r="A11" s="71" t="s">
        <v>77</v>
      </c>
      <c r="B11" s="203">
        <f t="shared" si="5"/>
        <v>21514.600000000002</v>
      </c>
      <c r="C11" s="203">
        <f t="shared" si="7"/>
        <v>3559.2</v>
      </c>
      <c r="D11" s="203">
        <f>B11/C11*100</f>
        <v>604.4785345021354</v>
      </c>
      <c r="E11" s="271">
        <v>21373.9</v>
      </c>
      <c r="F11" s="271">
        <v>3430</v>
      </c>
      <c r="G11" s="203">
        <f t="shared" si="1"/>
        <v>623.1457725947522</v>
      </c>
      <c r="H11" s="203">
        <v>140.69999999999999</v>
      </c>
      <c r="I11" s="203">
        <v>129.19999999999999</v>
      </c>
      <c r="J11" s="203">
        <f t="shared" si="2"/>
        <v>108.90092879256966</v>
      </c>
      <c r="K11" s="203">
        <v>1209.4000000000001</v>
      </c>
      <c r="L11" s="203">
        <v>1116.7</v>
      </c>
      <c r="M11" s="203">
        <f t="shared" si="3"/>
        <v>108.30124473896301</v>
      </c>
      <c r="N11" s="206">
        <f t="shared" si="6"/>
        <v>22724.000000000004</v>
      </c>
      <c r="O11" s="206">
        <f t="shared" si="6"/>
        <v>4675.8999999999996</v>
      </c>
      <c r="P11" s="203">
        <f t="shared" si="4"/>
        <v>485.98130841121508</v>
      </c>
      <c r="Q11" s="265"/>
      <c r="R11" s="265"/>
      <c r="S11" s="265"/>
      <c r="T11" s="265"/>
      <c r="U11" s="265"/>
      <c r="V11" s="265"/>
      <c r="W11" s="265"/>
      <c r="X11" s="265"/>
      <c r="Y11" s="265"/>
      <c r="Z11" s="265"/>
    </row>
    <row r="12" spans="1:26" x14ac:dyDescent="0.2">
      <c r="A12" s="71" t="s">
        <v>78</v>
      </c>
      <c r="B12" s="203">
        <f t="shared" si="5"/>
        <v>92867.200000000012</v>
      </c>
      <c r="C12" s="203">
        <f t="shared" si="7"/>
        <v>106915</v>
      </c>
      <c r="D12" s="203">
        <f t="shared" si="0"/>
        <v>86.860777252957959</v>
      </c>
      <c r="E12" s="271">
        <v>91856.1</v>
      </c>
      <c r="F12" s="271">
        <v>105912.5</v>
      </c>
      <c r="G12" s="203">
        <f t="shared" si="1"/>
        <v>86.72828986191432</v>
      </c>
      <c r="H12" s="203">
        <v>1011.1</v>
      </c>
      <c r="I12" s="203">
        <v>1002.5</v>
      </c>
      <c r="J12" s="203">
        <f t="shared" si="2"/>
        <v>100.85785536159602</v>
      </c>
      <c r="K12" s="203">
        <v>27214.1</v>
      </c>
      <c r="L12" s="203">
        <v>27149.3</v>
      </c>
      <c r="M12" s="203">
        <f t="shared" si="3"/>
        <v>100.23868018696614</v>
      </c>
      <c r="N12" s="206">
        <f t="shared" si="6"/>
        <v>120081.30000000002</v>
      </c>
      <c r="O12" s="206">
        <f t="shared" si="6"/>
        <v>134064.29999999999</v>
      </c>
      <c r="P12" s="203">
        <f t="shared" si="4"/>
        <v>89.569930249887577</v>
      </c>
      <c r="Q12" s="265"/>
      <c r="R12" s="265"/>
      <c r="S12" s="265"/>
      <c r="T12" s="265"/>
      <c r="U12" s="265"/>
      <c r="V12" s="265"/>
      <c r="W12" s="265"/>
      <c r="X12" s="265"/>
      <c r="Y12" s="265"/>
      <c r="Z12" s="265"/>
    </row>
    <row r="13" spans="1:26" x14ac:dyDescent="0.2">
      <c r="A13" s="71" t="s">
        <v>79</v>
      </c>
      <c r="B13" s="203">
        <f t="shared" si="5"/>
        <v>45444</v>
      </c>
      <c r="C13" s="203">
        <f t="shared" si="7"/>
        <v>47903</v>
      </c>
      <c r="D13" s="203">
        <f t="shared" si="0"/>
        <v>94.866709809406515</v>
      </c>
      <c r="E13" s="271">
        <v>43403</v>
      </c>
      <c r="F13" s="271">
        <v>45877.8</v>
      </c>
      <c r="G13" s="203">
        <f t="shared" si="1"/>
        <v>94.605669844674324</v>
      </c>
      <c r="H13" s="203">
        <v>2041</v>
      </c>
      <c r="I13" s="203">
        <v>2025.2</v>
      </c>
      <c r="J13" s="203">
        <f t="shared" si="2"/>
        <v>100.78016985976694</v>
      </c>
      <c r="K13" s="203">
        <v>64015.7</v>
      </c>
      <c r="L13" s="203">
        <v>63785.7</v>
      </c>
      <c r="M13" s="203">
        <f t="shared" si="3"/>
        <v>100.36058238758845</v>
      </c>
      <c r="N13" s="206">
        <f t="shared" si="6"/>
        <v>109459.7</v>
      </c>
      <c r="O13" s="206">
        <f t="shared" si="6"/>
        <v>111688.7</v>
      </c>
      <c r="P13" s="203">
        <f t="shared" si="4"/>
        <v>98.004274380487914</v>
      </c>
      <c r="Q13" s="265"/>
      <c r="R13" s="265"/>
      <c r="S13" s="265"/>
      <c r="T13" s="265"/>
      <c r="U13" s="265"/>
      <c r="V13" s="265"/>
      <c r="W13" s="265"/>
      <c r="X13" s="265"/>
      <c r="Y13" s="265"/>
      <c r="Z13" s="265"/>
    </row>
    <row r="14" spans="1:26" x14ac:dyDescent="0.2">
      <c r="A14" s="71" t="s">
        <v>80</v>
      </c>
      <c r="B14" s="203">
        <f t="shared" si="5"/>
        <v>217414.3</v>
      </c>
      <c r="C14" s="203">
        <f t="shared" si="7"/>
        <v>231044.30000000002</v>
      </c>
      <c r="D14" s="203">
        <f t="shared" si="0"/>
        <v>94.100698437485789</v>
      </c>
      <c r="E14" s="271">
        <v>216012</v>
      </c>
      <c r="F14" s="271">
        <v>229627.1</v>
      </c>
      <c r="G14" s="203">
        <f t="shared" si="1"/>
        <v>94.070778231315032</v>
      </c>
      <c r="H14" s="203">
        <v>1402.3</v>
      </c>
      <c r="I14" s="203">
        <v>1417.2</v>
      </c>
      <c r="J14" s="203">
        <f t="shared" si="2"/>
        <v>98.948631103584532</v>
      </c>
      <c r="K14" s="203">
        <v>57749.1</v>
      </c>
      <c r="L14" s="203">
        <v>57807.8</v>
      </c>
      <c r="M14" s="203">
        <f t="shared" si="3"/>
        <v>99.898456609661665</v>
      </c>
      <c r="N14" s="206">
        <f t="shared" si="6"/>
        <v>275163.39999999997</v>
      </c>
      <c r="O14" s="206">
        <f t="shared" si="6"/>
        <v>288852.10000000003</v>
      </c>
      <c r="P14" s="203">
        <f t="shared" si="4"/>
        <v>95.261000352775667</v>
      </c>
      <c r="Q14" s="265"/>
      <c r="R14" s="265"/>
      <c r="S14" s="265"/>
      <c r="T14" s="265"/>
      <c r="U14" s="265"/>
      <c r="V14" s="265"/>
      <c r="W14" s="265"/>
      <c r="X14" s="265"/>
      <c r="Y14" s="265"/>
      <c r="Z14" s="265"/>
    </row>
    <row r="15" spans="1:26" x14ac:dyDescent="0.2">
      <c r="A15" s="71" t="s">
        <v>81</v>
      </c>
      <c r="B15" s="203">
        <f t="shared" si="5"/>
        <v>502845.7</v>
      </c>
      <c r="C15" s="203">
        <f t="shared" si="7"/>
        <v>532724.1</v>
      </c>
      <c r="D15" s="203">
        <f t="shared" si="0"/>
        <v>94.391393218365764</v>
      </c>
      <c r="E15" s="271">
        <v>500262.40000000002</v>
      </c>
      <c r="F15" s="271">
        <v>529570.5</v>
      </c>
      <c r="G15" s="203">
        <f t="shared" si="1"/>
        <v>94.465684927691413</v>
      </c>
      <c r="H15" s="203">
        <v>2583.3000000000002</v>
      </c>
      <c r="I15" s="203">
        <v>3153.6</v>
      </c>
      <c r="J15" s="203">
        <f t="shared" si="2"/>
        <v>81.915905631659072</v>
      </c>
      <c r="K15" s="203">
        <v>24107.9</v>
      </c>
      <c r="L15" s="203">
        <v>23562.9</v>
      </c>
      <c r="M15" s="203">
        <f t="shared" si="3"/>
        <v>102.31295808240921</v>
      </c>
      <c r="N15" s="206">
        <f t="shared" si="6"/>
        <v>526953.6</v>
      </c>
      <c r="O15" s="206">
        <f t="shared" si="6"/>
        <v>556287</v>
      </c>
      <c r="P15" s="203">
        <f t="shared" si="4"/>
        <v>94.726930523273055</v>
      </c>
      <c r="Q15" s="265"/>
      <c r="R15" s="265"/>
      <c r="S15" s="265"/>
      <c r="T15" s="265"/>
      <c r="U15" s="265"/>
      <c r="V15" s="265"/>
      <c r="W15" s="265"/>
      <c r="X15" s="265"/>
      <c r="Y15" s="265"/>
      <c r="Z15" s="265"/>
    </row>
    <row r="16" spans="1:26" ht="14.25" customHeight="1" x14ac:dyDescent="0.2">
      <c r="A16" s="71" t="s">
        <v>82</v>
      </c>
      <c r="B16" s="203">
        <f t="shared" si="5"/>
        <v>302335.8</v>
      </c>
      <c r="C16" s="203">
        <f t="shared" si="7"/>
        <v>265007.09999999998</v>
      </c>
      <c r="D16" s="203">
        <f t="shared" si="0"/>
        <v>114.08592449032497</v>
      </c>
      <c r="E16" s="271">
        <v>302225.8</v>
      </c>
      <c r="F16" s="271">
        <v>264902.8</v>
      </c>
      <c r="G16" s="203">
        <f t="shared" si="1"/>
        <v>114.08931879919729</v>
      </c>
      <c r="H16" s="203">
        <v>110</v>
      </c>
      <c r="I16" s="203">
        <v>104.3</v>
      </c>
      <c r="J16" s="203">
        <f t="shared" si="2"/>
        <v>105.46500479386384</v>
      </c>
      <c r="K16" s="203">
        <v>24556.1</v>
      </c>
      <c r="L16" s="203">
        <v>23813.1</v>
      </c>
      <c r="M16" s="203">
        <f t="shared" si="3"/>
        <v>103.12013135627029</v>
      </c>
      <c r="N16" s="206">
        <f t="shared" si="6"/>
        <v>326891.89999999997</v>
      </c>
      <c r="O16" s="206">
        <f t="shared" si="6"/>
        <v>288820.19999999995</v>
      </c>
      <c r="P16" s="203">
        <f t="shared" si="4"/>
        <v>113.18179961096904</v>
      </c>
      <c r="Q16" s="265"/>
      <c r="R16" s="265"/>
      <c r="S16" s="265"/>
      <c r="T16" s="265"/>
      <c r="U16" s="265"/>
      <c r="V16" s="265"/>
      <c r="W16" s="265"/>
      <c r="X16" s="265"/>
      <c r="Y16" s="265"/>
      <c r="Z16" s="265"/>
    </row>
    <row r="17" spans="1:26" ht="14.25" customHeight="1" x14ac:dyDescent="0.2">
      <c r="A17" s="71" t="s">
        <v>83</v>
      </c>
      <c r="B17" s="203">
        <f>H17</f>
        <v>100.5</v>
      </c>
      <c r="C17" s="203">
        <f>I17</f>
        <v>50.1</v>
      </c>
      <c r="D17" s="203">
        <f t="shared" si="0"/>
        <v>200.59880239520959</v>
      </c>
      <c r="E17" s="274" t="s">
        <v>136</v>
      </c>
      <c r="F17" s="274" t="s">
        <v>136</v>
      </c>
      <c r="G17" s="203" t="s">
        <v>136</v>
      </c>
      <c r="H17" s="203">
        <v>100.5</v>
      </c>
      <c r="I17" s="203">
        <v>50.1</v>
      </c>
      <c r="J17" s="203">
        <f t="shared" si="2"/>
        <v>200.59880239520959</v>
      </c>
      <c r="K17" s="203">
        <v>6107.6</v>
      </c>
      <c r="L17" s="203">
        <v>6064.1</v>
      </c>
      <c r="M17" s="203">
        <f t="shared" si="3"/>
        <v>100.71733645553338</v>
      </c>
      <c r="N17" s="206">
        <f t="shared" si="6"/>
        <v>6208.1</v>
      </c>
      <c r="O17" s="206">
        <f t="shared" si="6"/>
        <v>6114.2000000000007</v>
      </c>
      <c r="P17" s="203">
        <f>N17/O17*100</f>
        <v>101.53576919302607</v>
      </c>
      <c r="Q17" s="265"/>
      <c r="R17" s="265"/>
      <c r="S17" s="265"/>
      <c r="T17" s="265"/>
      <c r="U17" s="265"/>
      <c r="V17" s="265"/>
      <c r="W17" s="265"/>
      <c r="X17" s="265"/>
      <c r="Y17" s="265"/>
      <c r="Z17" s="265"/>
    </row>
    <row r="18" spans="1:26" ht="14.25" customHeight="1" x14ac:dyDescent="0.2">
      <c r="A18" s="71" t="s">
        <v>84</v>
      </c>
      <c r="B18" s="203">
        <f>H18</f>
        <v>102.7</v>
      </c>
      <c r="C18" s="203">
        <f>I18</f>
        <v>102</v>
      </c>
      <c r="D18" s="203">
        <f t="shared" si="0"/>
        <v>100.68627450980392</v>
      </c>
      <c r="E18" s="274" t="s">
        <v>136</v>
      </c>
      <c r="F18" s="274" t="s">
        <v>136</v>
      </c>
      <c r="G18" s="203" t="s">
        <v>136</v>
      </c>
      <c r="H18" s="203">
        <v>102.7</v>
      </c>
      <c r="I18" s="203">
        <v>102</v>
      </c>
      <c r="J18" s="203">
        <f t="shared" si="2"/>
        <v>100.68627450980392</v>
      </c>
      <c r="K18" s="203">
        <v>502.6</v>
      </c>
      <c r="L18" s="203">
        <v>500.6</v>
      </c>
      <c r="M18" s="203">
        <f t="shared" si="3"/>
        <v>100.39952057530964</v>
      </c>
      <c r="N18" s="206">
        <f t="shared" si="6"/>
        <v>605.30000000000007</v>
      </c>
      <c r="O18" s="206">
        <f t="shared" si="6"/>
        <v>602.6</v>
      </c>
      <c r="P18" s="203">
        <f t="shared" si="4"/>
        <v>100.44805841354132</v>
      </c>
      <c r="Q18" s="265"/>
      <c r="R18" s="265"/>
      <c r="S18" s="265"/>
      <c r="T18" s="265"/>
      <c r="U18" s="265"/>
      <c r="V18" s="265"/>
      <c r="W18" s="265"/>
      <c r="X18" s="265"/>
      <c r="Y18" s="265"/>
      <c r="Z18" s="265"/>
    </row>
    <row r="19" spans="1:26" ht="14.25" customHeight="1" x14ac:dyDescent="0.2">
      <c r="A19" s="71" t="s">
        <v>85</v>
      </c>
      <c r="B19" s="203">
        <f t="shared" si="5"/>
        <v>149413</v>
      </c>
      <c r="C19" s="203">
        <f t="shared" si="7"/>
        <v>143628.79999999999</v>
      </c>
      <c r="D19" s="203">
        <f t="shared" si="0"/>
        <v>104.02718674806168</v>
      </c>
      <c r="E19" s="271">
        <v>148770.29999999999</v>
      </c>
      <c r="F19" s="271">
        <v>142809</v>
      </c>
      <c r="G19" s="203">
        <f t="shared" si="1"/>
        <v>104.17431674474298</v>
      </c>
      <c r="H19" s="203">
        <v>642.70000000000005</v>
      </c>
      <c r="I19" s="203">
        <v>819.8</v>
      </c>
      <c r="J19" s="203">
        <f t="shared" si="2"/>
        <v>78.397170041473544</v>
      </c>
      <c r="K19" s="203">
        <v>23488.9</v>
      </c>
      <c r="L19" s="203">
        <v>29389.599999999999</v>
      </c>
      <c r="M19" s="203">
        <f t="shared" si="3"/>
        <v>79.922489588153638</v>
      </c>
      <c r="N19" s="206">
        <f t="shared" si="6"/>
        <v>172901.9</v>
      </c>
      <c r="O19" s="206">
        <f t="shared" si="6"/>
        <v>173018.4</v>
      </c>
      <c r="P19" s="203">
        <f t="shared" si="4"/>
        <v>99.932666121059953</v>
      </c>
      <c r="Q19" s="265"/>
      <c r="R19" s="265"/>
      <c r="S19" s="156"/>
      <c r="T19" s="156"/>
      <c r="U19" s="265"/>
      <c r="V19" s="265"/>
      <c r="W19" s="265"/>
      <c r="X19" s="265"/>
      <c r="Y19" s="265"/>
      <c r="Z19" s="265"/>
    </row>
    <row r="20" spans="1:26" ht="14.25" customHeight="1" x14ac:dyDescent="0.2">
      <c r="A20" s="71" t="s">
        <v>86</v>
      </c>
      <c r="B20" s="203">
        <f t="shared" si="5"/>
        <v>446432.8</v>
      </c>
      <c r="C20" s="203">
        <f t="shared" si="7"/>
        <v>423316.5</v>
      </c>
      <c r="D20" s="203">
        <f t="shared" si="0"/>
        <v>105.4607604475611</v>
      </c>
      <c r="E20" s="271">
        <v>446337.8</v>
      </c>
      <c r="F20" s="271">
        <v>423237.1</v>
      </c>
      <c r="G20" s="203">
        <f t="shared" si="1"/>
        <v>105.45809901825716</v>
      </c>
      <c r="H20" s="203">
        <v>95</v>
      </c>
      <c r="I20" s="203">
        <v>79.400000000000006</v>
      </c>
      <c r="J20" s="203">
        <f t="shared" si="2"/>
        <v>119.64735516372795</v>
      </c>
      <c r="K20" s="203">
        <v>57980.9</v>
      </c>
      <c r="L20" s="203">
        <v>57680.7</v>
      </c>
      <c r="M20" s="203">
        <f t="shared" si="3"/>
        <v>100.52045138148462</v>
      </c>
      <c r="N20" s="206">
        <f t="shared" si="6"/>
        <v>504413.7</v>
      </c>
      <c r="O20" s="206">
        <f t="shared" si="6"/>
        <v>480997.2</v>
      </c>
      <c r="P20" s="203">
        <f t="shared" si="4"/>
        <v>104.86832355780867</v>
      </c>
      <c r="Q20" s="265"/>
      <c r="R20" s="265"/>
      <c r="S20" s="265"/>
      <c r="T20" s="265"/>
      <c r="U20" s="265"/>
      <c r="V20" s="265"/>
      <c r="W20" s="265"/>
      <c r="X20" s="265"/>
      <c r="Y20" s="265"/>
      <c r="Z20" s="265"/>
    </row>
    <row r="21" spans="1:26" ht="14.25" customHeight="1" x14ac:dyDescent="0.2">
      <c r="A21" s="71" t="s">
        <v>87</v>
      </c>
      <c r="B21" s="203">
        <f t="shared" si="5"/>
        <v>115647.5</v>
      </c>
      <c r="C21" s="203">
        <f t="shared" si="7"/>
        <v>103885.1</v>
      </c>
      <c r="D21" s="203">
        <f t="shared" si="0"/>
        <v>111.32250919525512</v>
      </c>
      <c r="E21" s="271">
        <v>112731.7</v>
      </c>
      <c r="F21" s="271">
        <v>100919</v>
      </c>
      <c r="G21" s="203">
        <f t="shared" si="1"/>
        <v>111.70512985661769</v>
      </c>
      <c r="H21" s="203">
        <v>2915.8</v>
      </c>
      <c r="I21" s="203">
        <v>2966.1</v>
      </c>
      <c r="J21" s="203">
        <f t="shared" si="2"/>
        <v>98.304170459525992</v>
      </c>
      <c r="K21" s="203">
        <v>96204.2</v>
      </c>
      <c r="L21" s="203">
        <v>107802.3</v>
      </c>
      <c r="M21" s="203">
        <f t="shared" si="3"/>
        <v>89.241324164697772</v>
      </c>
      <c r="N21" s="206">
        <f t="shared" si="6"/>
        <v>211851.7</v>
      </c>
      <c r="O21" s="206">
        <f t="shared" si="6"/>
        <v>211687.40000000002</v>
      </c>
      <c r="P21" s="203">
        <f t="shared" si="4"/>
        <v>100.07761444469534</v>
      </c>
      <c r="Q21" s="265"/>
      <c r="R21" s="265"/>
      <c r="S21" s="265"/>
      <c r="T21" s="265"/>
      <c r="U21" s="265"/>
      <c r="V21" s="265"/>
      <c r="W21" s="265"/>
      <c r="X21" s="265"/>
      <c r="Y21" s="265"/>
      <c r="Z21" s="265"/>
    </row>
    <row r="22" spans="1:26" ht="14.25" customHeight="1" x14ac:dyDescent="0.2">
      <c r="A22" s="80" t="s">
        <v>88</v>
      </c>
      <c r="B22" s="203">
        <f t="shared" si="5"/>
        <v>6619.7000000000007</v>
      </c>
      <c r="C22" s="203">
        <f t="shared" si="7"/>
        <v>9202.3000000000011</v>
      </c>
      <c r="D22" s="203">
        <f t="shared" si="0"/>
        <v>71.935277050302631</v>
      </c>
      <c r="E22" s="271">
        <v>5939.1</v>
      </c>
      <c r="F22" s="271">
        <v>8532.1</v>
      </c>
      <c r="G22" s="203">
        <f t="shared" si="1"/>
        <v>69.608888784707162</v>
      </c>
      <c r="H22" s="203">
        <v>680.6</v>
      </c>
      <c r="I22" s="203">
        <v>670.2</v>
      </c>
      <c r="J22" s="203">
        <f>H22/I22*100</f>
        <v>101.55177558937629</v>
      </c>
      <c r="K22" s="203">
        <v>6843.6</v>
      </c>
      <c r="L22" s="203">
        <v>6983.4</v>
      </c>
      <c r="M22" s="203">
        <f t="shared" si="3"/>
        <v>97.998109803247715</v>
      </c>
      <c r="N22" s="206">
        <f t="shared" si="6"/>
        <v>13463.300000000001</v>
      </c>
      <c r="O22" s="206">
        <f t="shared" si="6"/>
        <v>16185.7</v>
      </c>
      <c r="P22" s="203">
        <f t="shared" si="4"/>
        <v>83.180214633905237</v>
      </c>
      <c r="Q22" s="265"/>
      <c r="R22" s="265"/>
      <c r="S22" s="265"/>
      <c r="T22" s="265"/>
      <c r="U22" s="265"/>
      <c r="V22" s="265"/>
      <c r="W22" s="265"/>
      <c r="X22" s="265"/>
      <c r="Y22" s="265"/>
      <c r="Z22" s="265"/>
    </row>
    <row r="23" spans="1:26" ht="14.25" customHeight="1" x14ac:dyDescent="0.2">
      <c r="A23" s="71" t="s">
        <v>89</v>
      </c>
      <c r="B23" s="203">
        <f t="shared" si="5"/>
        <v>4482.6000000000004</v>
      </c>
      <c r="C23" s="203">
        <f t="shared" si="7"/>
        <v>5750.5999999999995</v>
      </c>
      <c r="D23" s="203">
        <f t="shared" si="0"/>
        <v>77.950126943275507</v>
      </c>
      <c r="E23" s="271">
        <v>4281.8</v>
      </c>
      <c r="F23" s="271">
        <v>5602.7</v>
      </c>
      <c r="G23" s="203">
        <f t="shared" si="1"/>
        <v>76.423867064094111</v>
      </c>
      <c r="H23" s="203">
        <v>200.8</v>
      </c>
      <c r="I23" s="203">
        <v>147.9</v>
      </c>
      <c r="J23" s="203">
        <f t="shared" si="2"/>
        <v>135.76741041244085</v>
      </c>
      <c r="K23" s="203">
        <v>47693.7</v>
      </c>
      <c r="L23" s="203">
        <v>48463.8</v>
      </c>
      <c r="M23" s="203">
        <f t="shared" si="3"/>
        <v>98.410978916221993</v>
      </c>
      <c r="N23" s="206">
        <f t="shared" si="6"/>
        <v>52176.299999999996</v>
      </c>
      <c r="O23" s="206">
        <f t="shared" si="6"/>
        <v>54214.400000000001</v>
      </c>
      <c r="P23" s="203">
        <f t="shared" si="4"/>
        <v>96.240666686341626</v>
      </c>
      <c r="Q23" s="265"/>
      <c r="R23" s="265"/>
      <c r="S23" s="265"/>
      <c r="T23" s="265"/>
      <c r="U23" s="265"/>
      <c r="V23" s="265"/>
      <c r="W23" s="265"/>
      <c r="X23" s="265"/>
      <c r="Y23" s="265"/>
      <c r="Z23" s="265"/>
    </row>
    <row r="24" spans="1:26" ht="14.25" customHeight="1" x14ac:dyDescent="0.2">
      <c r="A24" s="71" t="s">
        <v>90</v>
      </c>
      <c r="B24" s="203" t="s">
        <v>136</v>
      </c>
      <c r="C24" s="203" t="s">
        <v>136</v>
      </c>
      <c r="D24" s="203" t="s">
        <v>136</v>
      </c>
      <c r="E24" s="274" t="s">
        <v>136</v>
      </c>
      <c r="F24" s="274" t="s">
        <v>136</v>
      </c>
      <c r="G24" s="203" t="s">
        <v>136</v>
      </c>
      <c r="H24" s="203" t="s">
        <v>136</v>
      </c>
      <c r="I24" s="203" t="s">
        <v>136</v>
      </c>
      <c r="J24" s="203" t="s">
        <v>136</v>
      </c>
      <c r="K24" s="203">
        <v>1.7</v>
      </c>
      <c r="L24" s="203">
        <v>1.8</v>
      </c>
      <c r="M24" s="203">
        <f>K24/L24*100</f>
        <v>94.444444444444443</v>
      </c>
      <c r="N24" s="206">
        <f>K24</f>
        <v>1.7</v>
      </c>
      <c r="O24" s="206">
        <f>L24</f>
        <v>1.8</v>
      </c>
      <c r="P24" s="203">
        <f>N24/O24*100</f>
        <v>94.444444444444443</v>
      </c>
      <c r="Q24" s="265"/>
      <c r="R24" s="265"/>
      <c r="S24" s="265"/>
      <c r="T24" s="265"/>
      <c r="U24" s="265"/>
      <c r="V24" s="265"/>
      <c r="W24" s="265"/>
      <c r="X24" s="265"/>
      <c r="Y24" s="265"/>
      <c r="Z24" s="265"/>
    </row>
    <row r="25" spans="1:26" x14ac:dyDescent="0.2">
      <c r="A25" s="71" t="s">
        <v>91</v>
      </c>
      <c r="B25" s="203">
        <f>E25</f>
        <v>0.2</v>
      </c>
      <c r="C25" s="203">
        <f>F25</f>
        <v>1</v>
      </c>
      <c r="D25" s="203">
        <f t="shared" si="0"/>
        <v>20</v>
      </c>
      <c r="E25" s="271">
        <v>0.2</v>
      </c>
      <c r="F25" s="271">
        <v>1</v>
      </c>
      <c r="G25" s="203">
        <f t="shared" si="1"/>
        <v>20</v>
      </c>
      <c r="H25" s="203" t="s">
        <v>136</v>
      </c>
      <c r="I25" s="203" t="s">
        <v>136</v>
      </c>
      <c r="J25" s="203" t="s">
        <v>136</v>
      </c>
      <c r="K25" s="203">
        <v>160.69999999999999</v>
      </c>
      <c r="L25" s="203">
        <v>185.1</v>
      </c>
      <c r="M25" s="203">
        <f t="shared" si="3"/>
        <v>86.817936250675302</v>
      </c>
      <c r="N25" s="206">
        <f t="shared" si="6"/>
        <v>160.89999999999998</v>
      </c>
      <c r="O25" s="206">
        <f t="shared" si="6"/>
        <v>186.1</v>
      </c>
      <c r="P25" s="203">
        <f t="shared" si="4"/>
        <v>86.458893068242872</v>
      </c>
      <c r="Q25" s="265"/>
      <c r="R25" s="156"/>
      <c r="S25" s="156"/>
      <c r="T25" s="156"/>
      <c r="U25" s="156"/>
      <c r="V25" s="156"/>
      <c r="W25" s="156"/>
      <c r="X25" s="265"/>
      <c r="Y25" s="265"/>
      <c r="Z25" s="265"/>
    </row>
    <row r="26" spans="1:26" x14ac:dyDescent="0.2">
      <c r="A26" s="73" t="s">
        <v>92</v>
      </c>
      <c r="B26" s="204">
        <f>E26</f>
        <v>140821.9</v>
      </c>
      <c r="C26" s="204">
        <f>F26</f>
        <v>136897</v>
      </c>
      <c r="D26" s="204">
        <f t="shared" si="0"/>
        <v>102.86704602730519</v>
      </c>
      <c r="E26" s="275">
        <v>140821.9</v>
      </c>
      <c r="F26" s="275">
        <v>136897</v>
      </c>
      <c r="G26" s="204">
        <f t="shared" si="1"/>
        <v>102.86704602730519</v>
      </c>
      <c r="H26" s="204" t="s">
        <v>136</v>
      </c>
      <c r="I26" s="204" t="s">
        <v>136</v>
      </c>
      <c r="J26" s="204" t="s">
        <v>136</v>
      </c>
      <c r="K26" s="204">
        <v>4561.7</v>
      </c>
      <c r="L26" s="204">
        <v>4552</v>
      </c>
      <c r="M26" s="204">
        <f t="shared" si="3"/>
        <v>100.21309314586995</v>
      </c>
      <c r="N26" s="204">
        <f t="shared" si="6"/>
        <v>145383.6</v>
      </c>
      <c r="O26" s="204">
        <f t="shared" si="6"/>
        <v>141449</v>
      </c>
      <c r="P26" s="204">
        <f t="shared" si="4"/>
        <v>102.78163861179648</v>
      </c>
      <c r="Q26" s="265"/>
      <c r="R26" s="265"/>
      <c r="S26" s="265"/>
      <c r="T26" s="265"/>
      <c r="U26" s="156"/>
      <c r="V26" s="156"/>
      <c r="W26" s="156"/>
      <c r="X26" s="265"/>
      <c r="Y26" s="265"/>
      <c r="Z26" s="265"/>
    </row>
    <row r="27" spans="1:26" x14ac:dyDescent="0.2">
      <c r="O27" s="265"/>
      <c r="P27" s="265"/>
      <c r="Q27" s="265"/>
      <c r="R27" s="265"/>
      <c r="S27" s="265"/>
      <c r="T27" s="265"/>
      <c r="U27" s="156"/>
      <c r="V27" s="156"/>
      <c r="W27" s="156"/>
      <c r="X27" s="265"/>
      <c r="Y27" s="265"/>
      <c r="Z27" s="265"/>
    </row>
    <row r="28" spans="1:26" x14ac:dyDescent="0.2">
      <c r="A28" s="261"/>
      <c r="B28" s="104"/>
      <c r="C28" s="104"/>
      <c r="D28" s="106"/>
      <c r="E28" s="104"/>
      <c r="F28" s="104"/>
      <c r="G28" s="104"/>
      <c r="H28" s="104"/>
      <c r="I28" s="104"/>
      <c r="J28" s="104"/>
      <c r="K28" s="104"/>
      <c r="L28" s="203"/>
      <c r="M28" s="104"/>
    </row>
    <row r="29" spans="1:26" x14ac:dyDescent="0.2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26" x14ac:dyDescent="0.2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activeCell="A3" sqref="A3:A5"/>
    </sheetView>
  </sheetViews>
  <sheetFormatPr defaultRowHeight="12.75" x14ac:dyDescent="0.2"/>
  <cols>
    <col min="1" max="1" width="22.7109375" style="10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433" t="s">
        <v>191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</row>
    <row r="2" spans="1:26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7"/>
      <c r="N2" s="107"/>
      <c r="O2" s="107"/>
      <c r="P2" s="109" t="s">
        <v>109</v>
      </c>
    </row>
    <row r="3" spans="1:26" ht="15" customHeight="1" x14ac:dyDescent="0.2">
      <c r="A3" s="410"/>
      <c r="B3" s="408" t="s">
        <v>132</v>
      </c>
      <c r="C3" s="408"/>
      <c r="D3" s="408"/>
      <c r="E3" s="409" t="s">
        <v>67</v>
      </c>
      <c r="F3" s="411"/>
      <c r="G3" s="411"/>
      <c r="H3" s="411"/>
      <c r="I3" s="411"/>
      <c r="J3" s="411"/>
      <c r="K3" s="402" t="s">
        <v>149</v>
      </c>
      <c r="L3" s="403"/>
      <c r="M3" s="404"/>
      <c r="N3" s="408" t="s">
        <v>68</v>
      </c>
      <c r="O3" s="408"/>
      <c r="P3" s="409"/>
      <c r="Q3" s="11"/>
    </row>
    <row r="4" spans="1:26" ht="34.5" customHeight="1" x14ac:dyDescent="0.2">
      <c r="A4" s="410"/>
      <c r="B4" s="408"/>
      <c r="C4" s="408"/>
      <c r="D4" s="408"/>
      <c r="E4" s="408" t="s">
        <v>66</v>
      </c>
      <c r="F4" s="408"/>
      <c r="G4" s="408"/>
      <c r="H4" s="408" t="s">
        <v>65</v>
      </c>
      <c r="I4" s="408"/>
      <c r="J4" s="408"/>
      <c r="K4" s="405"/>
      <c r="L4" s="406"/>
      <c r="M4" s="407"/>
      <c r="N4" s="408"/>
      <c r="O4" s="408"/>
      <c r="P4" s="409"/>
      <c r="Q4" s="11"/>
    </row>
    <row r="5" spans="1:26" ht="36.75" customHeight="1" x14ac:dyDescent="0.2">
      <c r="A5" s="410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21" t="s">
        <v>131</v>
      </c>
      <c r="N5" s="20" t="s">
        <v>130</v>
      </c>
      <c r="O5" s="20" t="s">
        <v>64</v>
      </c>
      <c r="P5" s="21" t="s">
        <v>131</v>
      </c>
      <c r="Q5" s="11"/>
    </row>
    <row r="6" spans="1:26" ht="12.75" customHeight="1" x14ac:dyDescent="0.2">
      <c r="A6" s="65" t="s">
        <v>72</v>
      </c>
      <c r="B6" s="196">
        <f>SUM(B7:B26)</f>
        <v>834837</v>
      </c>
      <c r="C6" s="196">
        <f>SUM(C7:C26)</f>
        <v>720510</v>
      </c>
      <c r="D6" s="67">
        <f t="shared" ref="D6:D26" si="0">B6/C6*100</f>
        <v>115.86751051338635</v>
      </c>
      <c r="E6" s="196">
        <f>SUM(E7:E26)</f>
        <v>227429</v>
      </c>
      <c r="F6" s="196">
        <f>SUM(F7:F26)</f>
        <v>193542</v>
      </c>
      <c r="G6" s="67">
        <f t="shared" ref="G6:G23" si="1">E6/F6*100</f>
        <v>117.50886112575047</v>
      </c>
      <c r="H6" s="196">
        <f>SUM(H7:H26)</f>
        <v>607408</v>
      </c>
      <c r="I6" s="196">
        <f>SUM(I7:I26)</f>
        <v>526968</v>
      </c>
      <c r="J6" s="67">
        <f t="shared" ref="J6:J26" si="2">H6/I6*100</f>
        <v>115.26468400358276</v>
      </c>
      <c r="K6" s="196">
        <f>SUM(K7:K26)</f>
        <v>1223063</v>
      </c>
      <c r="L6" s="196">
        <f>SUM(L7:L26)</f>
        <v>1150929</v>
      </c>
      <c r="M6" s="67">
        <f>K6/L6*100</f>
        <v>106.2674587224755</v>
      </c>
      <c r="N6" s="196">
        <f>SUM(N7:N26)</f>
        <v>2057900</v>
      </c>
      <c r="O6" s="196">
        <f>SUM(O7:O26)</f>
        <v>1871439</v>
      </c>
      <c r="P6" s="67">
        <f t="shared" ref="P6:P26" si="3">N6/O6*100</f>
        <v>109.96350936365012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70" t="s">
        <v>73</v>
      </c>
      <c r="B7" s="196">
        <f t="shared" ref="B7:C23" si="4">E7+H7</f>
        <v>136824</v>
      </c>
      <c r="C7" s="196">
        <f t="shared" si="4"/>
        <v>98457</v>
      </c>
      <c r="D7" s="67">
        <f t="shared" si="0"/>
        <v>138.9682805691825</v>
      </c>
      <c r="E7" s="196">
        <v>836</v>
      </c>
      <c r="F7" s="196">
        <v>815</v>
      </c>
      <c r="G7" s="67">
        <f t="shared" si="1"/>
        <v>102.57668711656443</v>
      </c>
      <c r="H7" s="196">
        <v>135988</v>
      </c>
      <c r="I7" s="196">
        <v>97642</v>
      </c>
      <c r="J7" s="67">
        <f t="shared" si="2"/>
        <v>139.27203457528523</v>
      </c>
      <c r="K7" s="196">
        <v>64261</v>
      </c>
      <c r="L7" s="196">
        <v>60050</v>
      </c>
      <c r="M7" s="67">
        <f t="shared" ref="M7:M26" si="5">K7/L7*100</f>
        <v>107.01248959200666</v>
      </c>
      <c r="N7" s="200">
        <f>B7+K7</f>
        <v>201085</v>
      </c>
      <c r="O7" s="200">
        <f t="shared" ref="N7:O26" si="6">C7+L7</f>
        <v>158507</v>
      </c>
      <c r="P7" s="67">
        <f t="shared" si="3"/>
        <v>126.86190515245383</v>
      </c>
      <c r="Q7" s="220"/>
      <c r="R7" s="220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71" t="s">
        <v>74</v>
      </c>
      <c r="B8" s="196">
        <f t="shared" si="4"/>
        <v>21907</v>
      </c>
      <c r="C8" s="196">
        <f t="shared" si="4"/>
        <v>20260</v>
      </c>
      <c r="D8" s="67">
        <f t="shared" si="0"/>
        <v>108.12931885488648</v>
      </c>
      <c r="E8" s="196">
        <v>10457</v>
      </c>
      <c r="F8" s="196">
        <v>10193</v>
      </c>
      <c r="G8" s="67">
        <f t="shared" si="1"/>
        <v>102.59001275385069</v>
      </c>
      <c r="H8" s="196">
        <v>11450</v>
      </c>
      <c r="I8" s="196">
        <v>10067</v>
      </c>
      <c r="J8" s="67">
        <f t="shared" si="2"/>
        <v>113.73795569683122</v>
      </c>
      <c r="K8" s="196">
        <v>67155</v>
      </c>
      <c r="L8" s="196">
        <v>71399</v>
      </c>
      <c r="M8" s="67">
        <f t="shared" si="5"/>
        <v>94.055939158811753</v>
      </c>
      <c r="N8" s="200">
        <f t="shared" si="6"/>
        <v>89062</v>
      </c>
      <c r="O8" s="200">
        <f t="shared" si="6"/>
        <v>91659</v>
      </c>
      <c r="P8" s="67">
        <f t="shared" si="3"/>
        <v>97.16667212166837</v>
      </c>
      <c r="Q8" s="220"/>
      <c r="R8" s="220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71" t="s">
        <v>75</v>
      </c>
      <c r="B9" s="196">
        <f t="shared" si="4"/>
        <v>76247</v>
      </c>
      <c r="C9" s="196">
        <f t="shared" si="4"/>
        <v>80304</v>
      </c>
      <c r="D9" s="67">
        <f t="shared" si="0"/>
        <v>94.947947798366201</v>
      </c>
      <c r="E9" s="196">
        <v>36696</v>
      </c>
      <c r="F9" s="196">
        <v>47369</v>
      </c>
      <c r="G9" s="67">
        <f t="shared" si="1"/>
        <v>77.468386497498358</v>
      </c>
      <c r="H9" s="196">
        <v>39551</v>
      </c>
      <c r="I9" s="196">
        <v>32935</v>
      </c>
      <c r="J9" s="67">
        <f t="shared" si="2"/>
        <v>120.08805222407773</v>
      </c>
      <c r="K9" s="196">
        <v>108541</v>
      </c>
      <c r="L9" s="196">
        <v>118110</v>
      </c>
      <c r="M9" s="67">
        <f t="shared" si="5"/>
        <v>91.898230463127589</v>
      </c>
      <c r="N9" s="200">
        <f t="shared" si="6"/>
        <v>184788</v>
      </c>
      <c r="O9" s="200">
        <f t="shared" si="6"/>
        <v>198414</v>
      </c>
      <c r="P9" s="67">
        <f t="shared" si="3"/>
        <v>93.132541050530705</v>
      </c>
      <c r="Q9" s="220"/>
      <c r="R9" s="220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71" t="s">
        <v>76</v>
      </c>
      <c r="B10" s="196">
        <f t="shared" si="4"/>
        <v>62017</v>
      </c>
      <c r="C10" s="196">
        <f t="shared" si="4"/>
        <v>53633</v>
      </c>
      <c r="D10" s="67">
        <f t="shared" si="0"/>
        <v>115.63216676300038</v>
      </c>
      <c r="E10" s="196">
        <v>2334</v>
      </c>
      <c r="F10" s="196">
        <v>6030</v>
      </c>
      <c r="G10" s="67">
        <f t="shared" si="1"/>
        <v>38.706467661691541</v>
      </c>
      <c r="H10" s="196">
        <v>59683</v>
      </c>
      <c r="I10" s="196">
        <v>47603</v>
      </c>
      <c r="J10" s="67">
        <f t="shared" si="2"/>
        <v>125.37655189798961</v>
      </c>
      <c r="K10" s="196">
        <v>119664</v>
      </c>
      <c r="L10" s="196">
        <v>111695</v>
      </c>
      <c r="M10" s="67">
        <f t="shared" si="5"/>
        <v>107.13460763686827</v>
      </c>
      <c r="N10" s="200">
        <f t="shared" si="6"/>
        <v>181681</v>
      </c>
      <c r="O10" s="200">
        <f t="shared" si="6"/>
        <v>165328</v>
      </c>
      <c r="P10" s="67">
        <f t="shared" si="3"/>
        <v>109.89124649182232</v>
      </c>
      <c r="Q10" s="220"/>
      <c r="R10" s="220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71" t="s">
        <v>77</v>
      </c>
      <c r="B11" s="196">
        <f t="shared" si="4"/>
        <v>3259</v>
      </c>
      <c r="C11" s="196">
        <f t="shared" si="4"/>
        <v>2044</v>
      </c>
      <c r="D11" s="67">
        <f t="shared" si="0"/>
        <v>159.4422700587084</v>
      </c>
      <c r="E11" s="196">
        <v>205</v>
      </c>
      <c r="F11" s="196">
        <v>2</v>
      </c>
      <c r="G11" s="67">
        <f t="shared" si="1"/>
        <v>10250</v>
      </c>
      <c r="H11" s="196">
        <v>3054</v>
      </c>
      <c r="I11" s="196">
        <v>2042</v>
      </c>
      <c r="J11" s="67">
        <f t="shared" si="2"/>
        <v>149.55925563173361</v>
      </c>
      <c r="K11" s="196">
        <v>8280</v>
      </c>
      <c r="L11" s="196">
        <v>5631</v>
      </c>
      <c r="M11" s="67">
        <f t="shared" si="5"/>
        <v>147.04315396909965</v>
      </c>
      <c r="N11" s="200">
        <f t="shared" si="6"/>
        <v>11539</v>
      </c>
      <c r="O11" s="200">
        <f t="shared" si="6"/>
        <v>7675</v>
      </c>
      <c r="P11" s="67">
        <f t="shared" si="3"/>
        <v>150.34527687296418</v>
      </c>
      <c r="Q11" s="220"/>
      <c r="R11" s="220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71" t="s">
        <v>78</v>
      </c>
      <c r="B12" s="196">
        <f t="shared" si="4"/>
        <v>77746</v>
      </c>
      <c r="C12" s="196">
        <f t="shared" si="4"/>
        <v>68207</v>
      </c>
      <c r="D12" s="67">
        <f t="shared" si="0"/>
        <v>113.98536807072588</v>
      </c>
      <c r="E12" s="196">
        <v>13493</v>
      </c>
      <c r="F12" s="196">
        <v>11887</v>
      </c>
      <c r="G12" s="67">
        <f t="shared" si="1"/>
        <v>113.51055775216624</v>
      </c>
      <c r="H12" s="196">
        <v>64253</v>
      </c>
      <c r="I12" s="196">
        <v>56320</v>
      </c>
      <c r="J12" s="67">
        <f t="shared" si="2"/>
        <v>114.08558238636364</v>
      </c>
      <c r="K12" s="196">
        <v>69914</v>
      </c>
      <c r="L12" s="196">
        <v>74477</v>
      </c>
      <c r="M12" s="67">
        <f t="shared" si="5"/>
        <v>93.873276313492767</v>
      </c>
      <c r="N12" s="200">
        <f t="shared" si="6"/>
        <v>147660</v>
      </c>
      <c r="O12" s="200">
        <f t="shared" si="6"/>
        <v>142684</v>
      </c>
      <c r="P12" s="67">
        <f t="shared" si="3"/>
        <v>103.48742676123462</v>
      </c>
      <c r="Q12" s="220"/>
      <c r="R12" s="220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71" t="s">
        <v>79</v>
      </c>
      <c r="B13" s="196">
        <f t="shared" si="4"/>
        <v>35580</v>
      </c>
      <c r="C13" s="196">
        <f t="shared" si="4"/>
        <v>30279</v>
      </c>
      <c r="D13" s="67">
        <f t="shared" si="0"/>
        <v>117.50718319627464</v>
      </c>
      <c r="E13" s="196">
        <v>5024</v>
      </c>
      <c r="F13" s="196">
        <v>5021</v>
      </c>
      <c r="G13" s="67">
        <f t="shared" si="1"/>
        <v>100.05974905397331</v>
      </c>
      <c r="H13" s="196">
        <v>30556</v>
      </c>
      <c r="I13" s="196">
        <v>25258</v>
      </c>
      <c r="J13" s="67">
        <f t="shared" si="2"/>
        <v>120.97553250455302</v>
      </c>
      <c r="K13" s="196">
        <v>85861</v>
      </c>
      <c r="L13" s="196">
        <v>126892</v>
      </c>
      <c r="M13" s="67">
        <f t="shared" si="5"/>
        <v>67.66462818775021</v>
      </c>
      <c r="N13" s="200">
        <f t="shared" si="6"/>
        <v>121441</v>
      </c>
      <c r="O13" s="200">
        <f t="shared" si="6"/>
        <v>157171</v>
      </c>
      <c r="P13" s="67">
        <f t="shared" si="3"/>
        <v>77.266798582435698</v>
      </c>
      <c r="Q13" s="220"/>
      <c r="R13" s="220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71" t="s">
        <v>80</v>
      </c>
      <c r="B14" s="196">
        <f t="shared" si="4"/>
        <v>56151</v>
      </c>
      <c r="C14" s="196">
        <f t="shared" si="4"/>
        <v>72660</v>
      </c>
      <c r="D14" s="67">
        <f t="shared" si="0"/>
        <v>77.279108175061921</v>
      </c>
      <c r="E14" s="196">
        <v>4989</v>
      </c>
      <c r="F14" s="196">
        <v>1302</v>
      </c>
      <c r="G14" s="67">
        <f t="shared" si="1"/>
        <v>383.17972350230411</v>
      </c>
      <c r="H14" s="196">
        <v>51162</v>
      </c>
      <c r="I14" s="196">
        <v>71358</v>
      </c>
      <c r="J14" s="67">
        <f t="shared" si="2"/>
        <v>71.697637265618425</v>
      </c>
      <c r="K14" s="196">
        <v>99572</v>
      </c>
      <c r="L14" s="196">
        <v>117016</v>
      </c>
      <c r="M14" s="67">
        <f t="shared" si="5"/>
        <v>85.092636904354961</v>
      </c>
      <c r="N14" s="200">
        <f t="shared" si="6"/>
        <v>155723</v>
      </c>
      <c r="O14" s="200">
        <f t="shared" si="6"/>
        <v>189676</v>
      </c>
      <c r="P14" s="67">
        <f t="shared" si="3"/>
        <v>82.099474894029825</v>
      </c>
      <c r="Q14" s="220"/>
      <c r="R14" s="220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71" t="s">
        <v>81</v>
      </c>
      <c r="B15" s="196">
        <f t="shared" si="4"/>
        <v>58907</v>
      </c>
      <c r="C15" s="196">
        <f t="shared" si="4"/>
        <v>56078</v>
      </c>
      <c r="D15" s="67">
        <f t="shared" si="0"/>
        <v>105.04475908555939</v>
      </c>
      <c r="E15" s="196">
        <v>5541</v>
      </c>
      <c r="F15" s="196">
        <v>7057</v>
      </c>
      <c r="G15" s="67">
        <f t="shared" si="1"/>
        <v>78.517783760804875</v>
      </c>
      <c r="H15" s="196">
        <v>53366</v>
      </c>
      <c r="I15" s="196">
        <v>49021</v>
      </c>
      <c r="J15" s="67">
        <f t="shared" si="2"/>
        <v>108.86354827522899</v>
      </c>
      <c r="K15" s="196">
        <v>75930</v>
      </c>
      <c r="L15" s="196">
        <v>74184</v>
      </c>
      <c r="M15" s="67">
        <f t="shared" si="5"/>
        <v>102.35360724684568</v>
      </c>
      <c r="N15" s="200">
        <f t="shared" si="6"/>
        <v>134837</v>
      </c>
      <c r="O15" s="200">
        <f t="shared" si="6"/>
        <v>130262</v>
      </c>
      <c r="P15" s="67">
        <f t="shared" si="3"/>
        <v>103.51215243125394</v>
      </c>
      <c r="Q15" s="220"/>
      <c r="R15" s="220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71" t="s">
        <v>82</v>
      </c>
      <c r="B16" s="196">
        <f t="shared" si="4"/>
        <v>13707</v>
      </c>
      <c r="C16" s="196">
        <f t="shared" si="4"/>
        <v>14565</v>
      </c>
      <c r="D16" s="67">
        <f t="shared" si="0"/>
        <v>94.109165808444899</v>
      </c>
      <c r="E16" s="196">
        <v>13146</v>
      </c>
      <c r="F16" s="196">
        <v>14015</v>
      </c>
      <c r="G16" s="67">
        <f t="shared" si="1"/>
        <v>93.799500535140922</v>
      </c>
      <c r="H16" s="196">
        <v>561</v>
      </c>
      <c r="I16" s="196">
        <v>550</v>
      </c>
      <c r="J16" s="67">
        <f t="shared" si="2"/>
        <v>102</v>
      </c>
      <c r="K16" s="196">
        <v>25444</v>
      </c>
      <c r="L16" s="196">
        <v>25787</v>
      </c>
      <c r="M16" s="67">
        <f t="shared" si="5"/>
        <v>98.669872416333817</v>
      </c>
      <c r="N16" s="200">
        <f t="shared" si="6"/>
        <v>39151</v>
      </c>
      <c r="O16" s="200">
        <f t="shared" si="6"/>
        <v>40352</v>
      </c>
      <c r="P16" s="67">
        <f t="shared" si="3"/>
        <v>97.023691514670901</v>
      </c>
      <c r="Q16" s="220"/>
      <c r="R16" s="220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71" t="s">
        <v>83</v>
      </c>
      <c r="B17" s="196">
        <f t="shared" si="4"/>
        <v>6393</v>
      </c>
      <c r="C17" s="196">
        <f t="shared" si="4"/>
        <v>5572</v>
      </c>
      <c r="D17" s="67">
        <f t="shared" si="0"/>
        <v>114.73438621679828</v>
      </c>
      <c r="E17" s="196">
        <v>1439</v>
      </c>
      <c r="F17" s="196">
        <v>1416</v>
      </c>
      <c r="G17" s="67">
        <f t="shared" si="1"/>
        <v>101.62429378531073</v>
      </c>
      <c r="H17" s="196">
        <v>4954</v>
      </c>
      <c r="I17" s="196">
        <v>4156</v>
      </c>
      <c r="J17" s="67">
        <f t="shared" si="2"/>
        <v>119.20115495668912</v>
      </c>
      <c r="K17" s="196">
        <v>42696</v>
      </c>
      <c r="L17" s="196">
        <v>32301</v>
      </c>
      <c r="M17" s="67">
        <f t="shared" si="5"/>
        <v>132.18166620228476</v>
      </c>
      <c r="N17" s="200">
        <f t="shared" si="6"/>
        <v>49089</v>
      </c>
      <c r="O17" s="200">
        <f t="shared" si="6"/>
        <v>37873</v>
      </c>
      <c r="P17" s="67">
        <f t="shared" si="3"/>
        <v>129.61476513611279</v>
      </c>
      <c r="Q17" s="220"/>
      <c r="R17" s="220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71" t="s">
        <v>84</v>
      </c>
      <c r="B18" s="196">
        <f t="shared" si="4"/>
        <v>3159</v>
      </c>
      <c r="C18" s="196">
        <f t="shared" si="4"/>
        <v>3026</v>
      </c>
      <c r="D18" s="67">
        <f t="shared" si="0"/>
        <v>104.39524124256445</v>
      </c>
      <c r="E18" s="196">
        <v>79</v>
      </c>
      <c r="F18" s="196">
        <v>61</v>
      </c>
      <c r="G18" s="67">
        <f t="shared" si="1"/>
        <v>129.50819672131149</v>
      </c>
      <c r="H18" s="196">
        <v>3080</v>
      </c>
      <c r="I18" s="196">
        <v>2965</v>
      </c>
      <c r="J18" s="67">
        <f t="shared" si="2"/>
        <v>103.87858347386172</v>
      </c>
      <c r="K18" s="196">
        <v>6879</v>
      </c>
      <c r="L18" s="196">
        <v>6785</v>
      </c>
      <c r="M18" s="67">
        <f t="shared" si="5"/>
        <v>101.38540899042003</v>
      </c>
      <c r="N18" s="200">
        <f t="shared" si="6"/>
        <v>10038</v>
      </c>
      <c r="O18" s="200">
        <f t="shared" si="6"/>
        <v>9811</v>
      </c>
      <c r="P18" s="67">
        <f t="shared" si="3"/>
        <v>102.31372948731017</v>
      </c>
      <c r="Q18" s="220"/>
      <c r="R18" s="220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71" t="s">
        <v>85</v>
      </c>
      <c r="B19" s="196">
        <f t="shared" si="4"/>
        <v>76690</v>
      </c>
      <c r="C19" s="196">
        <f t="shared" si="4"/>
        <v>55475</v>
      </c>
      <c r="D19" s="67">
        <f t="shared" si="0"/>
        <v>138.24245155475438</v>
      </c>
      <c r="E19" s="196">
        <v>27673</v>
      </c>
      <c r="F19" s="196">
        <v>25490</v>
      </c>
      <c r="G19" s="67">
        <f t="shared" si="1"/>
        <v>108.56414280109847</v>
      </c>
      <c r="H19" s="196">
        <v>49017</v>
      </c>
      <c r="I19" s="196">
        <v>29985</v>
      </c>
      <c r="J19" s="67">
        <f t="shared" si="2"/>
        <v>163.47173586793397</v>
      </c>
      <c r="K19" s="196">
        <v>59964</v>
      </c>
      <c r="L19" s="196">
        <v>36621</v>
      </c>
      <c r="M19" s="67">
        <f t="shared" si="5"/>
        <v>163.74211517981485</v>
      </c>
      <c r="N19" s="200">
        <f t="shared" si="6"/>
        <v>136654</v>
      </c>
      <c r="O19" s="200">
        <f t="shared" si="6"/>
        <v>92096</v>
      </c>
      <c r="P19" s="67">
        <f t="shared" si="3"/>
        <v>148.38212300208477</v>
      </c>
      <c r="Q19" s="220"/>
      <c r="R19" s="220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71" t="s">
        <v>86</v>
      </c>
      <c r="B20" s="196">
        <f t="shared" si="4"/>
        <v>17243</v>
      </c>
      <c r="C20" s="196">
        <f t="shared" si="4"/>
        <v>12411</v>
      </c>
      <c r="D20" s="67">
        <f t="shared" si="0"/>
        <v>138.93320441543793</v>
      </c>
      <c r="E20" s="196">
        <v>1486</v>
      </c>
      <c r="F20" s="196">
        <v>1462</v>
      </c>
      <c r="G20" s="67">
        <f t="shared" si="1"/>
        <v>101.64158686730507</v>
      </c>
      <c r="H20" s="196">
        <v>15757</v>
      </c>
      <c r="I20" s="196">
        <v>10949</v>
      </c>
      <c r="J20" s="67">
        <f t="shared" si="2"/>
        <v>143.91268609005388</v>
      </c>
      <c r="K20" s="196">
        <v>63963</v>
      </c>
      <c r="L20" s="196">
        <v>49700</v>
      </c>
      <c r="M20" s="67">
        <f t="shared" si="5"/>
        <v>128.69818913480887</v>
      </c>
      <c r="N20" s="200">
        <f t="shared" si="6"/>
        <v>81206</v>
      </c>
      <c r="O20" s="200">
        <f t="shared" si="6"/>
        <v>62111</v>
      </c>
      <c r="P20" s="67">
        <f t="shared" si="3"/>
        <v>130.74334658917098</v>
      </c>
      <c r="Q20" s="220"/>
      <c r="R20" s="220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71" t="s">
        <v>87</v>
      </c>
      <c r="B21" s="196">
        <f t="shared" si="4"/>
        <v>120749</v>
      </c>
      <c r="C21" s="196">
        <f t="shared" si="4"/>
        <v>70395</v>
      </c>
      <c r="D21" s="67">
        <f t="shared" si="0"/>
        <v>171.53064848355709</v>
      </c>
      <c r="E21" s="196">
        <v>102225</v>
      </c>
      <c r="F21" s="196">
        <v>58575</v>
      </c>
      <c r="G21" s="67">
        <f t="shared" si="1"/>
        <v>174.51984635083227</v>
      </c>
      <c r="H21" s="196">
        <v>18524</v>
      </c>
      <c r="I21" s="196">
        <v>11820</v>
      </c>
      <c r="J21" s="67">
        <f t="shared" si="2"/>
        <v>156.71742808798646</v>
      </c>
      <c r="K21" s="196">
        <v>204094</v>
      </c>
      <c r="L21" s="196">
        <v>139200</v>
      </c>
      <c r="M21" s="67">
        <f t="shared" si="5"/>
        <v>146.6192528735632</v>
      </c>
      <c r="N21" s="200">
        <f t="shared" si="6"/>
        <v>324843</v>
      </c>
      <c r="O21" s="200">
        <f t="shared" si="6"/>
        <v>209595</v>
      </c>
      <c r="P21" s="67">
        <f t="shared" si="3"/>
        <v>154.98604451442066</v>
      </c>
      <c r="Q21" s="220"/>
      <c r="R21" s="220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70" t="s">
        <v>88</v>
      </c>
      <c r="B22" s="196">
        <f t="shared" si="4"/>
        <v>18854</v>
      </c>
      <c r="C22" s="196">
        <f t="shared" si="4"/>
        <v>22182</v>
      </c>
      <c r="D22" s="67">
        <f t="shared" si="0"/>
        <v>84.996844288161583</v>
      </c>
      <c r="E22" s="196">
        <v>122</v>
      </c>
      <c r="F22" s="196">
        <v>499</v>
      </c>
      <c r="G22" s="67">
        <f t="shared" si="1"/>
        <v>24.448897795591183</v>
      </c>
      <c r="H22" s="196">
        <v>18732</v>
      </c>
      <c r="I22" s="196">
        <v>21683</v>
      </c>
      <c r="J22" s="67">
        <f t="shared" si="2"/>
        <v>86.390259650417377</v>
      </c>
      <c r="K22" s="196">
        <v>29542</v>
      </c>
      <c r="L22" s="196">
        <v>23968</v>
      </c>
      <c r="M22" s="67">
        <f t="shared" si="5"/>
        <v>123.2560080106809</v>
      </c>
      <c r="N22" s="200">
        <f t="shared" si="6"/>
        <v>48396</v>
      </c>
      <c r="O22" s="200">
        <f t="shared" si="6"/>
        <v>46150</v>
      </c>
      <c r="P22" s="67">
        <f t="shared" si="3"/>
        <v>104.86673889490791</v>
      </c>
      <c r="Q22" s="220"/>
      <c r="R22" s="220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71" t="s">
        <v>89</v>
      </c>
      <c r="B23" s="196">
        <f t="shared" si="4"/>
        <v>46797</v>
      </c>
      <c r="C23" s="196">
        <f t="shared" si="4"/>
        <v>52361</v>
      </c>
      <c r="D23" s="67">
        <f t="shared" si="0"/>
        <v>89.373770554420275</v>
      </c>
      <c r="E23" s="196">
        <v>1684</v>
      </c>
      <c r="F23" s="196">
        <v>2348</v>
      </c>
      <c r="G23" s="67">
        <f t="shared" si="1"/>
        <v>71.720613287904598</v>
      </c>
      <c r="H23" s="196">
        <v>45113</v>
      </c>
      <c r="I23" s="196">
        <v>50013</v>
      </c>
      <c r="J23" s="67">
        <f t="shared" si="2"/>
        <v>90.202547337692195</v>
      </c>
      <c r="K23" s="196">
        <v>80672</v>
      </c>
      <c r="L23" s="196">
        <v>66885</v>
      </c>
      <c r="M23" s="67">
        <f t="shared" si="5"/>
        <v>120.61299244972714</v>
      </c>
      <c r="N23" s="200">
        <f t="shared" si="6"/>
        <v>127469</v>
      </c>
      <c r="O23" s="200">
        <f t="shared" si="6"/>
        <v>119246</v>
      </c>
      <c r="P23" s="67">
        <f t="shared" si="3"/>
        <v>106.89582879090284</v>
      </c>
      <c r="Q23" s="220"/>
      <c r="R23" s="220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71" t="s">
        <v>90</v>
      </c>
      <c r="B24" s="196" t="s">
        <v>136</v>
      </c>
      <c r="C24" s="196" t="s">
        <v>136</v>
      </c>
      <c r="D24" s="67" t="s">
        <v>136</v>
      </c>
      <c r="E24" s="196" t="s">
        <v>136</v>
      </c>
      <c r="F24" s="196" t="s">
        <v>136</v>
      </c>
      <c r="G24" s="67" t="s">
        <v>136</v>
      </c>
      <c r="H24" s="196" t="s">
        <v>136</v>
      </c>
      <c r="I24" s="196" t="s">
        <v>136</v>
      </c>
      <c r="J24" s="67" t="s">
        <v>136</v>
      </c>
      <c r="K24" s="196">
        <v>94</v>
      </c>
      <c r="L24" s="196">
        <v>106</v>
      </c>
      <c r="M24" s="67">
        <f>K24/L24*100</f>
        <v>88.679245283018872</v>
      </c>
      <c r="N24" s="200">
        <f>K24</f>
        <v>94</v>
      </c>
      <c r="O24" s="200">
        <f>L24</f>
        <v>106</v>
      </c>
      <c r="P24" s="67">
        <f t="shared" si="3"/>
        <v>88.679245283018872</v>
      </c>
      <c r="Q24" s="220"/>
      <c r="R24" s="220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71" t="s">
        <v>91</v>
      </c>
      <c r="B25" s="196" t="s">
        <v>136</v>
      </c>
      <c r="C25" s="196" t="s">
        <v>136</v>
      </c>
      <c r="D25" s="67" t="s">
        <v>136</v>
      </c>
      <c r="E25" s="196" t="s">
        <v>136</v>
      </c>
      <c r="F25" s="196" t="s">
        <v>136</v>
      </c>
      <c r="G25" s="67" t="s">
        <v>136</v>
      </c>
      <c r="H25" s="196" t="s">
        <v>136</v>
      </c>
      <c r="I25" s="196" t="s">
        <v>136</v>
      </c>
      <c r="J25" s="67" t="s">
        <v>136</v>
      </c>
      <c r="K25" s="196">
        <v>76</v>
      </c>
      <c r="L25" s="196">
        <v>31</v>
      </c>
      <c r="M25" s="67">
        <f t="shared" si="5"/>
        <v>245.16129032258064</v>
      </c>
      <c r="N25" s="200">
        <f>K25</f>
        <v>76</v>
      </c>
      <c r="O25" s="200">
        <f>L25</f>
        <v>31</v>
      </c>
      <c r="P25" s="67">
        <f t="shared" si="3"/>
        <v>245.16129032258064</v>
      </c>
      <c r="Q25" s="220"/>
      <c r="R25" s="220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73" t="s">
        <v>92</v>
      </c>
      <c r="B26" s="197">
        <f>H26</f>
        <v>2607</v>
      </c>
      <c r="C26" s="197">
        <f>I26</f>
        <v>2601</v>
      </c>
      <c r="D26" s="75">
        <f t="shared" si="0"/>
        <v>100.23068050749713</v>
      </c>
      <c r="E26" s="197" t="s">
        <v>136</v>
      </c>
      <c r="F26" s="197" t="s">
        <v>136</v>
      </c>
      <c r="G26" s="75" t="s">
        <v>136</v>
      </c>
      <c r="H26" s="197">
        <v>2607</v>
      </c>
      <c r="I26" s="197">
        <v>2601</v>
      </c>
      <c r="J26" s="75">
        <f t="shared" si="2"/>
        <v>100.23068050749713</v>
      </c>
      <c r="K26" s="197">
        <v>10461</v>
      </c>
      <c r="L26" s="197">
        <v>10091</v>
      </c>
      <c r="M26" s="75">
        <f t="shared" si="5"/>
        <v>103.66663363393123</v>
      </c>
      <c r="N26" s="197">
        <f t="shared" si="6"/>
        <v>13068</v>
      </c>
      <c r="O26" s="197">
        <f t="shared" si="6"/>
        <v>12692</v>
      </c>
      <c r="P26" s="75">
        <f t="shared" si="3"/>
        <v>102.96249606051056</v>
      </c>
      <c r="Q26" s="220"/>
      <c r="R26" s="220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195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10"/>
      <c r="I29" s="196"/>
    </row>
    <row r="31" spans="1:27" x14ac:dyDescent="0.2">
      <c r="H31" s="11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activeCell="A3" sqref="A3:A5"/>
    </sheetView>
  </sheetViews>
  <sheetFormatPr defaultRowHeight="12.75" x14ac:dyDescent="0.2"/>
  <cols>
    <col min="1" max="1" width="21.7109375" style="111" customWidth="1"/>
    <col min="2" max="2" width="9.7109375" style="111" customWidth="1"/>
    <col min="3" max="3" width="9.5703125" style="111" customWidth="1"/>
    <col min="4" max="7" width="8.85546875" style="111" customWidth="1"/>
    <col min="8" max="8" width="9.85546875" style="111" customWidth="1"/>
    <col min="9" max="9" width="9.7109375" style="111" customWidth="1"/>
    <col min="10" max="10" width="9.42578125" style="111" customWidth="1"/>
    <col min="11" max="12" width="9.7109375" style="111" customWidth="1"/>
    <col min="13" max="13" width="8.7109375" style="111" customWidth="1"/>
    <col min="14" max="256" width="9.140625" style="111"/>
    <col min="257" max="257" width="21.7109375" style="111" customWidth="1"/>
    <col min="258" max="258" width="9.7109375" style="111" customWidth="1"/>
    <col min="259" max="259" width="9.5703125" style="111" customWidth="1"/>
    <col min="260" max="262" width="8.85546875" style="111" customWidth="1"/>
    <col min="263" max="263" width="10.140625" style="111" customWidth="1"/>
    <col min="264" max="264" width="9.85546875" style="111" customWidth="1"/>
    <col min="265" max="265" width="9.7109375" style="111" customWidth="1"/>
    <col min="266" max="266" width="10.5703125" style="111" customWidth="1"/>
    <col min="267" max="268" width="9.7109375" style="111" customWidth="1"/>
    <col min="269" max="269" width="8.7109375" style="111" customWidth="1"/>
    <col min="270" max="512" width="9.140625" style="111"/>
    <col min="513" max="513" width="21.7109375" style="111" customWidth="1"/>
    <col min="514" max="514" width="9.7109375" style="111" customWidth="1"/>
    <col min="515" max="515" width="9.5703125" style="111" customWidth="1"/>
    <col min="516" max="518" width="8.85546875" style="111" customWidth="1"/>
    <col min="519" max="519" width="10.140625" style="111" customWidth="1"/>
    <col min="520" max="520" width="9.85546875" style="111" customWidth="1"/>
    <col min="521" max="521" width="9.7109375" style="111" customWidth="1"/>
    <col min="522" max="522" width="10.5703125" style="111" customWidth="1"/>
    <col min="523" max="524" width="9.7109375" style="111" customWidth="1"/>
    <col min="525" max="525" width="8.7109375" style="111" customWidth="1"/>
    <col min="526" max="768" width="9.140625" style="111"/>
    <col min="769" max="769" width="21.7109375" style="111" customWidth="1"/>
    <col min="770" max="770" width="9.7109375" style="111" customWidth="1"/>
    <col min="771" max="771" width="9.5703125" style="111" customWidth="1"/>
    <col min="772" max="774" width="8.85546875" style="111" customWidth="1"/>
    <col min="775" max="775" width="10.140625" style="111" customWidth="1"/>
    <col min="776" max="776" width="9.85546875" style="111" customWidth="1"/>
    <col min="777" max="777" width="9.7109375" style="111" customWidth="1"/>
    <col min="778" max="778" width="10.5703125" style="111" customWidth="1"/>
    <col min="779" max="780" width="9.7109375" style="111" customWidth="1"/>
    <col min="781" max="781" width="8.7109375" style="111" customWidth="1"/>
    <col min="782" max="1024" width="9.140625" style="111"/>
    <col min="1025" max="1025" width="21.7109375" style="111" customWidth="1"/>
    <col min="1026" max="1026" width="9.7109375" style="111" customWidth="1"/>
    <col min="1027" max="1027" width="9.5703125" style="111" customWidth="1"/>
    <col min="1028" max="1030" width="8.85546875" style="111" customWidth="1"/>
    <col min="1031" max="1031" width="10.140625" style="111" customWidth="1"/>
    <col min="1032" max="1032" width="9.85546875" style="111" customWidth="1"/>
    <col min="1033" max="1033" width="9.7109375" style="111" customWidth="1"/>
    <col min="1034" max="1034" width="10.5703125" style="111" customWidth="1"/>
    <col min="1035" max="1036" width="9.7109375" style="111" customWidth="1"/>
    <col min="1037" max="1037" width="8.7109375" style="111" customWidth="1"/>
    <col min="1038" max="1280" width="9.140625" style="111"/>
    <col min="1281" max="1281" width="21.7109375" style="111" customWidth="1"/>
    <col min="1282" max="1282" width="9.7109375" style="111" customWidth="1"/>
    <col min="1283" max="1283" width="9.5703125" style="111" customWidth="1"/>
    <col min="1284" max="1286" width="8.85546875" style="111" customWidth="1"/>
    <col min="1287" max="1287" width="10.140625" style="111" customWidth="1"/>
    <col min="1288" max="1288" width="9.85546875" style="111" customWidth="1"/>
    <col min="1289" max="1289" width="9.7109375" style="111" customWidth="1"/>
    <col min="1290" max="1290" width="10.5703125" style="111" customWidth="1"/>
    <col min="1291" max="1292" width="9.7109375" style="111" customWidth="1"/>
    <col min="1293" max="1293" width="8.7109375" style="111" customWidth="1"/>
    <col min="1294" max="1536" width="9.140625" style="111"/>
    <col min="1537" max="1537" width="21.7109375" style="111" customWidth="1"/>
    <col min="1538" max="1538" width="9.7109375" style="111" customWidth="1"/>
    <col min="1539" max="1539" width="9.5703125" style="111" customWidth="1"/>
    <col min="1540" max="1542" width="8.85546875" style="111" customWidth="1"/>
    <col min="1543" max="1543" width="10.140625" style="111" customWidth="1"/>
    <col min="1544" max="1544" width="9.85546875" style="111" customWidth="1"/>
    <col min="1545" max="1545" width="9.7109375" style="111" customWidth="1"/>
    <col min="1546" max="1546" width="10.5703125" style="111" customWidth="1"/>
    <col min="1547" max="1548" width="9.7109375" style="111" customWidth="1"/>
    <col min="1549" max="1549" width="8.7109375" style="111" customWidth="1"/>
    <col min="1550" max="1792" width="9.140625" style="111"/>
    <col min="1793" max="1793" width="21.7109375" style="111" customWidth="1"/>
    <col min="1794" max="1794" width="9.7109375" style="111" customWidth="1"/>
    <col min="1795" max="1795" width="9.5703125" style="111" customWidth="1"/>
    <col min="1796" max="1798" width="8.85546875" style="111" customWidth="1"/>
    <col min="1799" max="1799" width="10.140625" style="111" customWidth="1"/>
    <col min="1800" max="1800" width="9.85546875" style="111" customWidth="1"/>
    <col min="1801" max="1801" width="9.7109375" style="111" customWidth="1"/>
    <col min="1802" max="1802" width="10.5703125" style="111" customWidth="1"/>
    <col min="1803" max="1804" width="9.7109375" style="111" customWidth="1"/>
    <col min="1805" max="1805" width="8.7109375" style="111" customWidth="1"/>
    <col min="1806" max="2048" width="9.140625" style="111"/>
    <col min="2049" max="2049" width="21.7109375" style="111" customWidth="1"/>
    <col min="2050" max="2050" width="9.7109375" style="111" customWidth="1"/>
    <col min="2051" max="2051" width="9.5703125" style="111" customWidth="1"/>
    <col min="2052" max="2054" width="8.85546875" style="111" customWidth="1"/>
    <col min="2055" max="2055" width="10.140625" style="111" customWidth="1"/>
    <col min="2056" max="2056" width="9.85546875" style="111" customWidth="1"/>
    <col min="2057" max="2057" width="9.7109375" style="111" customWidth="1"/>
    <col min="2058" max="2058" width="10.5703125" style="111" customWidth="1"/>
    <col min="2059" max="2060" width="9.7109375" style="111" customWidth="1"/>
    <col min="2061" max="2061" width="8.7109375" style="111" customWidth="1"/>
    <col min="2062" max="2304" width="9.140625" style="111"/>
    <col min="2305" max="2305" width="21.7109375" style="111" customWidth="1"/>
    <col min="2306" max="2306" width="9.7109375" style="111" customWidth="1"/>
    <col min="2307" max="2307" width="9.5703125" style="111" customWidth="1"/>
    <col min="2308" max="2310" width="8.85546875" style="111" customWidth="1"/>
    <col min="2311" max="2311" width="10.140625" style="111" customWidth="1"/>
    <col min="2312" max="2312" width="9.85546875" style="111" customWidth="1"/>
    <col min="2313" max="2313" width="9.7109375" style="111" customWidth="1"/>
    <col min="2314" max="2314" width="10.5703125" style="111" customWidth="1"/>
    <col min="2315" max="2316" width="9.7109375" style="111" customWidth="1"/>
    <col min="2317" max="2317" width="8.7109375" style="111" customWidth="1"/>
    <col min="2318" max="2560" width="9.140625" style="111"/>
    <col min="2561" max="2561" width="21.7109375" style="111" customWidth="1"/>
    <col min="2562" max="2562" width="9.7109375" style="111" customWidth="1"/>
    <col min="2563" max="2563" width="9.5703125" style="111" customWidth="1"/>
    <col min="2564" max="2566" width="8.85546875" style="111" customWidth="1"/>
    <col min="2567" max="2567" width="10.140625" style="111" customWidth="1"/>
    <col min="2568" max="2568" width="9.85546875" style="111" customWidth="1"/>
    <col min="2569" max="2569" width="9.7109375" style="111" customWidth="1"/>
    <col min="2570" max="2570" width="10.5703125" style="111" customWidth="1"/>
    <col min="2571" max="2572" width="9.7109375" style="111" customWidth="1"/>
    <col min="2573" max="2573" width="8.7109375" style="111" customWidth="1"/>
    <col min="2574" max="2816" width="9.140625" style="111"/>
    <col min="2817" max="2817" width="21.7109375" style="111" customWidth="1"/>
    <col min="2818" max="2818" width="9.7109375" style="111" customWidth="1"/>
    <col min="2819" max="2819" width="9.5703125" style="111" customWidth="1"/>
    <col min="2820" max="2822" width="8.85546875" style="111" customWidth="1"/>
    <col min="2823" max="2823" width="10.140625" style="111" customWidth="1"/>
    <col min="2824" max="2824" width="9.85546875" style="111" customWidth="1"/>
    <col min="2825" max="2825" width="9.7109375" style="111" customWidth="1"/>
    <col min="2826" max="2826" width="10.5703125" style="111" customWidth="1"/>
    <col min="2827" max="2828" width="9.7109375" style="111" customWidth="1"/>
    <col min="2829" max="2829" width="8.7109375" style="111" customWidth="1"/>
    <col min="2830" max="3072" width="9.140625" style="111"/>
    <col min="3073" max="3073" width="21.7109375" style="111" customWidth="1"/>
    <col min="3074" max="3074" width="9.7109375" style="111" customWidth="1"/>
    <col min="3075" max="3075" width="9.5703125" style="111" customWidth="1"/>
    <col min="3076" max="3078" width="8.85546875" style="111" customWidth="1"/>
    <col min="3079" max="3079" width="10.140625" style="111" customWidth="1"/>
    <col min="3080" max="3080" width="9.85546875" style="111" customWidth="1"/>
    <col min="3081" max="3081" width="9.7109375" style="111" customWidth="1"/>
    <col min="3082" max="3082" width="10.5703125" style="111" customWidth="1"/>
    <col min="3083" max="3084" width="9.7109375" style="111" customWidth="1"/>
    <col min="3085" max="3085" width="8.7109375" style="111" customWidth="1"/>
    <col min="3086" max="3328" width="9.140625" style="111"/>
    <col min="3329" max="3329" width="21.7109375" style="111" customWidth="1"/>
    <col min="3330" max="3330" width="9.7109375" style="111" customWidth="1"/>
    <col min="3331" max="3331" width="9.5703125" style="111" customWidth="1"/>
    <col min="3332" max="3334" width="8.85546875" style="111" customWidth="1"/>
    <col min="3335" max="3335" width="10.140625" style="111" customWidth="1"/>
    <col min="3336" max="3336" width="9.85546875" style="111" customWidth="1"/>
    <col min="3337" max="3337" width="9.7109375" style="111" customWidth="1"/>
    <col min="3338" max="3338" width="10.5703125" style="111" customWidth="1"/>
    <col min="3339" max="3340" width="9.7109375" style="111" customWidth="1"/>
    <col min="3341" max="3341" width="8.7109375" style="111" customWidth="1"/>
    <col min="3342" max="3584" width="9.140625" style="111"/>
    <col min="3585" max="3585" width="21.7109375" style="111" customWidth="1"/>
    <col min="3586" max="3586" width="9.7109375" style="111" customWidth="1"/>
    <col min="3587" max="3587" width="9.5703125" style="111" customWidth="1"/>
    <col min="3588" max="3590" width="8.85546875" style="111" customWidth="1"/>
    <col min="3591" max="3591" width="10.140625" style="111" customWidth="1"/>
    <col min="3592" max="3592" width="9.85546875" style="111" customWidth="1"/>
    <col min="3593" max="3593" width="9.7109375" style="111" customWidth="1"/>
    <col min="3594" max="3594" width="10.5703125" style="111" customWidth="1"/>
    <col min="3595" max="3596" width="9.7109375" style="111" customWidth="1"/>
    <col min="3597" max="3597" width="8.7109375" style="111" customWidth="1"/>
    <col min="3598" max="3840" width="9.140625" style="111"/>
    <col min="3841" max="3841" width="21.7109375" style="111" customWidth="1"/>
    <col min="3842" max="3842" width="9.7109375" style="111" customWidth="1"/>
    <col min="3843" max="3843" width="9.5703125" style="111" customWidth="1"/>
    <col min="3844" max="3846" width="8.85546875" style="111" customWidth="1"/>
    <col min="3847" max="3847" width="10.140625" style="111" customWidth="1"/>
    <col min="3848" max="3848" width="9.85546875" style="111" customWidth="1"/>
    <col min="3849" max="3849" width="9.7109375" style="111" customWidth="1"/>
    <col min="3850" max="3850" width="10.5703125" style="111" customWidth="1"/>
    <col min="3851" max="3852" width="9.7109375" style="111" customWidth="1"/>
    <col min="3853" max="3853" width="8.7109375" style="111" customWidth="1"/>
    <col min="3854" max="4096" width="9.140625" style="111"/>
    <col min="4097" max="4097" width="21.7109375" style="111" customWidth="1"/>
    <col min="4098" max="4098" width="9.7109375" style="111" customWidth="1"/>
    <col min="4099" max="4099" width="9.5703125" style="111" customWidth="1"/>
    <col min="4100" max="4102" width="8.85546875" style="111" customWidth="1"/>
    <col min="4103" max="4103" width="10.140625" style="111" customWidth="1"/>
    <col min="4104" max="4104" width="9.85546875" style="111" customWidth="1"/>
    <col min="4105" max="4105" width="9.7109375" style="111" customWidth="1"/>
    <col min="4106" max="4106" width="10.5703125" style="111" customWidth="1"/>
    <col min="4107" max="4108" width="9.7109375" style="111" customWidth="1"/>
    <col min="4109" max="4109" width="8.7109375" style="111" customWidth="1"/>
    <col min="4110" max="4352" width="9.140625" style="111"/>
    <col min="4353" max="4353" width="21.7109375" style="111" customWidth="1"/>
    <col min="4354" max="4354" width="9.7109375" style="111" customWidth="1"/>
    <col min="4355" max="4355" width="9.5703125" style="111" customWidth="1"/>
    <col min="4356" max="4358" width="8.85546875" style="111" customWidth="1"/>
    <col min="4359" max="4359" width="10.140625" style="111" customWidth="1"/>
    <col min="4360" max="4360" width="9.85546875" style="111" customWidth="1"/>
    <col min="4361" max="4361" width="9.7109375" style="111" customWidth="1"/>
    <col min="4362" max="4362" width="10.5703125" style="111" customWidth="1"/>
    <col min="4363" max="4364" width="9.7109375" style="111" customWidth="1"/>
    <col min="4365" max="4365" width="8.7109375" style="111" customWidth="1"/>
    <col min="4366" max="4608" width="9.140625" style="111"/>
    <col min="4609" max="4609" width="21.7109375" style="111" customWidth="1"/>
    <col min="4610" max="4610" width="9.7109375" style="111" customWidth="1"/>
    <col min="4611" max="4611" width="9.5703125" style="111" customWidth="1"/>
    <col min="4612" max="4614" width="8.85546875" style="111" customWidth="1"/>
    <col min="4615" max="4615" width="10.140625" style="111" customWidth="1"/>
    <col min="4616" max="4616" width="9.85546875" style="111" customWidth="1"/>
    <col min="4617" max="4617" width="9.7109375" style="111" customWidth="1"/>
    <col min="4618" max="4618" width="10.5703125" style="111" customWidth="1"/>
    <col min="4619" max="4620" width="9.7109375" style="111" customWidth="1"/>
    <col min="4621" max="4621" width="8.7109375" style="111" customWidth="1"/>
    <col min="4622" max="4864" width="9.140625" style="111"/>
    <col min="4865" max="4865" width="21.7109375" style="111" customWidth="1"/>
    <col min="4866" max="4866" width="9.7109375" style="111" customWidth="1"/>
    <col min="4867" max="4867" width="9.5703125" style="111" customWidth="1"/>
    <col min="4868" max="4870" width="8.85546875" style="111" customWidth="1"/>
    <col min="4871" max="4871" width="10.140625" style="111" customWidth="1"/>
    <col min="4872" max="4872" width="9.85546875" style="111" customWidth="1"/>
    <col min="4873" max="4873" width="9.7109375" style="111" customWidth="1"/>
    <col min="4874" max="4874" width="10.5703125" style="111" customWidth="1"/>
    <col min="4875" max="4876" width="9.7109375" style="111" customWidth="1"/>
    <col min="4877" max="4877" width="8.7109375" style="111" customWidth="1"/>
    <col min="4878" max="5120" width="9.140625" style="111"/>
    <col min="5121" max="5121" width="21.7109375" style="111" customWidth="1"/>
    <col min="5122" max="5122" width="9.7109375" style="111" customWidth="1"/>
    <col min="5123" max="5123" width="9.5703125" style="111" customWidth="1"/>
    <col min="5124" max="5126" width="8.85546875" style="111" customWidth="1"/>
    <col min="5127" max="5127" width="10.140625" style="111" customWidth="1"/>
    <col min="5128" max="5128" width="9.85546875" style="111" customWidth="1"/>
    <col min="5129" max="5129" width="9.7109375" style="111" customWidth="1"/>
    <col min="5130" max="5130" width="10.5703125" style="111" customWidth="1"/>
    <col min="5131" max="5132" width="9.7109375" style="111" customWidth="1"/>
    <col min="5133" max="5133" width="8.7109375" style="111" customWidth="1"/>
    <col min="5134" max="5376" width="9.140625" style="111"/>
    <col min="5377" max="5377" width="21.7109375" style="111" customWidth="1"/>
    <col min="5378" max="5378" width="9.7109375" style="111" customWidth="1"/>
    <col min="5379" max="5379" width="9.5703125" style="111" customWidth="1"/>
    <col min="5380" max="5382" width="8.85546875" style="111" customWidth="1"/>
    <col min="5383" max="5383" width="10.140625" style="111" customWidth="1"/>
    <col min="5384" max="5384" width="9.85546875" style="111" customWidth="1"/>
    <col min="5385" max="5385" width="9.7109375" style="111" customWidth="1"/>
    <col min="5386" max="5386" width="10.5703125" style="111" customWidth="1"/>
    <col min="5387" max="5388" width="9.7109375" style="111" customWidth="1"/>
    <col min="5389" max="5389" width="8.7109375" style="111" customWidth="1"/>
    <col min="5390" max="5632" width="9.140625" style="111"/>
    <col min="5633" max="5633" width="21.7109375" style="111" customWidth="1"/>
    <col min="5634" max="5634" width="9.7109375" style="111" customWidth="1"/>
    <col min="5635" max="5635" width="9.5703125" style="111" customWidth="1"/>
    <col min="5636" max="5638" width="8.85546875" style="111" customWidth="1"/>
    <col min="5639" max="5639" width="10.140625" style="111" customWidth="1"/>
    <col min="5640" max="5640" width="9.85546875" style="111" customWidth="1"/>
    <col min="5641" max="5641" width="9.7109375" style="111" customWidth="1"/>
    <col min="5642" max="5642" width="10.5703125" style="111" customWidth="1"/>
    <col min="5643" max="5644" width="9.7109375" style="111" customWidth="1"/>
    <col min="5645" max="5645" width="8.7109375" style="111" customWidth="1"/>
    <col min="5646" max="5888" width="9.140625" style="111"/>
    <col min="5889" max="5889" width="21.7109375" style="111" customWidth="1"/>
    <col min="5890" max="5890" width="9.7109375" style="111" customWidth="1"/>
    <col min="5891" max="5891" width="9.5703125" style="111" customWidth="1"/>
    <col min="5892" max="5894" width="8.85546875" style="111" customWidth="1"/>
    <col min="5895" max="5895" width="10.140625" style="111" customWidth="1"/>
    <col min="5896" max="5896" width="9.85546875" style="111" customWidth="1"/>
    <col min="5897" max="5897" width="9.7109375" style="111" customWidth="1"/>
    <col min="5898" max="5898" width="10.5703125" style="111" customWidth="1"/>
    <col min="5899" max="5900" width="9.7109375" style="111" customWidth="1"/>
    <col min="5901" max="5901" width="8.7109375" style="111" customWidth="1"/>
    <col min="5902" max="6144" width="9.140625" style="111"/>
    <col min="6145" max="6145" width="21.7109375" style="111" customWidth="1"/>
    <col min="6146" max="6146" width="9.7109375" style="111" customWidth="1"/>
    <col min="6147" max="6147" width="9.5703125" style="111" customWidth="1"/>
    <col min="6148" max="6150" width="8.85546875" style="111" customWidth="1"/>
    <col min="6151" max="6151" width="10.140625" style="111" customWidth="1"/>
    <col min="6152" max="6152" width="9.85546875" style="111" customWidth="1"/>
    <col min="6153" max="6153" width="9.7109375" style="111" customWidth="1"/>
    <col min="6154" max="6154" width="10.5703125" style="111" customWidth="1"/>
    <col min="6155" max="6156" width="9.7109375" style="111" customWidth="1"/>
    <col min="6157" max="6157" width="8.7109375" style="111" customWidth="1"/>
    <col min="6158" max="6400" width="9.140625" style="111"/>
    <col min="6401" max="6401" width="21.7109375" style="111" customWidth="1"/>
    <col min="6402" max="6402" width="9.7109375" style="111" customWidth="1"/>
    <col min="6403" max="6403" width="9.5703125" style="111" customWidth="1"/>
    <col min="6404" max="6406" width="8.85546875" style="111" customWidth="1"/>
    <col min="6407" max="6407" width="10.140625" style="111" customWidth="1"/>
    <col min="6408" max="6408" width="9.85546875" style="111" customWidth="1"/>
    <col min="6409" max="6409" width="9.7109375" style="111" customWidth="1"/>
    <col min="6410" max="6410" width="10.5703125" style="111" customWidth="1"/>
    <col min="6411" max="6412" width="9.7109375" style="111" customWidth="1"/>
    <col min="6413" max="6413" width="8.7109375" style="111" customWidth="1"/>
    <col min="6414" max="6656" width="9.140625" style="111"/>
    <col min="6657" max="6657" width="21.7109375" style="111" customWidth="1"/>
    <col min="6658" max="6658" width="9.7109375" style="111" customWidth="1"/>
    <col min="6659" max="6659" width="9.5703125" style="111" customWidth="1"/>
    <col min="6660" max="6662" width="8.85546875" style="111" customWidth="1"/>
    <col min="6663" max="6663" width="10.140625" style="111" customWidth="1"/>
    <col min="6664" max="6664" width="9.85546875" style="111" customWidth="1"/>
    <col min="6665" max="6665" width="9.7109375" style="111" customWidth="1"/>
    <col min="6666" max="6666" width="10.5703125" style="111" customWidth="1"/>
    <col min="6667" max="6668" width="9.7109375" style="111" customWidth="1"/>
    <col min="6669" max="6669" width="8.7109375" style="111" customWidth="1"/>
    <col min="6670" max="6912" width="9.140625" style="111"/>
    <col min="6913" max="6913" width="21.7109375" style="111" customWidth="1"/>
    <col min="6914" max="6914" width="9.7109375" style="111" customWidth="1"/>
    <col min="6915" max="6915" width="9.5703125" style="111" customWidth="1"/>
    <col min="6916" max="6918" width="8.85546875" style="111" customWidth="1"/>
    <col min="6919" max="6919" width="10.140625" style="111" customWidth="1"/>
    <col min="6920" max="6920" width="9.85546875" style="111" customWidth="1"/>
    <col min="6921" max="6921" width="9.7109375" style="111" customWidth="1"/>
    <col min="6922" max="6922" width="10.5703125" style="111" customWidth="1"/>
    <col min="6923" max="6924" width="9.7109375" style="111" customWidth="1"/>
    <col min="6925" max="6925" width="8.7109375" style="111" customWidth="1"/>
    <col min="6926" max="7168" width="9.140625" style="111"/>
    <col min="7169" max="7169" width="21.7109375" style="111" customWidth="1"/>
    <col min="7170" max="7170" width="9.7109375" style="111" customWidth="1"/>
    <col min="7171" max="7171" width="9.5703125" style="111" customWidth="1"/>
    <col min="7172" max="7174" width="8.85546875" style="111" customWidth="1"/>
    <col min="7175" max="7175" width="10.140625" style="111" customWidth="1"/>
    <col min="7176" max="7176" width="9.85546875" style="111" customWidth="1"/>
    <col min="7177" max="7177" width="9.7109375" style="111" customWidth="1"/>
    <col min="7178" max="7178" width="10.5703125" style="111" customWidth="1"/>
    <col min="7179" max="7180" width="9.7109375" style="111" customWidth="1"/>
    <col min="7181" max="7181" width="8.7109375" style="111" customWidth="1"/>
    <col min="7182" max="7424" width="9.140625" style="111"/>
    <col min="7425" max="7425" width="21.7109375" style="111" customWidth="1"/>
    <col min="7426" max="7426" width="9.7109375" style="111" customWidth="1"/>
    <col min="7427" max="7427" width="9.5703125" style="111" customWidth="1"/>
    <col min="7428" max="7430" width="8.85546875" style="111" customWidth="1"/>
    <col min="7431" max="7431" width="10.140625" style="111" customWidth="1"/>
    <col min="7432" max="7432" width="9.85546875" style="111" customWidth="1"/>
    <col min="7433" max="7433" width="9.7109375" style="111" customWidth="1"/>
    <col min="7434" max="7434" width="10.5703125" style="111" customWidth="1"/>
    <col min="7435" max="7436" width="9.7109375" style="111" customWidth="1"/>
    <col min="7437" max="7437" width="8.7109375" style="111" customWidth="1"/>
    <col min="7438" max="7680" width="9.140625" style="111"/>
    <col min="7681" max="7681" width="21.7109375" style="111" customWidth="1"/>
    <col min="7682" max="7682" width="9.7109375" style="111" customWidth="1"/>
    <col min="7683" max="7683" width="9.5703125" style="111" customWidth="1"/>
    <col min="7684" max="7686" width="8.85546875" style="111" customWidth="1"/>
    <col min="7687" max="7687" width="10.140625" style="111" customWidth="1"/>
    <col min="7688" max="7688" width="9.85546875" style="111" customWidth="1"/>
    <col min="7689" max="7689" width="9.7109375" style="111" customWidth="1"/>
    <col min="7690" max="7690" width="10.5703125" style="111" customWidth="1"/>
    <col min="7691" max="7692" width="9.7109375" style="111" customWidth="1"/>
    <col min="7693" max="7693" width="8.7109375" style="111" customWidth="1"/>
    <col min="7694" max="7936" width="9.140625" style="111"/>
    <col min="7937" max="7937" width="21.7109375" style="111" customWidth="1"/>
    <col min="7938" max="7938" width="9.7109375" style="111" customWidth="1"/>
    <col min="7939" max="7939" width="9.5703125" style="111" customWidth="1"/>
    <col min="7940" max="7942" width="8.85546875" style="111" customWidth="1"/>
    <col min="7943" max="7943" width="10.140625" style="111" customWidth="1"/>
    <col min="7944" max="7944" width="9.85546875" style="111" customWidth="1"/>
    <col min="7945" max="7945" width="9.7109375" style="111" customWidth="1"/>
    <col min="7946" max="7946" width="10.5703125" style="111" customWidth="1"/>
    <col min="7947" max="7948" width="9.7109375" style="111" customWidth="1"/>
    <col min="7949" max="7949" width="8.7109375" style="111" customWidth="1"/>
    <col min="7950" max="8192" width="9.140625" style="111"/>
    <col min="8193" max="8193" width="21.7109375" style="111" customWidth="1"/>
    <col min="8194" max="8194" width="9.7109375" style="111" customWidth="1"/>
    <col min="8195" max="8195" width="9.5703125" style="111" customWidth="1"/>
    <col min="8196" max="8198" width="8.85546875" style="111" customWidth="1"/>
    <col min="8199" max="8199" width="10.140625" style="111" customWidth="1"/>
    <col min="8200" max="8200" width="9.85546875" style="111" customWidth="1"/>
    <col min="8201" max="8201" width="9.7109375" style="111" customWidth="1"/>
    <col min="8202" max="8202" width="10.5703125" style="111" customWidth="1"/>
    <col min="8203" max="8204" width="9.7109375" style="111" customWidth="1"/>
    <col min="8205" max="8205" width="8.7109375" style="111" customWidth="1"/>
    <col min="8206" max="8448" width="9.140625" style="111"/>
    <col min="8449" max="8449" width="21.7109375" style="111" customWidth="1"/>
    <col min="8450" max="8450" width="9.7109375" style="111" customWidth="1"/>
    <col min="8451" max="8451" width="9.5703125" style="111" customWidth="1"/>
    <col min="8452" max="8454" width="8.85546875" style="111" customWidth="1"/>
    <col min="8455" max="8455" width="10.140625" style="111" customWidth="1"/>
    <col min="8456" max="8456" width="9.85546875" style="111" customWidth="1"/>
    <col min="8457" max="8457" width="9.7109375" style="111" customWidth="1"/>
    <col min="8458" max="8458" width="10.5703125" style="111" customWidth="1"/>
    <col min="8459" max="8460" width="9.7109375" style="111" customWidth="1"/>
    <col min="8461" max="8461" width="8.7109375" style="111" customWidth="1"/>
    <col min="8462" max="8704" width="9.140625" style="111"/>
    <col min="8705" max="8705" width="21.7109375" style="111" customWidth="1"/>
    <col min="8706" max="8706" width="9.7109375" style="111" customWidth="1"/>
    <col min="8707" max="8707" width="9.5703125" style="111" customWidth="1"/>
    <col min="8708" max="8710" width="8.85546875" style="111" customWidth="1"/>
    <col min="8711" max="8711" width="10.140625" style="111" customWidth="1"/>
    <col min="8712" max="8712" width="9.85546875" style="111" customWidth="1"/>
    <col min="8713" max="8713" width="9.7109375" style="111" customWidth="1"/>
    <col min="8714" max="8714" width="10.5703125" style="111" customWidth="1"/>
    <col min="8715" max="8716" width="9.7109375" style="111" customWidth="1"/>
    <col min="8717" max="8717" width="8.7109375" style="111" customWidth="1"/>
    <col min="8718" max="8960" width="9.140625" style="111"/>
    <col min="8961" max="8961" width="21.7109375" style="111" customWidth="1"/>
    <col min="8962" max="8962" width="9.7109375" style="111" customWidth="1"/>
    <col min="8963" max="8963" width="9.5703125" style="111" customWidth="1"/>
    <col min="8964" max="8966" width="8.85546875" style="111" customWidth="1"/>
    <col min="8967" max="8967" width="10.140625" style="111" customWidth="1"/>
    <col min="8968" max="8968" width="9.85546875" style="111" customWidth="1"/>
    <col min="8969" max="8969" width="9.7109375" style="111" customWidth="1"/>
    <col min="8970" max="8970" width="10.5703125" style="111" customWidth="1"/>
    <col min="8971" max="8972" width="9.7109375" style="111" customWidth="1"/>
    <col min="8973" max="8973" width="8.7109375" style="111" customWidth="1"/>
    <col min="8974" max="9216" width="9.140625" style="111"/>
    <col min="9217" max="9217" width="21.7109375" style="111" customWidth="1"/>
    <col min="9218" max="9218" width="9.7109375" style="111" customWidth="1"/>
    <col min="9219" max="9219" width="9.5703125" style="111" customWidth="1"/>
    <col min="9220" max="9222" width="8.85546875" style="111" customWidth="1"/>
    <col min="9223" max="9223" width="10.140625" style="111" customWidth="1"/>
    <col min="9224" max="9224" width="9.85546875" style="111" customWidth="1"/>
    <col min="9225" max="9225" width="9.7109375" style="111" customWidth="1"/>
    <col min="9226" max="9226" width="10.5703125" style="111" customWidth="1"/>
    <col min="9227" max="9228" width="9.7109375" style="111" customWidth="1"/>
    <col min="9229" max="9229" width="8.7109375" style="111" customWidth="1"/>
    <col min="9230" max="9472" width="9.140625" style="111"/>
    <col min="9473" max="9473" width="21.7109375" style="111" customWidth="1"/>
    <col min="9474" max="9474" width="9.7109375" style="111" customWidth="1"/>
    <col min="9475" max="9475" width="9.5703125" style="111" customWidth="1"/>
    <col min="9476" max="9478" width="8.85546875" style="111" customWidth="1"/>
    <col min="9479" max="9479" width="10.140625" style="111" customWidth="1"/>
    <col min="9480" max="9480" width="9.85546875" style="111" customWidth="1"/>
    <col min="9481" max="9481" width="9.7109375" style="111" customWidth="1"/>
    <col min="9482" max="9482" width="10.5703125" style="111" customWidth="1"/>
    <col min="9483" max="9484" width="9.7109375" style="111" customWidth="1"/>
    <col min="9485" max="9485" width="8.7109375" style="111" customWidth="1"/>
    <col min="9486" max="9728" width="9.140625" style="111"/>
    <col min="9729" max="9729" width="21.7109375" style="111" customWidth="1"/>
    <col min="9730" max="9730" width="9.7109375" style="111" customWidth="1"/>
    <col min="9731" max="9731" width="9.5703125" style="111" customWidth="1"/>
    <col min="9732" max="9734" width="8.85546875" style="111" customWidth="1"/>
    <col min="9735" max="9735" width="10.140625" style="111" customWidth="1"/>
    <col min="9736" max="9736" width="9.85546875" style="111" customWidth="1"/>
    <col min="9737" max="9737" width="9.7109375" style="111" customWidth="1"/>
    <col min="9738" max="9738" width="10.5703125" style="111" customWidth="1"/>
    <col min="9739" max="9740" width="9.7109375" style="111" customWidth="1"/>
    <col min="9741" max="9741" width="8.7109375" style="111" customWidth="1"/>
    <col min="9742" max="9984" width="9.140625" style="111"/>
    <col min="9985" max="9985" width="21.7109375" style="111" customWidth="1"/>
    <col min="9986" max="9986" width="9.7109375" style="111" customWidth="1"/>
    <col min="9987" max="9987" width="9.5703125" style="111" customWidth="1"/>
    <col min="9988" max="9990" width="8.85546875" style="111" customWidth="1"/>
    <col min="9991" max="9991" width="10.140625" style="111" customWidth="1"/>
    <col min="9992" max="9992" width="9.85546875" style="111" customWidth="1"/>
    <col min="9993" max="9993" width="9.7109375" style="111" customWidth="1"/>
    <col min="9994" max="9994" width="10.5703125" style="111" customWidth="1"/>
    <col min="9995" max="9996" width="9.7109375" style="111" customWidth="1"/>
    <col min="9997" max="9997" width="8.7109375" style="111" customWidth="1"/>
    <col min="9998" max="10240" width="9.140625" style="111"/>
    <col min="10241" max="10241" width="21.7109375" style="111" customWidth="1"/>
    <col min="10242" max="10242" width="9.7109375" style="111" customWidth="1"/>
    <col min="10243" max="10243" width="9.5703125" style="111" customWidth="1"/>
    <col min="10244" max="10246" width="8.85546875" style="111" customWidth="1"/>
    <col min="10247" max="10247" width="10.140625" style="111" customWidth="1"/>
    <col min="10248" max="10248" width="9.85546875" style="111" customWidth="1"/>
    <col min="10249" max="10249" width="9.7109375" style="111" customWidth="1"/>
    <col min="10250" max="10250" width="10.5703125" style="111" customWidth="1"/>
    <col min="10251" max="10252" width="9.7109375" style="111" customWidth="1"/>
    <col min="10253" max="10253" width="8.7109375" style="111" customWidth="1"/>
    <col min="10254" max="10496" width="9.140625" style="111"/>
    <col min="10497" max="10497" width="21.7109375" style="111" customWidth="1"/>
    <col min="10498" max="10498" width="9.7109375" style="111" customWidth="1"/>
    <col min="10499" max="10499" width="9.5703125" style="111" customWidth="1"/>
    <col min="10500" max="10502" width="8.85546875" style="111" customWidth="1"/>
    <col min="10503" max="10503" width="10.140625" style="111" customWidth="1"/>
    <col min="10504" max="10504" width="9.85546875" style="111" customWidth="1"/>
    <col min="10505" max="10505" width="9.7109375" style="111" customWidth="1"/>
    <col min="10506" max="10506" width="10.5703125" style="111" customWidth="1"/>
    <col min="10507" max="10508" width="9.7109375" style="111" customWidth="1"/>
    <col min="10509" max="10509" width="8.7109375" style="111" customWidth="1"/>
    <col min="10510" max="10752" width="9.140625" style="111"/>
    <col min="10753" max="10753" width="21.7109375" style="111" customWidth="1"/>
    <col min="10754" max="10754" width="9.7109375" style="111" customWidth="1"/>
    <col min="10755" max="10755" width="9.5703125" style="111" customWidth="1"/>
    <col min="10756" max="10758" width="8.85546875" style="111" customWidth="1"/>
    <col min="10759" max="10759" width="10.140625" style="111" customWidth="1"/>
    <col min="10760" max="10760" width="9.85546875" style="111" customWidth="1"/>
    <col min="10761" max="10761" width="9.7109375" style="111" customWidth="1"/>
    <col min="10762" max="10762" width="10.5703125" style="111" customWidth="1"/>
    <col min="10763" max="10764" width="9.7109375" style="111" customWidth="1"/>
    <col min="10765" max="10765" width="8.7109375" style="111" customWidth="1"/>
    <col min="10766" max="11008" width="9.140625" style="111"/>
    <col min="11009" max="11009" width="21.7109375" style="111" customWidth="1"/>
    <col min="11010" max="11010" width="9.7109375" style="111" customWidth="1"/>
    <col min="11011" max="11011" width="9.5703125" style="111" customWidth="1"/>
    <col min="11012" max="11014" width="8.85546875" style="111" customWidth="1"/>
    <col min="11015" max="11015" width="10.140625" style="111" customWidth="1"/>
    <col min="11016" max="11016" width="9.85546875" style="111" customWidth="1"/>
    <col min="11017" max="11017" width="9.7109375" style="111" customWidth="1"/>
    <col min="11018" max="11018" width="10.5703125" style="111" customWidth="1"/>
    <col min="11019" max="11020" width="9.7109375" style="111" customWidth="1"/>
    <col min="11021" max="11021" width="8.7109375" style="111" customWidth="1"/>
    <col min="11022" max="11264" width="9.140625" style="111"/>
    <col min="11265" max="11265" width="21.7109375" style="111" customWidth="1"/>
    <col min="11266" max="11266" width="9.7109375" style="111" customWidth="1"/>
    <col min="11267" max="11267" width="9.5703125" style="111" customWidth="1"/>
    <col min="11268" max="11270" width="8.85546875" style="111" customWidth="1"/>
    <col min="11271" max="11271" width="10.140625" style="111" customWidth="1"/>
    <col min="11272" max="11272" width="9.85546875" style="111" customWidth="1"/>
    <col min="11273" max="11273" width="9.7109375" style="111" customWidth="1"/>
    <col min="11274" max="11274" width="10.5703125" style="111" customWidth="1"/>
    <col min="11275" max="11276" width="9.7109375" style="111" customWidth="1"/>
    <col min="11277" max="11277" width="8.7109375" style="111" customWidth="1"/>
    <col min="11278" max="11520" width="9.140625" style="111"/>
    <col min="11521" max="11521" width="21.7109375" style="111" customWidth="1"/>
    <col min="11522" max="11522" width="9.7109375" style="111" customWidth="1"/>
    <col min="11523" max="11523" width="9.5703125" style="111" customWidth="1"/>
    <col min="11524" max="11526" width="8.85546875" style="111" customWidth="1"/>
    <col min="11527" max="11527" width="10.140625" style="111" customWidth="1"/>
    <col min="11528" max="11528" width="9.85546875" style="111" customWidth="1"/>
    <col min="11529" max="11529" width="9.7109375" style="111" customWidth="1"/>
    <col min="11530" max="11530" width="10.5703125" style="111" customWidth="1"/>
    <col min="11531" max="11532" width="9.7109375" style="111" customWidth="1"/>
    <col min="11533" max="11533" width="8.7109375" style="111" customWidth="1"/>
    <col min="11534" max="11776" width="9.140625" style="111"/>
    <col min="11777" max="11777" width="21.7109375" style="111" customWidth="1"/>
    <col min="11778" max="11778" width="9.7109375" style="111" customWidth="1"/>
    <col min="11779" max="11779" width="9.5703125" style="111" customWidth="1"/>
    <col min="11780" max="11782" width="8.85546875" style="111" customWidth="1"/>
    <col min="11783" max="11783" width="10.140625" style="111" customWidth="1"/>
    <col min="11784" max="11784" width="9.85546875" style="111" customWidth="1"/>
    <col min="11785" max="11785" width="9.7109375" style="111" customWidth="1"/>
    <col min="11786" max="11786" width="10.5703125" style="111" customWidth="1"/>
    <col min="11787" max="11788" width="9.7109375" style="111" customWidth="1"/>
    <col min="11789" max="11789" width="8.7109375" style="111" customWidth="1"/>
    <col min="11790" max="12032" width="9.140625" style="111"/>
    <col min="12033" max="12033" width="21.7109375" style="111" customWidth="1"/>
    <col min="12034" max="12034" width="9.7109375" style="111" customWidth="1"/>
    <col min="12035" max="12035" width="9.5703125" style="111" customWidth="1"/>
    <col min="12036" max="12038" width="8.85546875" style="111" customWidth="1"/>
    <col min="12039" max="12039" width="10.140625" style="111" customWidth="1"/>
    <col min="12040" max="12040" width="9.85546875" style="111" customWidth="1"/>
    <col min="12041" max="12041" width="9.7109375" style="111" customWidth="1"/>
    <col min="12042" max="12042" width="10.5703125" style="111" customWidth="1"/>
    <col min="12043" max="12044" width="9.7109375" style="111" customWidth="1"/>
    <col min="12045" max="12045" width="8.7109375" style="111" customWidth="1"/>
    <col min="12046" max="12288" width="9.140625" style="111"/>
    <col min="12289" max="12289" width="21.7109375" style="111" customWidth="1"/>
    <col min="12290" max="12290" width="9.7109375" style="111" customWidth="1"/>
    <col min="12291" max="12291" width="9.5703125" style="111" customWidth="1"/>
    <col min="12292" max="12294" width="8.85546875" style="111" customWidth="1"/>
    <col min="12295" max="12295" width="10.140625" style="111" customWidth="1"/>
    <col min="12296" max="12296" width="9.85546875" style="111" customWidth="1"/>
    <col min="12297" max="12297" width="9.7109375" style="111" customWidth="1"/>
    <col min="12298" max="12298" width="10.5703125" style="111" customWidth="1"/>
    <col min="12299" max="12300" width="9.7109375" style="111" customWidth="1"/>
    <col min="12301" max="12301" width="8.7109375" style="111" customWidth="1"/>
    <col min="12302" max="12544" width="9.140625" style="111"/>
    <col min="12545" max="12545" width="21.7109375" style="111" customWidth="1"/>
    <col min="12546" max="12546" width="9.7109375" style="111" customWidth="1"/>
    <col min="12547" max="12547" width="9.5703125" style="111" customWidth="1"/>
    <col min="12548" max="12550" width="8.85546875" style="111" customWidth="1"/>
    <col min="12551" max="12551" width="10.140625" style="111" customWidth="1"/>
    <col min="12552" max="12552" width="9.85546875" style="111" customWidth="1"/>
    <col min="12553" max="12553" width="9.7109375" style="111" customWidth="1"/>
    <col min="12554" max="12554" width="10.5703125" style="111" customWidth="1"/>
    <col min="12555" max="12556" width="9.7109375" style="111" customWidth="1"/>
    <col min="12557" max="12557" width="8.7109375" style="111" customWidth="1"/>
    <col min="12558" max="12800" width="9.140625" style="111"/>
    <col min="12801" max="12801" width="21.7109375" style="111" customWidth="1"/>
    <col min="12802" max="12802" width="9.7109375" style="111" customWidth="1"/>
    <col min="12803" max="12803" width="9.5703125" style="111" customWidth="1"/>
    <col min="12804" max="12806" width="8.85546875" style="111" customWidth="1"/>
    <col min="12807" max="12807" width="10.140625" style="111" customWidth="1"/>
    <col min="12808" max="12808" width="9.85546875" style="111" customWidth="1"/>
    <col min="12809" max="12809" width="9.7109375" style="111" customWidth="1"/>
    <col min="12810" max="12810" width="10.5703125" style="111" customWidth="1"/>
    <col min="12811" max="12812" width="9.7109375" style="111" customWidth="1"/>
    <col min="12813" max="12813" width="8.7109375" style="111" customWidth="1"/>
    <col min="12814" max="13056" width="9.140625" style="111"/>
    <col min="13057" max="13057" width="21.7109375" style="111" customWidth="1"/>
    <col min="13058" max="13058" width="9.7109375" style="111" customWidth="1"/>
    <col min="13059" max="13059" width="9.5703125" style="111" customWidth="1"/>
    <col min="13060" max="13062" width="8.85546875" style="111" customWidth="1"/>
    <col min="13063" max="13063" width="10.140625" style="111" customWidth="1"/>
    <col min="13064" max="13064" width="9.85546875" style="111" customWidth="1"/>
    <col min="13065" max="13065" width="9.7109375" style="111" customWidth="1"/>
    <col min="13066" max="13066" width="10.5703125" style="111" customWidth="1"/>
    <col min="13067" max="13068" width="9.7109375" style="111" customWidth="1"/>
    <col min="13069" max="13069" width="8.7109375" style="111" customWidth="1"/>
    <col min="13070" max="13312" width="9.140625" style="111"/>
    <col min="13313" max="13313" width="21.7109375" style="111" customWidth="1"/>
    <col min="13314" max="13314" width="9.7109375" style="111" customWidth="1"/>
    <col min="13315" max="13315" width="9.5703125" style="111" customWidth="1"/>
    <col min="13316" max="13318" width="8.85546875" style="111" customWidth="1"/>
    <col min="13319" max="13319" width="10.140625" style="111" customWidth="1"/>
    <col min="13320" max="13320" width="9.85546875" style="111" customWidth="1"/>
    <col min="13321" max="13321" width="9.7109375" style="111" customWidth="1"/>
    <col min="13322" max="13322" width="10.5703125" style="111" customWidth="1"/>
    <col min="13323" max="13324" width="9.7109375" style="111" customWidth="1"/>
    <col min="13325" max="13325" width="8.7109375" style="111" customWidth="1"/>
    <col min="13326" max="13568" width="9.140625" style="111"/>
    <col min="13569" max="13569" width="21.7109375" style="111" customWidth="1"/>
    <col min="13570" max="13570" width="9.7109375" style="111" customWidth="1"/>
    <col min="13571" max="13571" width="9.5703125" style="111" customWidth="1"/>
    <col min="13572" max="13574" width="8.85546875" style="111" customWidth="1"/>
    <col min="13575" max="13575" width="10.140625" style="111" customWidth="1"/>
    <col min="13576" max="13576" width="9.85546875" style="111" customWidth="1"/>
    <col min="13577" max="13577" width="9.7109375" style="111" customWidth="1"/>
    <col min="13578" max="13578" width="10.5703125" style="111" customWidth="1"/>
    <col min="13579" max="13580" width="9.7109375" style="111" customWidth="1"/>
    <col min="13581" max="13581" width="8.7109375" style="111" customWidth="1"/>
    <col min="13582" max="13824" width="9.140625" style="111"/>
    <col min="13825" max="13825" width="21.7109375" style="111" customWidth="1"/>
    <col min="13826" max="13826" width="9.7109375" style="111" customWidth="1"/>
    <col min="13827" max="13827" width="9.5703125" style="111" customWidth="1"/>
    <col min="13828" max="13830" width="8.85546875" style="111" customWidth="1"/>
    <col min="13831" max="13831" width="10.140625" style="111" customWidth="1"/>
    <col min="13832" max="13832" width="9.85546875" style="111" customWidth="1"/>
    <col min="13833" max="13833" width="9.7109375" style="111" customWidth="1"/>
    <col min="13834" max="13834" width="10.5703125" style="111" customWidth="1"/>
    <col min="13835" max="13836" width="9.7109375" style="111" customWidth="1"/>
    <col min="13837" max="13837" width="8.7109375" style="111" customWidth="1"/>
    <col min="13838" max="14080" width="9.140625" style="111"/>
    <col min="14081" max="14081" width="21.7109375" style="111" customWidth="1"/>
    <col min="14082" max="14082" width="9.7109375" style="111" customWidth="1"/>
    <col min="14083" max="14083" width="9.5703125" style="111" customWidth="1"/>
    <col min="14084" max="14086" width="8.85546875" style="111" customWidth="1"/>
    <col min="14087" max="14087" width="10.140625" style="111" customWidth="1"/>
    <col min="14088" max="14088" width="9.85546875" style="111" customWidth="1"/>
    <col min="14089" max="14089" width="9.7109375" style="111" customWidth="1"/>
    <col min="14090" max="14090" width="10.5703125" style="111" customWidth="1"/>
    <col min="14091" max="14092" width="9.7109375" style="111" customWidth="1"/>
    <col min="14093" max="14093" width="8.7109375" style="111" customWidth="1"/>
    <col min="14094" max="14336" width="9.140625" style="111"/>
    <col min="14337" max="14337" width="21.7109375" style="111" customWidth="1"/>
    <col min="14338" max="14338" width="9.7109375" style="111" customWidth="1"/>
    <col min="14339" max="14339" width="9.5703125" style="111" customWidth="1"/>
    <col min="14340" max="14342" width="8.85546875" style="111" customWidth="1"/>
    <col min="14343" max="14343" width="10.140625" style="111" customWidth="1"/>
    <col min="14344" max="14344" width="9.85546875" style="111" customWidth="1"/>
    <col min="14345" max="14345" width="9.7109375" style="111" customWidth="1"/>
    <col min="14346" max="14346" width="10.5703125" style="111" customWidth="1"/>
    <col min="14347" max="14348" width="9.7109375" style="111" customWidth="1"/>
    <col min="14349" max="14349" width="8.7109375" style="111" customWidth="1"/>
    <col min="14350" max="14592" width="9.140625" style="111"/>
    <col min="14593" max="14593" width="21.7109375" style="111" customWidth="1"/>
    <col min="14594" max="14594" width="9.7109375" style="111" customWidth="1"/>
    <col min="14595" max="14595" width="9.5703125" style="111" customWidth="1"/>
    <col min="14596" max="14598" width="8.85546875" style="111" customWidth="1"/>
    <col min="14599" max="14599" width="10.140625" style="111" customWidth="1"/>
    <col min="14600" max="14600" width="9.85546875" style="111" customWidth="1"/>
    <col min="14601" max="14601" width="9.7109375" style="111" customWidth="1"/>
    <col min="14602" max="14602" width="10.5703125" style="111" customWidth="1"/>
    <col min="14603" max="14604" width="9.7109375" style="111" customWidth="1"/>
    <col min="14605" max="14605" width="8.7109375" style="111" customWidth="1"/>
    <col min="14606" max="14848" width="9.140625" style="111"/>
    <col min="14849" max="14849" width="21.7109375" style="111" customWidth="1"/>
    <col min="14850" max="14850" width="9.7109375" style="111" customWidth="1"/>
    <col min="14851" max="14851" width="9.5703125" style="111" customWidth="1"/>
    <col min="14852" max="14854" width="8.85546875" style="111" customWidth="1"/>
    <col min="14855" max="14855" width="10.140625" style="111" customWidth="1"/>
    <col min="14856" max="14856" width="9.85546875" style="111" customWidth="1"/>
    <col min="14857" max="14857" width="9.7109375" style="111" customWidth="1"/>
    <col min="14858" max="14858" width="10.5703125" style="111" customWidth="1"/>
    <col min="14859" max="14860" width="9.7109375" style="111" customWidth="1"/>
    <col min="14861" max="14861" width="8.7109375" style="111" customWidth="1"/>
    <col min="14862" max="15104" width="9.140625" style="111"/>
    <col min="15105" max="15105" width="21.7109375" style="111" customWidth="1"/>
    <col min="15106" max="15106" width="9.7109375" style="111" customWidth="1"/>
    <col min="15107" max="15107" width="9.5703125" style="111" customWidth="1"/>
    <col min="15108" max="15110" width="8.85546875" style="111" customWidth="1"/>
    <col min="15111" max="15111" width="10.140625" style="111" customWidth="1"/>
    <col min="15112" max="15112" width="9.85546875" style="111" customWidth="1"/>
    <col min="15113" max="15113" width="9.7109375" style="111" customWidth="1"/>
    <col min="15114" max="15114" width="10.5703125" style="111" customWidth="1"/>
    <col min="15115" max="15116" width="9.7109375" style="111" customWidth="1"/>
    <col min="15117" max="15117" width="8.7109375" style="111" customWidth="1"/>
    <col min="15118" max="15360" width="9.140625" style="111"/>
    <col min="15361" max="15361" width="21.7109375" style="111" customWidth="1"/>
    <col min="15362" max="15362" width="9.7109375" style="111" customWidth="1"/>
    <col min="15363" max="15363" width="9.5703125" style="111" customWidth="1"/>
    <col min="15364" max="15366" width="8.85546875" style="111" customWidth="1"/>
    <col min="15367" max="15367" width="10.140625" style="111" customWidth="1"/>
    <col min="15368" max="15368" width="9.85546875" style="111" customWidth="1"/>
    <col min="15369" max="15369" width="9.7109375" style="111" customWidth="1"/>
    <col min="15370" max="15370" width="10.5703125" style="111" customWidth="1"/>
    <col min="15371" max="15372" width="9.7109375" style="111" customWidth="1"/>
    <col min="15373" max="15373" width="8.7109375" style="111" customWidth="1"/>
    <col min="15374" max="15616" width="9.140625" style="111"/>
    <col min="15617" max="15617" width="21.7109375" style="111" customWidth="1"/>
    <col min="15618" max="15618" width="9.7109375" style="111" customWidth="1"/>
    <col min="15619" max="15619" width="9.5703125" style="111" customWidth="1"/>
    <col min="15620" max="15622" width="8.85546875" style="111" customWidth="1"/>
    <col min="15623" max="15623" width="10.140625" style="111" customWidth="1"/>
    <col min="15624" max="15624" width="9.85546875" style="111" customWidth="1"/>
    <col min="15625" max="15625" width="9.7109375" style="111" customWidth="1"/>
    <col min="15626" max="15626" width="10.5703125" style="111" customWidth="1"/>
    <col min="15627" max="15628" width="9.7109375" style="111" customWidth="1"/>
    <col min="15629" max="15629" width="8.7109375" style="111" customWidth="1"/>
    <col min="15630" max="15872" width="9.140625" style="111"/>
    <col min="15873" max="15873" width="21.7109375" style="111" customWidth="1"/>
    <col min="15874" max="15874" width="9.7109375" style="111" customWidth="1"/>
    <col min="15875" max="15875" width="9.5703125" style="111" customWidth="1"/>
    <col min="15876" max="15878" width="8.85546875" style="111" customWidth="1"/>
    <col min="15879" max="15879" width="10.140625" style="111" customWidth="1"/>
    <col min="15880" max="15880" width="9.85546875" style="111" customWidth="1"/>
    <col min="15881" max="15881" width="9.7109375" style="111" customWidth="1"/>
    <col min="15882" max="15882" width="10.5703125" style="111" customWidth="1"/>
    <col min="15883" max="15884" width="9.7109375" style="111" customWidth="1"/>
    <col min="15885" max="15885" width="8.7109375" style="111" customWidth="1"/>
    <col min="15886" max="16128" width="9.140625" style="111"/>
    <col min="16129" max="16129" width="21.7109375" style="111" customWidth="1"/>
    <col min="16130" max="16130" width="9.7109375" style="111" customWidth="1"/>
    <col min="16131" max="16131" width="9.5703125" style="111" customWidth="1"/>
    <col min="16132" max="16134" width="8.85546875" style="111" customWidth="1"/>
    <col min="16135" max="16135" width="10.140625" style="111" customWidth="1"/>
    <col min="16136" max="16136" width="9.85546875" style="111" customWidth="1"/>
    <col min="16137" max="16137" width="9.7109375" style="111" customWidth="1"/>
    <col min="16138" max="16138" width="10.5703125" style="111" customWidth="1"/>
    <col min="16139" max="16140" width="9.7109375" style="111" customWidth="1"/>
    <col min="16141" max="16141" width="8.7109375" style="111" customWidth="1"/>
    <col min="16142" max="16384" width="9.140625" style="111"/>
  </cols>
  <sheetData>
    <row r="1" spans="1:24" ht="29.25" customHeight="1" x14ac:dyDescent="0.2">
      <c r="A1" s="434" t="s">
        <v>192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24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P2" s="113" t="s">
        <v>109</v>
      </c>
    </row>
    <row r="3" spans="1:24" ht="14.25" customHeight="1" x14ac:dyDescent="0.2">
      <c r="A3" s="410"/>
      <c r="B3" s="408" t="s">
        <v>132</v>
      </c>
      <c r="C3" s="408"/>
      <c r="D3" s="408"/>
      <c r="E3" s="409" t="s">
        <v>67</v>
      </c>
      <c r="F3" s="411"/>
      <c r="G3" s="411"/>
      <c r="H3" s="411"/>
      <c r="I3" s="411"/>
      <c r="J3" s="411"/>
      <c r="K3" s="402" t="s">
        <v>149</v>
      </c>
      <c r="L3" s="403"/>
      <c r="M3" s="404"/>
      <c r="N3" s="408" t="s">
        <v>68</v>
      </c>
      <c r="O3" s="408"/>
      <c r="P3" s="409"/>
      <c r="Q3" s="114"/>
    </row>
    <row r="4" spans="1:24" ht="35.25" customHeight="1" x14ac:dyDescent="0.2">
      <c r="A4" s="410"/>
      <c r="B4" s="408"/>
      <c r="C4" s="408"/>
      <c r="D4" s="408"/>
      <c r="E4" s="408" t="s">
        <v>66</v>
      </c>
      <c r="F4" s="408"/>
      <c r="G4" s="408"/>
      <c r="H4" s="408" t="s">
        <v>65</v>
      </c>
      <c r="I4" s="408"/>
      <c r="J4" s="408"/>
      <c r="K4" s="405"/>
      <c r="L4" s="406"/>
      <c r="M4" s="407"/>
      <c r="N4" s="408"/>
      <c r="O4" s="408"/>
      <c r="P4" s="409"/>
      <c r="Q4" s="114"/>
    </row>
    <row r="5" spans="1:24" ht="36" customHeight="1" x14ac:dyDescent="0.2">
      <c r="A5" s="410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21" t="s">
        <v>131</v>
      </c>
      <c r="N5" s="20" t="s">
        <v>130</v>
      </c>
      <c r="O5" s="20" t="s">
        <v>64</v>
      </c>
      <c r="P5" s="21" t="s">
        <v>131</v>
      </c>
      <c r="Q5" s="114"/>
    </row>
    <row r="6" spans="1:24" x14ac:dyDescent="0.2">
      <c r="A6" s="65" t="s">
        <v>72</v>
      </c>
      <c r="B6" s="115">
        <f>E6+H6</f>
        <v>1547341</v>
      </c>
      <c r="C6" s="115">
        <f>SUM(C7:C26)</f>
        <v>1491473</v>
      </c>
      <c r="D6" s="116">
        <f>B6/C6*100</f>
        <v>103.74582711185518</v>
      </c>
      <c r="E6" s="115">
        <f>SUM(E7:E26)</f>
        <v>160036</v>
      </c>
      <c r="F6" s="289">
        <f>SUM(F7:F26)</f>
        <v>106510</v>
      </c>
      <c r="G6" s="117">
        <f>E6/F6*100</f>
        <v>150.25443620317341</v>
      </c>
      <c r="H6" s="115">
        <f>SUM(H7:H26)</f>
        <v>1387305</v>
      </c>
      <c r="I6" s="115">
        <f>SUM(I7:I26)</f>
        <v>1384963</v>
      </c>
      <c r="J6" s="117">
        <f>H6/I6*100</f>
        <v>100.16910199045029</v>
      </c>
      <c r="K6" s="115">
        <f>SUM(K7:K26)</f>
        <v>3249005</v>
      </c>
      <c r="L6" s="115">
        <f>SUM(L7:L26)</f>
        <v>3698478</v>
      </c>
      <c r="M6" s="117">
        <f>K6/L6%</f>
        <v>87.847081961823221</v>
      </c>
      <c r="N6" s="115">
        <f>E6+H6+K6</f>
        <v>4796346</v>
      </c>
      <c r="O6" s="115">
        <f>F6+I6+L6</f>
        <v>5189951</v>
      </c>
      <c r="P6" s="117">
        <f>N6/O6%</f>
        <v>92.416017029833228</v>
      </c>
      <c r="Q6" s="118"/>
      <c r="R6" s="119"/>
      <c r="S6" s="118"/>
      <c r="T6" s="118"/>
      <c r="U6" s="68"/>
      <c r="V6" s="118"/>
      <c r="W6" s="118"/>
      <c r="X6" s="68"/>
    </row>
    <row r="7" spans="1:24" x14ac:dyDescent="0.2">
      <c r="A7" s="70" t="s">
        <v>73</v>
      </c>
      <c r="B7" s="115">
        <f>E7+H7</f>
        <v>234148</v>
      </c>
      <c r="C7" s="115">
        <f>F7+I7</f>
        <v>204340</v>
      </c>
      <c r="D7" s="116">
        <f t="shared" ref="D7:D23" si="0">B7/C7*100</f>
        <v>114.58745228540667</v>
      </c>
      <c r="E7" s="115">
        <v>2100</v>
      </c>
      <c r="F7" s="115">
        <v>1947</v>
      </c>
      <c r="G7" s="117">
        <f t="shared" ref="G7:G23" si="1">E7/F7*100</f>
        <v>107.85824345146379</v>
      </c>
      <c r="H7" s="115">
        <v>232048</v>
      </c>
      <c r="I7" s="115">
        <v>202393</v>
      </c>
      <c r="J7" s="117">
        <f t="shared" ref="J7:J23" si="2">H7/I7*100</f>
        <v>114.6521865874808</v>
      </c>
      <c r="K7" s="115">
        <v>147206</v>
      </c>
      <c r="L7" s="115">
        <v>120535</v>
      </c>
      <c r="M7" s="117">
        <f t="shared" ref="M7:M23" si="3">K7/L7%</f>
        <v>122.12718297589913</v>
      </c>
      <c r="N7" s="115">
        <f>E7+H7+K7</f>
        <v>381354</v>
      </c>
      <c r="O7" s="115">
        <f>F7+I7+L7</f>
        <v>324875</v>
      </c>
      <c r="P7" s="117">
        <f t="shared" ref="P7:P24" si="4">N7/O7%</f>
        <v>117.38484032320123</v>
      </c>
      <c r="Q7" s="118"/>
      <c r="R7" s="68"/>
      <c r="S7" s="118"/>
      <c r="T7" s="118"/>
      <c r="U7" s="68"/>
      <c r="V7" s="118"/>
      <c r="W7" s="118"/>
      <c r="X7" s="68"/>
    </row>
    <row r="8" spans="1:24" x14ac:dyDescent="0.2">
      <c r="A8" s="71" t="s">
        <v>74</v>
      </c>
      <c r="B8" s="115">
        <f t="shared" ref="B8:B21" si="5">E8+H8</f>
        <v>13812</v>
      </c>
      <c r="C8" s="115">
        <f t="shared" ref="C8:C21" si="6">F8+I8</f>
        <v>16122</v>
      </c>
      <c r="D8" s="116">
        <f t="shared" si="0"/>
        <v>85.671752884257529</v>
      </c>
      <c r="E8" s="115">
        <v>2263</v>
      </c>
      <c r="F8" s="115">
        <v>2759</v>
      </c>
      <c r="G8" s="117">
        <f t="shared" si="1"/>
        <v>82.022471910112358</v>
      </c>
      <c r="H8" s="115">
        <v>11549</v>
      </c>
      <c r="I8" s="115">
        <v>13363</v>
      </c>
      <c r="J8" s="117">
        <f t="shared" si="2"/>
        <v>86.425203921275155</v>
      </c>
      <c r="K8" s="115">
        <v>92401</v>
      </c>
      <c r="L8" s="115">
        <v>111046</v>
      </c>
      <c r="M8" s="117">
        <f t="shared" si="3"/>
        <v>83.209660861264695</v>
      </c>
      <c r="N8" s="115">
        <f t="shared" ref="N8:N20" si="7">E8+H8+K8</f>
        <v>106213</v>
      </c>
      <c r="O8" s="115">
        <f t="shared" ref="O8:O22" si="8">F8+I8+L8</f>
        <v>127168</v>
      </c>
      <c r="P8" s="117">
        <f>N8/O8%</f>
        <v>83.521797936587816</v>
      </c>
      <c r="Q8" s="118"/>
      <c r="R8" s="68"/>
      <c r="S8" s="118"/>
      <c r="T8" s="118"/>
      <c r="U8" s="68"/>
      <c r="V8" s="118"/>
      <c r="W8" s="118"/>
      <c r="X8" s="68"/>
    </row>
    <row r="9" spans="1:24" x14ac:dyDescent="0.2">
      <c r="A9" s="71" t="s">
        <v>75</v>
      </c>
      <c r="B9" s="115">
        <f t="shared" si="5"/>
        <v>124786</v>
      </c>
      <c r="C9" s="115">
        <f t="shared" si="6"/>
        <v>115467</v>
      </c>
      <c r="D9" s="116">
        <f t="shared" si="0"/>
        <v>108.07070418387939</v>
      </c>
      <c r="E9" s="115">
        <v>18515</v>
      </c>
      <c r="F9" s="115">
        <v>18911</v>
      </c>
      <c r="G9" s="117">
        <f t="shared" si="1"/>
        <v>97.905980646184759</v>
      </c>
      <c r="H9" s="115">
        <v>106271</v>
      </c>
      <c r="I9" s="115">
        <v>96556</v>
      </c>
      <c r="J9" s="117">
        <f t="shared" si="2"/>
        <v>110.06151870417168</v>
      </c>
      <c r="K9" s="115">
        <v>230294</v>
      </c>
      <c r="L9" s="115">
        <v>235610</v>
      </c>
      <c r="M9" s="117">
        <f t="shared" si="3"/>
        <v>97.743729043758762</v>
      </c>
      <c r="N9" s="115">
        <f t="shared" si="7"/>
        <v>355080</v>
      </c>
      <c r="O9" s="115">
        <f t="shared" si="8"/>
        <v>351077</v>
      </c>
      <c r="P9" s="117">
        <f t="shared" si="4"/>
        <v>101.14020570985852</v>
      </c>
      <c r="Q9" s="118"/>
      <c r="R9" s="68"/>
      <c r="S9" s="118"/>
      <c r="T9" s="118"/>
      <c r="U9" s="68"/>
      <c r="V9" s="118"/>
      <c r="W9" s="118"/>
      <c r="X9" s="68"/>
    </row>
    <row r="10" spans="1:24" x14ac:dyDescent="0.2">
      <c r="A10" s="71" t="s">
        <v>76</v>
      </c>
      <c r="B10" s="115">
        <f t="shared" si="5"/>
        <v>168950</v>
      </c>
      <c r="C10" s="115">
        <f t="shared" si="6"/>
        <v>143251</v>
      </c>
      <c r="D10" s="116">
        <f t="shared" si="0"/>
        <v>117.93983986150185</v>
      </c>
      <c r="E10" s="115">
        <v>442</v>
      </c>
      <c r="F10" s="115">
        <v>974</v>
      </c>
      <c r="G10" s="117">
        <f t="shared" si="1"/>
        <v>45.379876796714584</v>
      </c>
      <c r="H10" s="115">
        <v>168508</v>
      </c>
      <c r="I10" s="115">
        <v>142277</v>
      </c>
      <c r="J10" s="117">
        <f t="shared" si="2"/>
        <v>118.43657091448372</v>
      </c>
      <c r="K10" s="115">
        <v>280544</v>
      </c>
      <c r="L10" s="115">
        <v>285933</v>
      </c>
      <c r="M10" s="117">
        <f t="shared" si="3"/>
        <v>98.115292743404922</v>
      </c>
      <c r="N10" s="115">
        <f t="shared" si="7"/>
        <v>449494</v>
      </c>
      <c r="O10" s="115">
        <f t="shared" si="8"/>
        <v>429184</v>
      </c>
      <c r="P10" s="117">
        <f t="shared" si="4"/>
        <v>104.73223605726216</v>
      </c>
      <c r="Q10" s="118"/>
      <c r="R10" s="68"/>
      <c r="S10" s="118"/>
      <c r="T10" s="118"/>
      <c r="U10" s="68"/>
      <c r="V10" s="118"/>
      <c r="W10" s="118"/>
      <c r="X10" s="68"/>
    </row>
    <row r="11" spans="1:24" x14ac:dyDescent="0.2">
      <c r="A11" s="71" t="s">
        <v>77</v>
      </c>
      <c r="B11" s="115">
        <f t="shared" si="5"/>
        <v>18256</v>
      </c>
      <c r="C11" s="115">
        <f t="shared" si="6"/>
        <v>16667</v>
      </c>
      <c r="D11" s="116">
        <f t="shared" si="0"/>
        <v>109.53380932381351</v>
      </c>
      <c r="E11" s="115">
        <v>1597</v>
      </c>
      <c r="F11" s="115">
        <v>44</v>
      </c>
      <c r="G11" s="117">
        <f t="shared" si="1"/>
        <v>3629.5454545454545</v>
      </c>
      <c r="H11" s="115">
        <v>16659</v>
      </c>
      <c r="I11" s="115">
        <v>16623</v>
      </c>
      <c r="J11" s="117">
        <f t="shared" si="2"/>
        <v>100.21656740660532</v>
      </c>
      <c r="K11" s="115">
        <v>35532</v>
      </c>
      <c r="L11" s="115">
        <v>31824</v>
      </c>
      <c r="M11" s="117">
        <f t="shared" si="3"/>
        <v>111.65158371040724</v>
      </c>
      <c r="N11" s="115">
        <f t="shared" si="7"/>
        <v>53788</v>
      </c>
      <c r="O11" s="115">
        <f t="shared" si="8"/>
        <v>48491</v>
      </c>
      <c r="P11" s="117">
        <f t="shared" si="4"/>
        <v>110.92367655853663</v>
      </c>
      <c r="Q11" s="118"/>
      <c r="R11" s="68"/>
      <c r="S11" s="118"/>
      <c r="T11" s="118"/>
      <c r="U11" s="68"/>
      <c r="V11" s="118"/>
      <c r="W11" s="118"/>
      <c r="X11" s="68"/>
    </row>
    <row r="12" spans="1:24" x14ac:dyDescent="0.2">
      <c r="A12" s="71" t="s">
        <v>78</v>
      </c>
      <c r="B12" s="115">
        <f t="shared" si="5"/>
        <v>154414</v>
      </c>
      <c r="C12" s="115">
        <f t="shared" si="6"/>
        <v>144573</v>
      </c>
      <c r="D12" s="116">
        <f t="shared" si="0"/>
        <v>106.80694182177861</v>
      </c>
      <c r="E12" s="115">
        <v>6234</v>
      </c>
      <c r="F12" s="115">
        <v>4543</v>
      </c>
      <c r="G12" s="117">
        <f t="shared" si="1"/>
        <v>137.22209993396436</v>
      </c>
      <c r="H12" s="115">
        <v>148180</v>
      </c>
      <c r="I12" s="115">
        <v>140030</v>
      </c>
      <c r="J12" s="117">
        <f t="shared" si="2"/>
        <v>105.82018138970221</v>
      </c>
      <c r="K12" s="115">
        <v>170614</v>
      </c>
      <c r="L12" s="115">
        <v>175471</v>
      </c>
      <c r="M12" s="117">
        <f t="shared" si="3"/>
        <v>97.232021245675924</v>
      </c>
      <c r="N12" s="115">
        <f t="shared" si="7"/>
        <v>325028</v>
      </c>
      <c r="O12" s="115">
        <f t="shared" si="8"/>
        <v>320044</v>
      </c>
      <c r="P12" s="117">
        <f t="shared" si="4"/>
        <v>101.55728587319244</v>
      </c>
      <c r="Q12" s="118"/>
      <c r="R12" s="68"/>
      <c r="S12" s="118"/>
      <c r="T12" s="118"/>
      <c r="U12" s="68"/>
      <c r="V12" s="118"/>
      <c r="W12" s="118"/>
      <c r="X12" s="68"/>
    </row>
    <row r="13" spans="1:24" x14ac:dyDescent="0.2">
      <c r="A13" s="71" t="s">
        <v>79</v>
      </c>
      <c r="B13" s="115">
        <f t="shared" si="5"/>
        <v>195334</v>
      </c>
      <c r="C13" s="115">
        <f t="shared" si="6"/>
        <v>251610</v>
      </c>
      <c r="D13" s="116">
        <f t="shared" si="0"/>
        <v>77.633639362505463</v>
      </c>
      <c r="E13" s="115">
        <v>9742</v>
      </c>
      <c r="F13" s="219">
        <v>22247</v>
      </c>
      <c r="G13" s="117">
        <f t="shared" si="1"/>
        <v>43.79017395603902</v>
      </c>
      <c r="H13" s="115">
        <v>185592</v>
      </c>
      <c r="I13" s="115">
        <v>229363</v>
      </c>
      <c r="J13" s="117">
        <f t="shared" si="2"/>
        <v>80.916276818841752</v>
      </c>
      <c r="K13" s="115">
        <v>413564</v>
      </c>
      <c r="L13" s="115">
        <v>410475</v>
      </c>
      <c r="M13" s="117">
        <f t="shared" si="3"/>
        <v>100.75254278579695</v>
      </c>
      <c r="N13" s="115">
        <f t="shared" si="7"/>
        <v>608898</v>
      </c>
      <c r="O13" s="115">
        <f>F13+I13+L13</f>
        <v>662085</v>
      </c>
      <c r="P13" s="117">
        <f t="shared" si="4"/>
        <v>91.96674143048098</v>
      </c>
      <c r="Q13" s="118"/>
      <c r="R13" s="68"/>
      <c r="S13" s="118"/>
      <c r="T13" s="118"/>
      <c r="U13" s="68"/>
      <c r="V13" s="118"/>
      <c r="W13" s="118"/>
      <c r="X13" s="68"/>
    </row>
    <row r="14" spans="1:24" x14ac:dyDescent="0.2">
      <c r="A14" s="71" t="s">
        <v>80</v>
      </c>
      <c r="B14" s="115">
        <f t="shared" si="5"/>
        <v>97934</v>
      </c>
      <c r="C14" s="115">
        <f t="shared" si="6"/>
        <v>115396</v>
      </c>
      <c r="D14" s="116">
        <f t="shared" si="0"/>
        <v>84.867759714374841</v>
      </c>
      <c r="E14" s="115">
        <v>4247</v>
      </c>
      <c r="F14" s="115">
        <v>5651</v>
      </c>
      <c r="G14" s="117">
        <f t="shared" si="1"/>
        <v>75.154839851353742</v>
      </c>
      <c r="H14" s="115">
        <v>93687</v>
      </c>
      <c r="I14" s="115">
        <v>109745</v>
      </c>
      <c r="J14" s="117">
        <f t="shared" si="2"/>
        <v>85.367898309717987</v>
      </c>
      <c r="K14" s="115">
        <v>349240</v>
      </c>
      <c r="L14" s="115">
        <v>408089</v>
      </c>
      <c r="M14" s="117">
        <f t="shared" si="3"/>
        <v>85.579371166583769</v>
      </c>
      <c r="N14" s="115">
        <f t="shared" si="7"/>
        <v>447174</v>
      </c>
      <c r="O14" s="115">
        <f t="shared" si="8"/>
        <v>523485</v>
      </c>
      <c r="P14" s="117">
        <f t="shared" si="4"/>
        <v>85.422504942835033</v>
      </c>
      <c r="Q14" s="118"/>
      <c r="R14" s="68"/>
      <c r="S14" s="118"/>
      <c r="T14" s="118"/>
      <c r="U14" s="68"/>
      <c r="V14" s="118"/>
      <c r="W14" s="118"/>
      <c r="X14" s="68"/>
    </row>
    <row r="15" spans="1:24" x14ac:dyDescent="0.2">
      <c r="A15" s="71" t="s">
        <v>81</v>
      </c>
      <c r="B15" s="115">
        <f t="shared" si="5"/>
        <v>78516</v>
      </c>
      <c r="C15" s="115">
        <f t="shared" si="6"/>
        <v>75970</v>
      </c>
      <c r="D15" s="116">
        <f t="shared" si="0"/>
        <v>103.35132289061471</v>
      </c>
      <c r="E15" s="115">
        <v>8241</v>
      </c>
      <c r="F15" s="115">
        <v>4736</v>
      </c>
      <c r="G15" s="117">
        <f t="shared" si="1"/>
        <v>174.00760135135135</v>
      </c>
      <c r="H15" s="115">
        <v>70275</v>
      </c>
      <c r="I15" s="115">
        <v>71234</v>
      </c>
      <c r="J15" s="117">
        <f t="shared" si="2"/>
        <v>98.653732768060195</v>
      </c>
      <c r="K15" s="115">
        <v>132367</v>
      </c>
      <c r="L15" s="115">
        <v>133645</v>
      </c>
      <c r="M15" s="117">
        <f t="shared" si="3"/>
        <v>99.043735268809158</v>
      </c>
      <c r="N15" s="115">
        <f t="shared" si="7"/>
        <v>210883</v>
      </c>
      <c r="O15" s="115">
        <f t="shared" si="8"/>
        <v>209615</v>
      </c>
      <c r="P15" s="117">
        <f t="shared" si="4"/>
        <v>100.60491854113494</v>
      </c>
      <c r="Q15" s="118"/>
      <c r="R15" s="68"/>
      <c r="S15" s="118"/>
      <c r="T15" s="118"/>
      <c r="U15" s="68"/>
      <c r="V15" s="118"/>
      <c r="W15" s="118"/>
      <c r="X15" s="68"/>
    </row>
    <row r="16" spans="1:24" ht="14.25" customHeight="1" x14ac:dyDescent="0.2">
      <c r="A16" s="71" t="s">
        <v>82</v>
      </c>
      <c r="B16" s="115">
        <f t="shared" si="5"/>
        <v>2380</v>
      </c>
      <c r="C16" s="115">
        <f t="shared" si="6"/>
        <v>1502</v>
      </c>
      <c r="D16" s="116">
        <f t="shared" si="0"/>
        <v>158.45539280958724</v>
      </c>
      <c r="E16" s="115">
        <v>1080</v>
      </c>
      <c r="F16" s="219">
        <v>222</v>
      </c>
      <c r="G16" s="117">
        <f>E16/F16*100</f>
        <v>486.48648648648651</v>
      </c>
      <c r="H16" s="115">
        <v>1300</v>
      </c>
      <c r="I16" s="115">
        <v>1280</v>
      </c>
      <c r="J16" s="117">
        <f t="shared" si="2"/>
        <v>101.5625</v>
      </c>
      <c r="K16" s="115">
        <v>19313</v>
      </c>
      <c r="L16" s="115">
        <v>21163</v>
      </c>
      <c r="M16" s="117">
        <f t="shared" si="3"/>
        <v>91.258328214336345</v>
      </c>
      <c r="N16" s="115">
        <f t="shared" si="7"/>
        <v>21693</v>
      </c>
      <c r="O16" s="115">
        <f t="shared" si="8"/>
        <v>22665</v>
      </c>
      <c r="P16" s="117">
        <f t="shared" si="4"/>
        <v>95.711449371277297</v>
      </c>
      <c r="Q16" s="118"/>
      <c r="R16" s="68"/>
      <c r="S16" s="118"/>
      <c r="T16" s="118"/>
      <c r="U16" s="68"/>
      <c r="V16" s="118"/>
      <c r="W16" s="118"/>
      <c r="X16" s="68"/>
    </row>
    <row r="17" spans="1:24" ht="14.25" customHeight="1" x14ac:dyDescent="0.2">
      <c r="A17" s="71" t="s">
        <v>83</v>
      </c>
      <c r="B17" s="115">
        <f t="shared" si="5"/>
        <v>12447</v>
      </c>
      <c r="C17" s="115">
        <f t="shared" si="6"/>
        <v>9136</v>
      </c>
      <c r="D17" s="116">
        <f t="shared" si="0"/>
        <v>136.24124343257444</v>
      </c>
      <c r="E17" s="115">
        <v>642</v>
      </c>
      <c r="F17" s="115">
        <v>596</v>
      </c>
      <c r="G17" s="117">
        <f t="shared" si="1"/>
        <v>107.71812080536914</v>
      </c>
      <c r="H17" s="115">
        <v>11805</v>
      </c>
      <c r="I17" s="115">
        <v>8540</v>
      </c>
      <c r="J17" s="117">
        <f t="shared" si="2"/>
        <v>138.23185011709603</v>
      </c>
      <c r="K17" s="115">
        <v>85876</v>
      </c>
      <c r="L17" s="115">
        <v>90551</v>
      </c>
      <c r="M17" s="117">
        <f t="shared" si="3"/>
        <v>94.837163587370654</v>
      </c>
      <c r="N17" s="115">
        <f t="shared" si="7"/>
        <v>98323</v>
      </c>
      <c r="O17" s="115">
        <f t="shared" si="8"/>
        <v>99687</v>
      </c>
      <c r="P17" s="117">
        <f t="shared" si="4"/>
        <v>98.631717275070969</v>
      </c>
      <c r="Q17" s="118"/>
      <c r="R17" s="68"/>
      <c r="S17" s="118"/>
      <c r="T17" s="118"/>
      <c r="U17" s="68"/>
      <c r="V17" s="118"/>
      <c r="W17" s="118"/>
      <c r="X17" s="68"/>
    </row>
    <row r="18" spans="1:24" s="121" customFormat="1" ht="12" x14ac:dyDescent="0.2">
      <c r="A18" s="71" t="s">
        <v>84</v>
      </c>
      <c r="B18" s="115">
        <f t="shared" si="5"/>
        <v>18468</v>
      </c>
      <c r="C18" s="115">
        <f t="shared" si="6"/>
        <v>19726</v>
      </c>
      <c r="D18" s="116">
        <f t="shared" si="0"/>
        <v>93.622630031430603</v>
      </c>
      <c r="E18" s="219">
        <v>450</v>
      </c>
      <c r="F18" s="115">
        <v>414</v>
      </c>
      <c r="G18" s="117">
        <f t="shared" si="1"/>
        <v>108.69565217391303</v>
      </c>
      <c r="H18" s="115">
        <v>18018</v>
      </c>
      <c r="I18" s="115">
        <v>19312</v>
      </c>
      <c r="J18" s="117">
        <f t="shared" si="2"/>
        <v>93.299502899751445</v>
      </c>
      <c r="K18" s="115">
        <v>35670</v>
      </c>
      <c r="L18" s="115">
        <v>37555</v>
      </c>
      <c r="M18" s="117">
        <f t="shared" si="3"/>
        <v>94.980694980694977</v>
      </c>
      <c r="N18" s="115">
        <f t="shared" si="7"/>
        <v>54138</v>
      </c>
      <c r="O18" s="115">
        <f t="shared" si="8"/>
        <v>57281</v>
      </c>
      <c r="P18" s="117">
        <f t="shared" si="4"/>
        <v>94.513014786753033</v>
      </c>
      <c r="Q18" s="118"/>
      <c r="R18" s="68"/>
      <c r="S18" s="118"/>
      <c r="T18" s="118"/>
      <c r="U18" s="68"/>
      <c r="V18" s="118"/>
      <c r="W18" s="118"/>
      <c r="X18" s="68"/>
    </row>
    <row r="19" spans="1:24" ht="14.25" customHeight="1" x14ac:dyDescent="0.2">
      <c r="A19" s="71" t="s">
        <v>85</v>
      </c>
      <c r="B19" s="115">
        <f t="shared" si="5"/>
        <v>61046</v>
      </c>
      <c r="C19" s="115">
        <f t="shared" si="6"/>
        <v>96622</v>
      </c>
      <c r="D19" s="116">
        <f t="shared" si="0"/>
        <v>63.180228105400424</v>
      </c>
      <c r="E19" s="219">
        <v>1426</v>
      </c>
      <c r="F19" s="115">
        <v>2134</v>
      </c>
      <c r="G19" s="117">
        <f t="shared" si="1"/>
        <v>66.822867853795685</v>
      </c>
      <c r="H19" s="115">
        <v>59620</v>
      </c>
      <c r="I19" s="115">
        <v>94488</v>
      </c>
      <c r="J19" s="117">
        <f t="shared" si="2"/>
        <v>63.097959529252392</v>
      </c>
      <c r="K19" s="115">
        <v>98650</v>
      </c>
      <c r="L19" s="115">
        <v>102905</v>
      </c>
      <c r="M19" s="117">
        <f t="shared" si="3"/>
        <v>95.865118313007144</v>
      </c>
      <c r="N19" s="115">
        <f t="shared" si="7"/>
        <v>159696</v>
      </c>
      <c r="O19" s="115">
        <f t="shared" si="8"/>
        <v>199527</v>
      </c>
      <c r="P19" s="117">
        <f t="shared" si="4"/>
        <v>80.037288186561213</v>
      </c>
      <c r="Q19" s="118"/>
      <c r="R19" s="68"/>
      <c r="S19" s="118"/>
      <c r="T19" s="118"/>
      <c r="U19" s="68"/>
      <c r="V19" s="118"/>
      <c r="W19" s="118"/>
      <c r="X19" s="68"/>
    </row>
    <row r="20" spans="1:24" ht="14.25" customHeight="1" x14ac:dyDescent="0.2">
      <c r="A20" s="71" t="s">
        <v>86</v>
      </c>
      <c r="B20" s="115">
        <f t="shared" si="5"/>
        <v>14322</v>
      </c>
      <c r="C20" s="115">
        <f t="shared" si="6"/>
        <v>12804</v>
      </c>
      <c r="D20" s="116">
        <f t="shared" si="0"/>
        <v>111.85567010309279</v>
      </c>
      <c r="E20" s="115">
        <v>262</v>
      </c>
      <c r="F20" s="115">
        <v>58</v>
      </c>
      <c r="G20" s="117">
        <f t="shared" si="1"/>
        <v>451.72413793103453</v>
      </c>
      <c r="H20" s="115">
        <v>14060</v>
      </c>
      <c r="I20" s="115">
        <v>12746</v>
      </c>
      <c r="J20" s="117">
        <f t="shared" si="2"/>
        <v>110.30911658559548</v>
      </c>
      <c r="K20" s="115">
        <v>102730</v>
      </c>
      <c r="L20" s="115">
        <v>90942</v>
      </c>
      <c r="M20" s="117">
        <f t="shared" si="3"/>
        <v>112.96210771700645</v>
      </c>
      <c r="N20" s="115">
        <f t="shared" si="7"/>
        <v>117052</v>
      </c>
      <c r="O20" s="115">
        <f t="shared" si="8"/>
        <v>103746</v>
      </c>
      <c r="P20" s="117">
        <f t="shared" si="4"/>
        <v>112.82555472018198</v>
      </c>
      <c r="Q20" s="118"/>
      <c r="R20" s="68"/>
      <c r="S20" s="118"/>
      <c r="T20" s="118"/>
      <c r="U20" s="68"/>
      <c r="V20" s="118"/>
      <c r="W20" s="118"/>
      <c r="X20" s="68"/>
    </row>
    <row r="21" spans="1:24" ht="14.25" customHeight="1" x14ac:dyDescent="0.2">
      <c r="A21" s="71" t="s">
        <v>87</v>
      </c>
      <c r="B21" s="115">
        <f t="shared" si="5"/>
        <v>199278</v>
      </c>
      <c r="C21" s="115">
        <f t="shared" si="6"/>
        <v>118653</v>
      </c>
      <c r="D21" s="116">
        <f t="shared" si="0"/>
        <v>167.9502414603929</v>
      </c>
      <c r="E21" s="115">
        <v>102706</v>
      </c>
      <c r="F21" s="115">
        <v>41040</v>
      </c>
      <c r="G21" s="117">
        <f t="shared" si="1"/>
        <v>250.25828460038989</v>
      </c>
      <c r="H21" s="115">
        <v>96572</v>
      </c>
      <c r="I21" s="115">
        <v>77613</v>
      </c>
      <c r="J21" s="117">
        <f t="shared" si="2"/>
        <v>124.42760877688018</v>
      </c>
      <c r="K21" s="115">
        <v>828606</v>
      </c>
      <c r="L21" s="115">
        <v>1198463</v>
      </c>
      <c r="M21" s="117">
        <f t="shared" si="3"/>
        <v>69.139055607056704</v>
      </c>
      <c r="N21" s="115">
        <f>E21+H21+K21</f>
        <v>1027884</v>
      </c>
      <c r="O21" s="115">
        <f t="shared" si="8"/>
        <v>1317116</v>
      </c>
      <c r="P21" s="117">
        <f t="shared" si="4"/>
        <v>78.040506682782691</v>
      </c>
      <c r="Q21" s="118"/>
      <c r="R21" s="68"/>
      <c r="S21" s="118"/>
      <c r="T21" s="118"/>
      <c r="U21" s="68"/>
      <c r="V21" s="118"/>
      <c r="W21" s="118"/>
      <c r="X21" s="68"/>
    </row>
    <row r="22" spans="1:24" ht="14.25" customHeight="1" x14ac:dyDescent="0.2">
      <c r="A22" s="70" t="s">
        <v>88</v>
      </c>
      <c r="B22" s="115">
        <f>H22</f>
        <v>64243</v>
      </c>
      <c r="C22" s="115">
        <f>F22+I22</f>
        <v>62522</v>
      </c>
      <c r="D22" s="116">
        <f t="shared" si="0"/>
        <v>102.75263107386201</v>
      </c>
      <c r="E22" s="219">
        <v>63</v>
      </c>
      <c r="F22" s="219">
        <v>214</v>
      </c>
      <c r="G22" s="290">
        <f t="shared" si="1"/>
        <v>29.439252336448597</v>
      </c>
      <c r="H22" s="115">
        <v>64243</v>
      </c>
      <c r="I22" s="115">
        <v>62308</v>
      </c>
      <c r="J22" s="117">
        <f t="shared" si="2"/>
        <v>103.10554021955447</v>
      </c>
      <c r="K22" s="115">
        <v>58209</v>
      </c>
      <c r="L22" s="115">
        <v>61162</v>
      </c>
      <c r="M22" s="117">
        <f t="shared" si="3"/>
        <v>95.171838723390337</v>
      </c>
      <c r="N22" s="115">
        <f>H22+K22+E22</f>
        <v>122515</v>
      </c>
      <c r="O22" s="115">
        <f t="shared" si="8"/>
        <v>123684</v>
      </c>
      <c r="P22" s="117">
        <f t="shared" si="4"/>
        <v>99.054849455062907</v>
      </c>
      <c r="Q22" s="118"/>
      <c r="R22" s="72"/>
      <c r="S22" s="118"/>
      <c r="T22" s="118"/>
      <c r="U22" s="68"/>
      <c r="V22" s="118"/>
      <c r="W22" s="118"/>
      <c r="X22" s="68"/>
    </row>
    <row r="23" spans="1:24" ht="14.25" customHeight="1" x14ac:dyDescent="0.2">
      <c r="A23" s="71" t="s">
        <v>89</v>
      </c>
      <c r="B23" s="115">
        <f>H23+E23</f>
        <v>87562</v>
      </c>
      <c r="C23" s="115">
        <f>I23+F23</f>
        <v>85733</v>
      </c>
      <c r="D23" s="116">
        <f t="shared" si="0"/>
        <v>102.13336754808533</v>
      </c>
      <c r="E23" s="219">
        <v>26</v>
      </c>
      <c r="F23" s="219">
        <v>20</v>
      </c>
      <c r="G23" s="290">
        <f t="shared" si="1"/>
        <v>130</v>
      </c>
      <c r="H23" s="115">
        <v>87536</v>
      </c>
      <c r="I23" s="115">
        <v>85713</v>
      </c>
      <c r="J23" s="117">
        <f t="shared" si="2"/>
        <v>102.12686523631187</v>
      </c>
      <c r="K23" s="115">
        <v>152060</v>
      </c>
      <c r="L23" s="147">
        <v>167544</v>
      </c>
      <c r="M23" s="117">
        <f t="shared" si="3"/>
        <v>90.758248579477623</v>
      </c>
      <c r="N23" s="289">
        <f>H23+K23+E23</f>
        <v>239622</v>
      </c>
      <c r="O23" s="115">
        <f>I23+L23+F23</f>
        <v>253277</v>
      </c>
      <c r="P23" s="117">
        <f t="shared" si="4"/>
        <v>94.608669559415191</v>
      </c>
      <c r="Q23" s="118"/>
      <c r="R23" s="72"/>
      <c r="S23" s="118"/>
      <c r="T23" s="118"/>
      <c r="U23" s="68"/>
      <c r="V23" s="118"/>
      <c r="W23" s="118"/>
      <c r="X23" s="68"/>
    </row>
    <row r="24" spans="1:24" x14ac:dyDescent="0.2">
      <c r="A24" s="71" t="s">
        <v>90</v>
      </c>
      <c r="B24" s="120" t="s">
        <v>136</v>
      </c>
      <c r="C24" s="115" t="s">
        <v>136</v>
      </c>
      <c r="D24" s="116" t="s">
        <v>136</v>
      </c>
      <c r="E24" s="219" t="s">
        <v>136</v>
      </c>
      <c r="F24" s="219" t="s">
        <v>136</v>
      </c>
      <c r="G24" s="120" t="s">
        <v>136</v>
      </c>
      <c r="H24" s="219" t="s">
        <v>136</v>
      </c>
      <c r="I24" s="219" t="s">
        <v>136</v>
      </c>
      <c r="J24" s="117" t="s">
        <v>136</v>
      </c>
      <c r="K24" s="115">
        <v>157</v>
      </c>
      <c r="L24" s="147">
        <v>166</v>
      </c>
      <c r="M24" s="117">
        <f>K24/L24%</f>
        <v>94.578313253012055</v>
      </c>
      <c r="N24" s="115">
        <f>K24</f>
        <v>157</v>
      </c>
      <c r="O24" s="115">
        <f>L24</f>
        <v>166</v>
      </c>
      <c r="P24" s="117">
        <f t="shared" si="4"/>
        <v>94.578313253012055</v>
      </c>
      <c r="Q24" s="118"/>
      <c r="R24" s="72"/>
      <c r="S24" s="72"/>
      <c r="T24" s="118"/>
      <c r="U24" s="72"/>
      <c r="V24" s="118"/>
      <c r="W24" s="118"/>
      <c r="X24" s="68"/>
    </row>
    <row r="25" spans="1:24" x14ac:dyDescent="0.2">
      <c r="A25" s="71" t="s">
        <v>91</v>
      </c>
      <c r="B25" s="120" t="s">
        <v>136</v>
      </c>
      <c r="C25" s="115" t="s">
        <v>136</v>
      </c>
      <c r="D25" s="116" t="s">
        <v>136</v>
      </c>
      <c r="E25" s="219" t="s">
        <v>136</v>
      </c>
      <c r="F25" s="219" t="s">
        <v>136</v>
      </c>
      <c r="G25" s="120" t="s">
        <v>136</v>
      </c>
      <c r="H25" s="219" t="s">
        <v>136</v>
      </c>
      <c r="I25" s="219" t="s">
        <v>136</v>
      </c>
      <c r="J25" s="117" t="s">
        <v>136</v>
      </c>
      <c r="K25" s="115">
        <v>22</v>
      </c>
      <c r="L25" s="147">
        <v>10</v>
      </c>
      <c r="M25" s="290">
        <f>K25/L25%</f>
        <v>220</v>
      </c>
      <c r="N25" s="289">
        <f>K25</f>
        <v>22</v>
      </c>
      <c r="O25" s="115">
        <f>L25</f>
        <v>10</v>
      </c>
      <c r="P25" s="290">
        <f>N25/O25%</f>
        <v>220</v>
      </c>
      <c r="Q25" s="118"/>
      <c r="R25" s="72"/>
      <c r="S25" s="72"/>
      <c r="T25" s="118"/>
      <c r="U25" s="72"/>
      <c r="V25" s="118"/>
      <c r="W25" s="118"/>
      <c r="X25" s="68"/>
    </row>
    <row r="26" spans="1:24" x14ac:dyDescent="0.2">
      <c r="A26" s="73" t="s">
        <v>92</v>
      </c>
      <c r="B26" s="122">
        <f>H26</f>
        <v>1382</v>
      </c>
      <c r="C26" s="122">
        <f>I26</f>
        <v>1379</v>
      </c>
      <c r="D26" s="148">
        <f>B26/C26*100</f>
        <v>100.21754894851342</v>
      </c>
      <c r="E26" s="123" t="s">
        <v>136</v>
      </c>
      <c r="F26" s="123" t="s">
        <v>136</v>
      </c>
      <c r="G26" s="123" t="s">
        <v>136</v>
      </c>
      <c r="H26" s="122">
        <v>1382</v>
      </c>
      <c r="I26" s="122">
        <v>1379</v>
      </c>
      <c r="J26" s="148">
        <f>H26/I26*100</f>
        <v>100.21754894851342</v>
      </c>
      <c r="K26" s="122">
        <v>15950</v>
      </c>
      <c r="L26" s="122">
        <v>15389</v>
      </c>
      <c r="M26" s="148">
        <f>K26/L26*100</f>
        <v>103.64546104360257</v>
      </c>
      <c r="N26" s="122">
        <f>H26+K26</f>
        <v>17332</v>
      </c>
      <c r="O26" s="122">
        <f>I26+L26</f>
        <v>16768</v>
      </c>
      <c r="P26" s="148">
        <f>N26/O26*100</f>
        <v>103.36354961832062</v>
      </c>
      <c r="Q26" s="118"/>
      <c r="R26" s="72"/>
      <c r="S26" s="72"/>
      <c r="T26" s="72"/>
      <c r="U26" s="72"/>
      <c r="V26" s="118"/>
      <c r="W26" s="118"/>
      <c r="X26" s="68"/>
    </row>
    <row r="27" spans="1:24" x14ac:dyDescent="0.2">
      <c r="A27" s="104"/>
      <c r="B27" s="72"/>
      <c r="C27" s="118"/>
      <c r="D27" s="118"/>
      <c r="E27" s="68"/>
      <c r="F27" s="118"/>
      <c r="G27" s="118"/>
      <c r="H27" s="68"/>
    </row>
    <row r="28" spans="1:24" x14ac:dyDescent="0.2">
      <c r="A28" s="195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24" ht="18.75" customHeight="1" x14ac:dyDescent="0.2">
      <c r="G29" s="212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workbookViewId="0">
      <selection activeCell="A4" sqref="A4:A5"/>
    </sheetView>
  </sheetViews>
  <sheetFormatPr defaultRowHeight="12.75" x14ac:dyDescent="0.2"/>
  <cols>
    <col min="1" max="1" width="20.7109375" style="124" customWidth="1"/>
    <col min="2" max="2" width="17.5703125" style="124" customWidth="1"/>
    <col min="3" max="3" width="22.5703125" style="124" customWidth="1"/>
    <col min="4" max="4" width="22" style="124" customWidth="1"/>
    <col min="5" max="5" width="15.42578125" style="124" customWidth="1"/>
    <col min="6" max="6" width="21.5703125" style="124" customWidth="1"/>
    <col min="7" max="255" width="9.140625" style="124"/>
    <col min="256" max="256" width="20.7109375" style="124" customWidth="1"/>
    <col min="257" max="257" width="17.5703125" style="124" customWidth="1"/>
    <col min="258" max="258" width="22.5703125" style="124" customWidth="1"/>
    <col min="259" max="259" width="22" style="124" customWidth="1"/>
    <col min="260" max="260" width="15.42578125" style="124" customWidth="1"/>
    <col min="261" max="261" width="21.5703125" style="124" customWidth="1"/>
    <col min="262" max="511" width="9.140625" style="124"/>
    <col min="512" max="512" width="20.7109375" style="124" customWidth="1"/>
    <col min="513" max="513" width="17.5703125" style="124" customWidth="1"/>
    <col min="514" max="514" width="22.5703125" style="124" customWidth="1"/>
    <col min="515" max="515" width="22" style="124" customWidth="1"/>
    <col min="516" max="516" width="15.42578125" style="124" customWidth="1"/>
    <col min="517" max="517" width="21.5703125" style="124" customWidth="1"/>
    <col min="518" max="767" width="9.140625" style="124"/>
    <col min="768" max="768" width="20.7109375" style="124" customWidth="1"/>
    <col min="769" max="769" width="17.5703125" style="124" customWidth="1"/>
    <col min="770" max="770" width="22.5703125" style="124" customWidth="1"/>
    <col min="771" max="771" width="22" style="124" customWidth="1"/>
    <col min="772" max="772" width="15.42578125" style="124" customWidth="1"/>
    <col min="773" max="773" width="21.5703125" style="124" customWidth="1"/>
    <col min="774" max="1023" width="9.140625" style="124"/>
    <col min="1024" max="1024" width="20.7109375" style="124" customWidth="1"/>
    <col min="1025" max="1025" width="17.5703125" style="124" customWidth="1"/>
    <col min="1026" max="1026" width="22.5703125" style="124" customWidth="1"/>
    <col min="1027" max="1027" width="22" style="124" customWidth="1"/>
    <col min="1028" max="1028" width="15.42578125" style="124" customWidth="1"/>
    <col min="1029" max="1029" width="21.5703125" style="124" customWidth="1"/>
    <col min="1030" max="1279" width="9.140625" style="124"/>
    <col min="1280" max="1280" width="20.7109375" style="124" customWidth="1"/>
    <col min="1281" max="1281" width="17.5703125" style="124" customWidth="1"/>
    <col min="1282" max="1282" width="22.5703125" style="124" customWidth="1"/>
    <col min="1283" max="1283" width="22" style="124" customWidth="1"/>
    <col min="1284" max="1284" width="15.42578125" style="124" customWidth="1"/>
    <col min="1285" max="1285" width="21.5703125" style="124" customWidth="1"/>
    <col min="1286" max="1535" width="9.140625" style="124"/>
    <col min="1536" max="1536" width="20.7109375" style="124" customWidth="1"/>
    <col min="1537" max="1537" width="17.5703125" style="124" customWidth="1"/>
    <col min="1538" max="1538" width="22.5703125" style="124" customWidth="1"/>
    <col min="1539" max="1539" width="22" style="124" customWidth="1"/>
    <col min="1540" max="1540" width="15.42578125" style="124" customWidth="1"/>
    <col min="1541" max="1541" width="21.5703125" style="124" customWidth="1"/>
    <col min="1542" max="1791" width="9.140625" style="124"/>
    <col min="1792" max="1792" width="20.7109375" style="124" customWidth="1"/>
    <col min="1793" max="1793" width="17.5703125" style="124" customWidth="1"/>
    <col min="1794" max="1794" width="22.5703125" style="124" customWidth="1"/>
    <col min="1795" max="1795" width="22" style="124" customWidth="1"/>
    <col min="1796" max="1796" width="15.42578125" style="124" customWidth="1"/>
    <col min="1797" max="1797" width="21.5703125" style="124" customWidth="1"/>
    <col min="1798" max="2047" width="9.140625" style="124"/>
    <col min="2048" max="2048" width="20.7109375" style="124" customWidth="1"/>
    <col min="2049" max="2049" width="17.5703125" style="124" customWidth="1"/>
    <col min="2050" max="2050" width="22.5703125" style="124" customWidth="1"/>
    <col min="2051" max="2051" width="22" style="124" customWidth="1"/>
    <col min="2052" max="2052" width="15.42578125" style="124" customWidth="1"/>
    <col min="2053" max="2053" width="21.5703125" style="124" customWidth="1"/>
    <col min="2054" max="2303" width="9.140625" style="124"/>
    <col min="2304" max="2304" width="20.7109375" style="124" customWidth="1"/>
    <col min="2305" max="2305" width="17.5703125" style="124" customWidth="1"/>
    <col min="2306" max="2306" width="22.5703125" style="124" customWidth="1"/>
    <col min="2307" max="2307" width="22" style="124" customWidth="1"/>
    <col min="2308" max="2308" width="15.42578125" style="124" customWidth="1"/>
    <col min="2309" max="2309" width="21.5703125" style="124" customWidth="1"/>
    <col min="2310" max="2559" width="9.140625" style="124"/>
    <col min="2560" max="2560" width="20.7109375" style="124" customWidth="1"/>
    <col min="2561" max="2561" width="17.5703125" style="124" customWidth="1"/>
    <col min="2562" max="2562" width="22.5703125" style="124" customWidth="1"/>
    <col min="2563" max="2563" width="22" style="124" customWidth="1"/>
    <col min="2564" max="2564" width="15.42578125" style="124" customWidth="1"/>
    <col min="2565" max="2565" width="21.5703125" style="124" customWidth="1"/>
    <col min="2566" max="2815" width="9.140625" style="124"/>
    <col min="2816" max="2816" width="20.7109375" style="124" customWidth="1"/>
    <col min="2817" max="2817" width="17.5703125" style="124" customWidth="1"/>
    <col min="2818" max="2818" width="22.5703125" style="124" customWidth="1"/>
    <col min="2819" max="2819" width="22" style="124" customWidth="1"/>
    <col min="2820" max="2820" width="15.42578125" style="124" customWidth="1"/>
    <col min="2821" max="2821" width="21.5703125" style="124" customWidth="1"/>
    <col min="2822" max="3071" width="9.140625" style="124"/>
    <col min="3072" max="3072" width="20.7109375" style="124" customWidth="1"/>
    <col min="3073" max="3073" width="17.5703125" style="124" customWidth="1"/>
    <col min="3074" max="3074" width="22.5703125" style="124" customWidth="1"/>
    <col min="3075" max="3075" width="22" style="124" customWidth="1"/>
    <col min="3076" max="3076" width="15.42578125" style="124" customWidth="1"/>
    <col min="3077" max="3077" width="21.5703125" style="124" customWidth="1"/>
    <col min="3078" max="3327" width="9.140625" style="124"/>
    <col min="3328" max="3328" width="20.7109375" style="124" customWidth="1"/>
    <col min="3329" max="3329" width="17.5703125" style="124" customWidth="1"/>
    <col min="3330" max="3330" width="22.5703125" style="124" customWidth="1"/>
    <col min="3331" max="3331" width="22" style="124" customWidth="1"/>
    <col min="3332" max="3332" width="15.42578125" style="124" customWidth="1"/>
    <col min="3333" max="3333" width="21.5703125" style="124" customWidth="1"/>
    <col min="3334" max="3583" width="9.140625" style="124"/>
    <col min="3584" max="3584" width="20.7109375" style="124" customWidth="1"/>
    <col min="3585" max="3585" width="17.5703125" style="124" customWidth="1"/>
    <col min="3586" max="3586" width="22.5703125" style="124" customWidth="1"/>
    <col min="3587" max="3587" width="22" style="124" customWidth="1"/>
    <col min="3588" max="3588" width="15.42578125" style="124" customWidth="1"/>
    <col min="3589" max="3589" width="21.5703125" style="124" customWidth="1"/>
    <col min="3590" max="3839" width="9.140625" style="124"/>
    <col min="3840" max="3840" width="20.7109375" style="124" customWidth="1"/>
    <col min="3841" max="3841" width="17.5703125" style="124" customWidth="1"/>
    <col min="3842" max="3842" width="22.5703125" style="124" customWidth="1"/>
    <col min="3843" max="3843" width="22" style="124" customWidth="1"/>
    <col min="3844" max="3844" width="15.42578125" style="124" customWidth="1"/>
    <col min="3845" max="3845" width="21.5703125" style="124" customWidth="1"/>
    <col min="3846" max="4095" width="9.140625" style="124"/>
    <col min="4096" max="4096" width="20.7109375" style="124" customWidth="1"/>
    <col min="4097" max="4097" width="17.5703125" style="124" customWidth="1"/>
    <col min="4098" max="4098" width="22.5703125" style="124" customWidth="1"/>
    <col min="4099" max="4099" width="22" style="124" customWidth="1"/>
    <col min="4100" max="4100" width="15.42578125" style="124" customWidth="1"/>
    <col min="4101" max="4101" width="21.5703125" style="124" customWidth="1"/>
    <col min="4102" max="4351" width="9.140625" style="124"/>
    <col min="4352" max="4352" width="20.7109375" style="124" customWidth="1"/>
    <col min="4353" max="4353" width="17.5703125" style="124" customWidth="1"/>
    <col min="4354" max="4354" width="22.5703125" style="124" customWidth="1"/>
    <col min="4355" max="4355" width="22" style="124" customWidth="1"/>
    <col min="4356" max="4356" width="15.42578125" style="124" customWidth="1"/>
    <col min="4357" max="4357" width="21.5703125" style="124" customWidth="1"/>
    <col min="4358" max="4607" width="9.140625" style="124"/>
    <col min="4608" max="4608" width="20.7109375" style="124" customWidth="1"/>
    <col min="4609" max="4609" width="17.5703125" style="124" customWidth="1"/>
    <col min="4610" max="4610" width="22.5703125" style="124" customWidth="1"/>
    <col min="4611" max="4611" width="22" style="124" customWidth="1"/>
    <col min="4612" max="4612" width="15.42578125" style="124" customWidth="1"/>
    <col min="4613" max="4613" width="21.5703125" style="124" customWidth="1"/>
    <col min="4614" max="4863" width="9.140625" style="124"/>
    <col min="4864" max="4864" width="20.7109375" style="124" customWidth="1"/>
    <col min="4865" max="4865" width="17.5703125" style="124" customWidth="1"/>
    <col min="4866" max="4866" width="22.5703125" style="124" customWidth="1"/>
    <col min="4867" max="4867" width="22" style="124" customWidth="1"/>
    <col min="4868" max="4868" width="15.42578125" style="124" customWidth="1"/>
    <col min="4869" max="4869" width="21.5703125" style="124" customWidth="1"/>
    <col min="4870" max="5119" width="9.140625" style="124"/>
    <col min="5120" max="5120" width="20.7109375" style="124" customWidth="1"/>
    <col min="5121" max="5121" width="17.5703125" style="124" customWidth="1"/>
    <col min="5122" max="5122" width="22.5703125" style="124" customWidth="1"/>
    <col min="5123" max="5123" width="22" style="124" customWidth="1"/>
    <col min="5124" max="5124" width="15.42578125" style="124" customWidth="1"/>
    <col min="5125" max="5125" width="21.5703125" style="124" customWidth="1"/>
    <col min="5126" max="5375" width="9.140625" style="124"/>
    <col min="5376" max="5376" width="20.7109375" style="124" customWidth="1"/>
    <col min="5377" max="5377" width="17.5703125" style="124" customWidth="1"/>
    <col min="5378" max="5378" width="22.5703125" style="124" customWidth="1"/>
    <col min="5379" max="5379" width="22" style="124" customWidth="1"/>
    <col min="5380" max="5380" width="15.42578125" style="124" customWidth="1"/>
    <col min="5381" max="5381" width="21.5703125" style="124" customWidth="1"/>
    <col min="5382" max="5631" width="9.140625" style="124"/>
    <col min="5632" max="5632" width="20.7109375" style="124" customWidth="1"/>
    <col min="5633" max="5633" width="17.5703125" style="124" customWidth="1"/>
    <col min="5634" max="5634" width="22.5703125" style="124" customWidth="1"/>
    <col min="5635" max="5635" width="22" style="124" customWidth="1"/>
    <col min="5636" max="5636" width="15.42578125" style="124" customWidth="1"/>
    <col min="5637" max="5637" width="21.5703125" style="124" customWidth="1"/>
    <col min="5638" max="5887" width="9.140625" style="124"/>
    <col min="5888" max="5888" width="20.7109375" style="124" customWidth="1"/>
    <col min="5889" max="5889" width="17.5703125" style="124" customWidth="1"/>
    <col min="5890" max="5890" width="22.5703125" style="124" customWidth="1"/>
    <col min="5891" max="5891" width="22" style="124" customWidth="1"/>
    <col min="5892" max="5892" width="15.42578125" style="124" customWidth="1"/>
    <col min="5893" max="5893" width="21.5703125" style="124" customWidth="1"/>
    <col min="5894" max="6143" width="9.140625" style="124"/>
    <col min="6144" max="6144" width="20.7109375" style="124" customWidth="1"/>
    <col min="6145" max="6145" width="17.5703125" style="124" customWidth="1"/>
    <col min="6146" max="6146" width="22.5703125" style="124" customWidth="1"/>
    <col min="6147" max="6147" width="22" style="124" customWidth="1"/>
    <col min="6148" max="6148" width="15.42578125" style="124" customWidth="1"/>
    <col min="6149" max="6149" width="21.5703125" style="124" customWidth="1"/>
    <col min="6150" max="6399" width="9.140625" style="124"/>
    <col min="6400" max="6400" width="20.7109375" style="124" customWidth="1"/>
    <col min="6401" max="6401" width="17.5703125" style="124" customWidth="1"/>
    <col min="6402" max="6402" width="22.5703125" style="124" customWidth="1"/>
    <col min="6403" max="6403" width="22" style="124" customWidth="1"/>
    <col min="6404" max="6404" width="15.42578125" style="124" customWidth="1"/>
    <col min="6405" max="6405" width="21.5703125" style="124" customWidth="1"/>
    <col min="6406" max="6655" width="9.140625" style="124"/>
    <col min="6656" max="6656" width="20.7109375" style="124" customWidth="1"/>
    <col min="6657" max="6657" width="17.5703125" style="124" customWidth="1"/>
    <col min="6658" max="6658" width="22.5703125" style="124" customWidth="1"/>
    <col min="6659" max="6659" width="22" style="124" customWidth="1"/>
    <col min="6660" max="6660" width="15.42578125" style="124" customWidth="1"/>
    <col min="6661" max="6661" width="21.5703125" style="124" customWidth="1"/>
    <col min="6662" max="6911" width="9.140625" style="124"/>
    <col min="6912" max="6912" width="20.7109375" style="124" customWidth="1"/>
    <col min="6913" max="6913" width="17.5703125" style="124" customWidth="1"/>
    <col min="6914" max="6914" width="22.5703125" style="124" customWidth="1"/>
    <col min="6915" max="6915" width="22" style="124" customWidth="1"/>
    <col min="6916" max="6916" width="15.42578125" style="124" customWidth="1"/>
    <col min="6917" max="6917" width="21.5703125" style="124" customWidth="1"/>
    <col min="6918" max="7167" width="9.140625" style="124"/>
    <col min="7168" max="7168" width="20.7109375" style="124" customWidth="1"/>
    <col min="7169" max="7169" width="17.5703125" style="124" customWidth="1"/>
    <col min="7170" max="7170" width="22.5703125" style="124" customWidth="1"/>
    <col min="7171" max="7171" width="22" style="124" customWidth="1"/>
    <col min="7172" max="7172" width="15.42578125" style="124" customWidth="1"/>
    <col min="7173" max="7173" width="21.5703125" style="124" customWidth="1"/>
    <col min="7174" max="7423" width="9.140625" style="124"/>
    <col min="7424" max="7424" width="20.7109375" style="124" customWidth="1"/>
    <col min="7425" max="7425" width="17.5703125" style="124" customWidth="1"/>
    <col min="7426" max="7426" width="22.5703125" style="124" customWidth="1"/>
    <col min="7427" max="7427" width="22" style="124" customWidth="1"/>
    <col min="7428" max="7428" width="15.42578125" style="124" customWidth="1"/>
    <col min="7429" max="7429" width="21.5703125" style="124" customWidth="1"/>
    <col min="7430" max="7679" width="9.140625" style="124"/>
    <col min="7680" max="7680" width="20.7109375" style="124" customWidth="1"/>
    <col min="7681" max="7681" width="17.5703125" style="124" customWidth="1"/>
    <col min="7682" max="7682" width="22.5703125" style="124" customWidth="1"/>
    <col min="7683" max="7683" width="22" style="124" customWidth="1"/>
    <col min="7684" max="7684" width="15.42578125" style="124" customWidth="1"/>
    <col min="7685" max="7685" width="21.5703125" style="124" customWidth="1"/>
    <col min="7686" max="7935" width="9.140625" style="124"/>
    <col min="7936" max="7936" width="20.7109375" style="124" customWidth="1"/>
    <col min="7937" max="7937" width="17.5703125" style="124" customWidth="1"/>
    <col min="7938" max="7938" width="22.5703125" style="124" customWidth="1"/>
    <col min="7939" max="7939" width="22" style="124" customWidth="1"/>
    <col min="7940" max="7940" width="15.42578125" style="124" customWidth="1"/>
    <col min="7941" max="7941" width="21.5703125" style="124" customWidth="1"/>
    <col min="7942" max="8191" width="9.140625" style="124"/>
    <col min="8192" max="8192" width="20.7109375" style="124" customWidth="1"/>
    <col min="8193" max="8193" width="17.5703125" style="124" customWidth="1"/>
    <col min="8194" max="8194" width="22.5703125" style="124" customWidth="1"/>
    <col min="8195" max="8195" width="22" style="124" customWidth="1"/>
    <col min="8196" max="8196" width="15.42578125" style="124" customWidth="1"/>
    <col min="8197" max="8197" width="21.5703125" style="124" customWidth="1"/>
    <col min="8198" max="8447" width="9.140625" style="124"/>
    <col min="8448" max="8448" width="20.7109375" style="124" customWidth="1"/>
    <col min="8449" max="8449" width="17.5703125" style="124" customWidth="1"/>
    <col min="8450" max="8450" width="22.5703125" style="124" customWidth="1"/>
    <col min="8451" max="8451" width="22" style="124" customWidth="1"/>
    <col min="8452" max="8452" width="15.42578125" style="124" customWidth="1"/>
    <col min="8453" max="8453" width="21.5703125" style="124" customWidth="1"/>
    <col min="8454" max="8703" width="9.140625" style="124"/>
    <col min="8704" max="8704" width="20.7109375" style="124" customWidth="1"/>
    <col min="8705" max="8705" width="17.5703125" style="124" customWidth="1"/>
    <col min="8706" max="8706" width="22.5703125" style="124" customWidth="1"/>
    <col min="8707" max="8707" width="22" style="124" customWidth="1"/>
    <col min="8708" max="8708" width="15.42578125" style="124" customWidth="1"/>
    <col min="8709" max="8709" width="21.5703125" style="124" customWidth="1"/>
    <col min="8710" max="8959" width="9.140625" style="124"/>
    <col min="8960" max="8960" width="20.7109375" style="124" customWidth="1"/>
    <col min="8961" max="8961" width="17.5703125" style="124" customWidth="1"/>
    <col min="8962" max="8962" width="22.5703125" style="124" customWidth="1"/>
    <col min="8963" max="8963" width="22" style="124" customWidth="1"/>
    <col min="8964" max="8964" width="15.42578125" style="124" customWidth="1"/>
    <col min="8965" max="8965" width="21.5703125" style="124" customWidth="1"/>
    <col min="8966" max="9215" width="9.140625" style="124"/>
    <col min="9216" max="9216" width="20.7109375" style="124" customWidth="1"/>
    <col min="9217" max="9217" width="17.5703125" style="124" customWidth="1"/>
    <col min="9218" max="9218" width="22.5703125" style="124" customWidth="1"/>
    <col min="9219" max="9219" width="22" style="124" customWidth="1"/>
    <col min="9220" max="9220" width="15.42578125" style="124" customWidth="1"/>
    <col min="9221" max="9221" width="21.5703125" style="124" customWidth="1"/>
    <col min="9222" max="9471" width="9.140625" style="124"/>
    <col min="9472" max="9472" width="20.7109375" style="124" customWidth="1"/>
    <col min="9473" max="9473" width="17.5703125" style="124" customWidth="1"/>
    <col min="9474" max="9474" width="22.5703125" style="124" customWidth="1"/>
    <col min="9475" max="9475" width="22" style="124" customWidth="1"/>
    <col min="9476" max="9476" width="15.42578125" style="124" customWidth="1"/>
    <col min="9477" max="9477" width="21.5703125" style="124" customWidth="1"/>
    <col min="9478" max="9727" width="9.140625" style="124"/>
    <col min="9728" max="9728" width="20.7109375" style="124" customWidth="1"/>
    <col min="9729" max="9729" width="17.5703125" style="124" customWidth="1"/>
    <col min="9730" max="9730" width="22.5703125" style="124" customWidth="1"/>
    <col min="9731" max="9731" width="22" style="124" customWidth="1"/>
    <col min="9732" max="9732" width="15.42578125" style="124" customWidth="1"/>
    <col min="9733" max="9733" width="21.5703125" style="124" customWidth="1"/>
    <col min="9734" max="9983" width="9.140625" style="124"/>
    <col min="9984" max="9984" width="20.7109375" style="124" customWidth="1"/>
    <col min="9985" max="9985" width="17.5703125" style="124" customWidth="1"/>
    <col min="9986" max="9986" width="22.5703125" style="124" customWidth="1"/>
    <col min="9987" max="9987" width="22" style="124" customWidth="1"/>
    <col min="9988" max="9988" width="15.42578125" style="124" customWidth="1"/>
    <col min="9989" max="9989" width="21.5703125" style="124" customWidth="1"/>
    <col min="9990" max="10239" width="9.140625" style="124"/>
    <col min="10240" max="10240" width="20.7109375" style="124" customWidth="1"/>
    <col min="10241" max="10241" width="17.5703125" style="124" customWidth="1"/>
    <col min="10242" max="10242" width="22.5703125" style="124" customWidth="1"/>
    <col min="10243" max="10243" width="22" style="124" customWidth="1"/>
    <col min="10244" max="10244" width="15.42578125" style="124" customWidth="1"/>
    <col min="10245" max="10245" width="21.5703125" style="124" customWidth="1"/>
    <col min="10246" max="10495" width="9.140625" style="124"/>
    <col min="10496" max="10496" width="20.7109375" style="124" customWidth="1"/>
    <col min="10497" max="10497" width="17.5703125" style="124" customWidth="1"/>
    <col min="10498" max="10498" width="22.5703125" style="124" customWidth="1"/>
    <col min="10499" max="10499" width="22" style="124" customWidth="1"/>
    <col min="10500" max="10500" width="15.42578125" style="124" customWidth="1"/>
    <col min="10501" max="10501" width="21.5703125" style="124" customWidth="1"/>
    <col min="10502" max="10751" width="9.140625" style="124"/>
    <col min="10752" max="10752" width="20.7109375" style="124" customWidth="1"/>
    <col min="10753" max="10753" width="17.5703125" style="124" customWidth="1"/>
    <col min="10754" max="10754" width="22.5703125" style="124" customWidth="1"/>
    <col min="10755" max="10755" width="22" style="124" customWidth="1"/>
    <col min="10756" max="10756" width="15.42578125" style="124" customWidth="1"/>
    <col min="10757" max="10757" width="21.5703125" style="124" customWidth="1"/>
    <col min="10758" max="11007" width="9.140625" style="124"/>
    <col min="11008" max="11008" width="20.7109375" style="124" customWidth="1"/>
    <col min="11009" max="11009" width="17.5703125" style="124" customWidth="1"/>
    <col min="11010" max="11010" width="22.5703125" style="124" customWidth="1"/>
    <col min="11011" max="11011" width="22" style="124" customWidth="1"/>
    <col min="11012" max="11012" width="15.42578125" style="124" customWidth="1"/>
    <col min="11013" max="11013" width="21.5703125" style="124" customWidth="1"/>
    <col min="11014" max="11263" width="9.140625" style="124"/>
    <col min="11264" max="11264" width="20.7109375" style="124" customWidth="1"/>
    <col min="11265" max="11265" width="17.5703125" style="124" customWidth="1"/>
    <col min="11266" max="11266" width="22.5703125" style="124" customWidth="1"/>
    <col min="11267" max="11267" width="22" style="124" customWidth="1"/>
    <col min="11268" max="11268" width="15.42578125" style="124" customWidth="1"/>
    <col min="11269" max="11269" width="21.5703125" style="124" customWidth="1"/>
    <col min="11270" max="11519" width="9.140625" style="124"/>
    <col min="11520" max="11520" width="20.7109375" style="124" customWidth="1"/>
    <col min="11521" max="11521" width="17.5703125" style="124" customWidth="1"/>
    <col min="11522" max="11522" width="22.5703125" style="124" customWidth="1"/>
    <col min="11523" max="11523" width="22" style="124" customWidth="1"/>
    <col min="11524" max="11524" width="15.42578125" style="124" customWidth="1"/>
    <col min="11525" max="11525" width="21.5703125" style="124" customWidth="1"/>
    <col min="11526" max="11775" width="9.140625" style="124"/>
    <col min="11776" max="11776" width="20.7109375" style="124" customWidth="1"/>
    <col min="11777" max="11777" width="17.5703125" style="124" customWidth="1"/>
    <col min="11778" max="11778" width="22.5703125" style="124" customWidth="1"/>
    <col min="11779" max="11779" width="22" style="124" customWidth="1"/>
    <col min="11780" max="11780" width="15.42578125" style="124" customWidth="1"/>
    <col min="11781" max="11781" width="21.5703125" style="124" customWidth="1"/>
    <col min="11782" max="12031" width="9.140625" style="124"/>
    <col min="12032" max="12032" width="20.7109375" style="124" customWidth="1"/>
    <col min="12033" max="12033" width="17.5703125" style="124" customWidth="1"/>
    <col min="12034" max="12034" width="22.5703125" style="124" customWidth="1"/>
    <col min="12035" max="12035" width="22" style="124" customWidth="1"/>
    <col min="12036" max="12036" width="15.42578125" style="124" customWidth="1"/>
    <col min="12037" max="12037" width="21.5703125" style="124" customWidth="1"/>
    <col min="12038" max="12287" width="9.140625" style="124"/>
    <col min="12288" max="12288" width="20.7109375" style="124" customWidth="1"/>
    <col min="12289" max="12289" width="17.5703125" style="124" customWidth="1"/>
    <col min="12290" max="12290" width="22.5703125" style="124" customWidth="1"/>
    <col min="12291" max="12291" width="22" style="124" customWidth="1"/>
    <col min="12292" max="12292" width="15.42578125" style="124" customWidth="1"/>
    <col min="12293" max="12293" width="21.5703125" style="124" customWidth="1"/>
    <col min="12294" max="12543" width="9.140625" style="124"/>
    <col min="12544" max="12544" width="20.7109375" style="124" customWidth="1"/>
    <col min="12545" max="12545" width="17.5703125" style="124" customWidth="1"/>
    <col min="12546" max="12546" width="22.5703125" style="124" customWidth="1"/>
    <col min="12547" max="12547" width="22" style="124" customWidth="1"/>
    <col min="12548" max="12548" width="15.42578125" style="124" customWidth="1"/>
    <col min="12549" max="12549" width="21.5703125" style="124" customWidth="1"/>
    <col min="12550" max="12799" width="9.140625" style="124"/>
    <col min="12800" max="12800" width="20.7109375" style="124" customWidth="1"/>
    <col min="12801" max="12801" width="17.5703125" style="124" customWidth="1"/>
    <col min="12802" max="12802" width="22.5703125" style="124" customWidth="1"/>
    <col min="12803" max="12803" width="22" style="124" customWidth="1"/>
    <col min="12804" max="12804" width="15.42578125" style="124" customWidth="1"/>
    <col min="12805" max="12805" width="21.5703125" style="124" customWidth="1"/>
    <col min="12806" max="13055" width="9.140625" style="124"/>
    <col min="13056" max="13056" width="20.7109375" style="124" customWidth="1"/>
    <col min="13057" max="13057" width="17.5703125" style="124" customWidth="1"/>
    <col min="13058" max="13058" width="22.5703125" style="124" customWidth="1"/>
    <col min="13059" max="13059" width="22" style="124" customWidth="1"/>
    <col min="13060" max="13060" width="15.42578125" style="124" customWidth="1"/>
    <col min="13061" max="13061" width="21.5703125" style="124" customWidth="1"/>
    <col min="13062" max="13311" width="9.140625" style="124"/>
    <col min="13312" max="13312" width="20.7109375" style="124" customWidth="1"/>
    <col min="13313" max="13313" width="17.5703125" style="124" customWidth="1"/>
    <col min="13314" max="13314" width="22.5703125" style="124" customWidth="1"/>
    <col min="13315" max="13315" width="22" style="124" customWidth="1"/>
    <col min="13316" max="13316" width="15.42578125" style="124" customWidth="1"/>
    <col min="13317" max="13317" width="21.5703125" style="124" customWidth="1"/>
    <col min="13318" max="13567" width="9.140625" style="124"/>
    <col min="13568" max="13568" width="20.7109375" style="124" customWidth="1"/>
    <col min="13569" max="13569" width="17.5703125" style="124" customWidth="1"/>
    <col min="13570" max="13570" width="22.5703125" style="124" customWidth="1"/>
    <col min="13571" max="13571" width="22" style="124" customWidth="1"/>
    <col min="13572" max="13572" width="15.42578125" style="124" customWidth="1"/>
    <col min="13573" max="13573" width="21.5703125" style="124" customWidth="1"/>
    <col min="13574" max="13823" width="9.140625" style="124"/>
    <col min="13824" max="13824" width="20.7109375" style="124" customWidth="1"/>
    <col min="13825" max="13825" width="17.5703125" style="124" customWidth="1"/>
    <col min="13826" max="13826" width="22.5703125" style="124" customWidth="1"/>
    <col min="13827" max="13827" width="22" style="124" customWidth="1"/>
    <col min="13828" max="13828" width="15.42578125" style="124" customWidth="1"/>
    <col min="13829" max="13829" width="21.5703125" style="124" customWidth="1"/>
    <col min="13830" max="14079" width="9.140625" style="124"/>
    <col min="14080" max="14080" width="20.7109375" style="124" customWidth="1"/>
    <col min="14081" max="14081" width="17.5703125" style="124" customWidth="1"/>
    <col min="14082" max="14082" width="22.5703125" style="124" customWidth="1"/>
    <col min="14083" max="14083" width="22" style="124" customWidth="1"/>
    <col min="14084" max="14084" width="15.42578125" style="124" customWidth="1"/>
    <col min="14085" max="14085" width="21.5703125" style="124" customWidth="1"/>
    <col min="14086" max="14335" width="9.140625" style="124"/>
    <col min="14336" max="14336" width="20.7109375" style="124" customWidth="1"/>
    <col min="14337" max="14337" width="17.5703125" style="124" customWidth="1"/>
    <col min="14338" max="14338" width="22.5703125" style="124" customWidth="1"/>
    <col min="14339" max="14339" width="22" style="124" customWidth="1"/>
    <col min="14340" max="14340" width="15.42578125" style="124" customWidth="1"/>
    <col min="14341" max="14341" width="21.5703125" style="124" customWidth="1"/>
    <col min="14342" max="14591" width="9.140625" style="124"/>
    <col min="14592" max="14592" width="20.7109375" style="124" customWidth="1"/>
    <col min="14593" max="14593" width="17.5703125" style="124" customWidth="1"/>
    <col min="14594" max="14594" width="22.5703125" style="124" customWidth="1"/>
    <col min="14595" max="14595" width="22" style="124" customWidth="1"/>
    <col min="14596" max="14596" width="15.42578125" style="124" customWidth="1"/>
    <col min="14597" max="14597" width="21.5703125" style="124" customWidth="1"/>
    <col min="14598" max="14847" width="9.140625" style="124"/>
    <col min="14848" max="14848" width="20.7109375" style="124" customWidth="1"/>
    <col min="14849" max="14849" width="17.5703125" style="124" customWidth="1"/>
    <col min="14850" max="14850" width="22.5703125" style="124" customWidth="1"/>
    <col min="14851" max="14851" width="22" style="124" customWidth="1"/>
    <col min="14852" max="14852" width="15.42578125" style="124" customWidth="1"/>
    <col min="14853" max="14853" width="21.5703125" style="124" customWidth="1"/>
    <col min="14854" max="15103" width="9.140625" style="124"/>
    <col min="15104" max="15104" width="20.7109375" style="124" customWidth="1"/>
    <col min="15105" max="15105" width="17.5703125" style="124" customWidth="1"/>
    <col min="15106" max="15106" width="22.5703125" style="124" customWidth="1"/>
    <col min="15107" max="15107" width="22" style="124" customWidth="1"/>
    <col min="15108" max="15108" width="15.42578125" style="124" customWidth="1"/>
    <col min="15109" max="15109" width="21.5703125" style="124" customWidth="1"/>
    <col min="15110" max="15359" width="9.140625" style="124"/>
    <col min="15360" max="15360" width="20.7109375" style="124" customWidth="1"/>
    <col min="15361" max="15361" width="17.5703125" style="124" customWidth="1"/>
    <col min="15362" max="15362" width="22.5703125" style="124" customWidth="1"/>
    <col min="15363" max="15363" width="22" style="124" customWidth="1"/>
    <col min="15364" max="15364" width="15.42578125" style="124" customWidth="1"/>
    <col min="15365" max="15365" width="21.5703125" style="124" customWidth="1"/>
    <col min="15366" max="15615" width="9.140625" style="124"/>
    <col min="15616" max="15616" width="20.7109375" style="124" customWidth="1"/>
    <col min="15617" max="15617" width="17.5703125" style="124" customWidth="1"/>
    <col min="15618" max="15618" width="22.5703125" style="124" customWidth="1"/>
    <col min="15619" max="15619" width="22" style="124" customWidth="1"/>
    <col min="15620" max="15620" width="15.42578125" style="124" customWidth="1"/>
    <col min="15621" max="15621" width="21.5703125" style="124" customWidth="1"/>
    <col min="15622" max="15871" width="9.140625" style="124"/>
    <col min="15872" max="15872" width="20.7109375" style="124" customWidth="1"/>
    <col min="15873" max="15873" width="17.5703125" style="124" customWidth="1"/>
    <col min="15874" max="15874" width="22.5703125" style="124" customWidth="1"/>
    <col min="15875" max="15875" width="22" style="124" customWidth="1"/>
    <col min="15876" max="15876" width="15.42578125" style="124" customWidth="1"/>
    <col min="15877" max="15877" width="21.5703125" style="124" customWidth="1"/>
    <col min="15878" max="16127" width="9.140625" style="124"/>
    <col min="16128" max="16128" width="20.7109375" style="124" customWidth="1"/>
    <col min="16129" max="16129" width="17.5703125" style="124" customWidth="1"/>
    <col min="16130" max="16130" width="22.5703125" style="124" customWidth="1"/>
    <col min="16131" max="16131" width="22" style="124" customWidth="1"/>
    <col min="16132" max="16132" width="15.42578125" style="124" customWidth="1"/>
    <col min="16133" max="16133" width="21.5703125" style="124" customWidth="1"/>
    <col min="16134" max="16384" width="9.140625" style="124"/>
  </cols>
  <sheetData>
    <row r="1" spans="1:10" ht="33" customHeight="1" x14ac:dyDescent="0.2">
      <c r="A1" s="442" t="s">
        <v>193</v>
      </c>
      <c r="B1" s="442"/>
      <c r="C1" s="442"/>
      <c r="D1" s="442"/>
      <c r="E1" s="442"/>
      <c r="F1" s="443"/>
    </row>
    <row r="2" spans="1:10" ht="27" customHeight="1" x14ac:dyDescent="0.2">
      <c r="A2" s="444" t="s">
        <v>194</v>
      </c>
      <c r="B2" s="444"/>
      <c r="C2" s="444"/>
      <c r="D2" s="444"/>
      <c r="E2" s="444"/>
      <c r="F2" s="444"/>
    </row>
    <row r="3" spans="1:10" x14ac:dyDescent="0.2">
      <c r="A3" s="125"/>
      <c r="B3" s="126"/>
      <c r="C3" s="126"/>
      <c r="D3" s="126"/>
      <c r="E3" s="126"/>
      <c r="F3" s="127" t="s">
        <v>110</v>
      </c>
    </row>
    <row r="4" spans="1:10" ht="12.75" customHeight="1" x14ac:dyDescent="0.2">
      <c r="A4" s="441"/>
      <c r="B4" s="445" t="s">
        <v>111</v>
      </c>
      <c r="C4" s="445"/>
      <c r="D4" s="445"/>
      <c r="E4" s="445"/>
      <c r="F4" s="439" t="s">
        <v>112</v>
      </c>
    </row>
    <row r="5" spans="1:10" ht="22.5" x14ac:dyDescent="0.2">
      <c r="A5" s="441"/>
      <c r="B5" s="128" t="s">
        <v>113</v>
      </c>
      <c r="C5" s="128" t="s">
        <v>114</v>
      </c>
      <c r="D5" s="128" t="s">
        <v>115</v>
      </c>
      <c r="E5" s="128" t="s">
        <v>116</v>
      </c>
      <c r="F5" s="439"/>
    </row>
    <row r="6" spans="1:10" ht="14.25" customHeight="1" x14ac:dyDescent="0.2">
      <c r="A6" s="360" t="s">
        <v>72</v>
      </c>
      <c r="B6" s="67">
        <f>SUM(B7:B26)</f>
        <v>8640.7099999999991</v>
      </c>
      <c r="C6" s="67">
        <f t="shared" ref="C6:E6" si="0">SUM(C7:C26)</f>
        <v>38734.32</v>
      </c>
      <c r="D6" s="67">
        <f t="shared" si="0"/>
        <v>404772.09</v>
      </c>
      <c r="E6" s="67">
        <f t="shared" si="0"/>
        <v>6579.21</v>
      </c>
      <c r="F6" s="67">
        <v>7002.02</v>
      </c>
      <c r="G6" s="69"/>
      <c r="H6" s="69"/>
      <c r="I6" s="69"/>
      <c r="J6" s="69"/>
    </row>
    <row r="7" spans="1:10" x14ac:dyDescent="0.2">
      <c r="A7" s="129" t="s">
        <v>73</v>
      </c>
      <c r="B7" s="67">
        <v>837.7</v>
      </c>
      <c r="C7" s="67" t="s">
        <v>136</v>
      </c>
      <c r="D7" s="67">
        <v>15517.34</v>
      </c>
      <c r="E7" s="67">
        <v>2.02</v>
      </c>
      <c r="F7" s="288">
        <v>97.02</v>
      </c>
      <c r="G7" s="72"/>
      <c r="H7" s="69"/>
      <c r="I7" s="69"/>
      <c r="J7" s="69"/>
    </row>
    <row r="8" spans="1:10" x14ac:dyDescent="0.2">
      <c r="A8" s="129" t="s">
        <v>74</v>
      </c>
      <c r="B8" s="67">
        <v>87.21</v>
      </c>
      <c r="C8" s="67">
        <v>2595.96</v>
      </c>
      <c r="D8" s="67">
        <v>77266.720000000001</v>
      </c>
      <c r="E8" s="67" t="s">
        <v>136</v>
      </c>
      <c r="F8" s="288">
        <v>1990.62</v>
      </c>
      <c r="G8" s="69"/>
      <c r="H8" s="69"/>
      <c r="I8" s="72"/>
      <c r="J8" s="69"/>
    </row>
    <row r="9" spans="1:10" x14ac:dyDescent="0.2">
      <c r="A9" s="129" t="s">
        <v>75</v>
      </c>
      <c r="B9" s="67">
        <v>5.94</v>
      </c>
      <c r="C9" s="67">
        <v>95.4</v>
      </c>
      <c r="D9" s="67">
        <v>13942.66</v>
      </c>
      <c r="E9" s="67">
        <v>197.6</v>
      </c>
      <c r="F9" s="288">
        <v>42.72</v>
      </c>
      <c r="G9" s="69"/>
      <c r="H9" s="69"/>
      <c r="I9" s="72"/>
      <c r="J9" s="72"/>
    </row>
    <row r="10" spans="1:10" x14ac:dyDescent="0.2">
      <c r="A10" s="129" t="s">
        <v>76</v>
      </c>
      <c r="B10" s="67">
        <v>94.05</v>
      </c>
      <c r="C10" s="67">
        <v>26.34</v>
      </c>
      <c r="D10" s="67">
        <v>86727.87</v>
      </c>
      <c r="E10" s="67">
        <v>2138.9699999999998</v>
      </c>
      <c r="F10" s="288">
        <v>1608.95</v>
      </c>
      <c r="G10" s="69"/>
      <c r="H10" s="69"/>
      <c r="I10" s="69"/>
      <c r="J10" s="69"/>
    </row>
    <row r="11" spans="1:10" x14ac:dyDescent="0.2">
      <c r="A11" s="129" t="s">
        <v>77</v>
      </c>
      <c r="B11" s="67" t="s">
        <v>136</v>
      </c>
      <c r="C11" s="67" t="s">
        <v>136</v>
      </c>
      <c r="D11" s="67">
        <v>620.57000000000005</v>
      </c>
      <c r="E11" s="67" t="s">
        <v>136</v>
      </c>
      <c r="F11" s="288">
        <v>6.07</v>
      </c>
      <c r="G11" s="72"/>
      <c r="H11" s="69"/>
      <c r="I11" s="72"/>
      <c r="J11" s="72"/>
    </row>
    <row r="12" spans="1:10" x14ac:dyDescent="0.2">
      <c r="A12" s="129" t="s">
        <v>78</v>
      </c>
      <c r="B12" s="67" t="s">
        <v>136</v>
      </c>
      <c r="C12" s="67">
        <v>47.35</v>
      </c>
      <c r="D12" s="67">
        <v>16706.54</v>
      </c>
      <c r="E12" s="67">
        <v>176.9</v>
      </c>
      <c r="F12" s="288">
        <v>137.75</v>
      </c>
      <c r="G12" s="69"/>
      <c r="H12" s="69"/>
      <c r="I12" s="72"/>
      <c r="J12" s="69"/>
    </row>
    <row r="13" spans="1:10" x14ac:dyDescent="0.2">
      <c r="A13" s="129" t="s">
        <v>79</v>
      </c>
      <c r="B13" s="67" t="s">
        <v>136</v>
      </c>
      <c r="C13" s="67">
        <v>745.04</v>
      </c>
      <c r="D13" s="67">
        <v>15445.43</v>
      </c>
      <c r="E13" s="67">
        <v>1375.89</v>
      </c>
      <c r="F13" s="288">
        <v>20.14</v>
      </c>
      <c r="G13" s="69"/>
      <c r="H13" s="69"/>
      <c r="I13" s="69"/>
      <c r="J13" s="69"/>
    </row>
    <row r="14" spans="1:10" x14ac:dyDescent="0.2">
      <c r="A14" s="129" t="s">
        <v>80</v>
      </c>
      <c r="B14" s="67" t="s">
        <v>136</v>
      </c>
      <c r="C14" s="67" t="s">
        <v>136</v>
      </c>
      <c r="D14" s="67">
        <v>5459.31</v>
      </c>
      <c r="E14" s="67" t="s">
        <v>136</v>
      </c>
      <c r="F14" s="288">
        <v>169.55</v>
      </c>
      <c r="G14" s="72"/>
      <c r="H14" s="69"/>
      <c r="I14" s="72"/>
      <c r="J14" s="69"/>
    </row>
    <row r="15" spans="1:10" x14ac:dyDescent="0.2">
      <c r="A15" s="129" t="s">
        <v>81</v>
      </c>
      <c r="B15" s="67">
        <v>1646.1</v>
      </c>
      <c r="C15" s="67">
        <v>1482.25</v>
      </c>
      <c r="D15" s="67">
        <v>10869.95</v>
      </c>
      <c r="E15" s="67">
        <v>56.86</v>
      </c>
      <c r="F15" s="288">
        <v>2590.89</v>
      </c>
      <c r="G15" s="69"/>
      <c r="H15" s="69"/>
      <c r="I15" s="72"/>
      <c r="J15" s="69"/>
    </row>
    <row r="16" spans="1:10" x14ac:dyDescent="0.2">
      <c r="A16" s="129" t="s">
        <v>82</v>
      </c>
      <c r="B16" s="67" t="s">
        <v>136</v>
      </c>
      <c r="C16" s="67">
        <v>5391.08</v>
      </c>
      <c r="D16" s="67">
        <v>23474.68</v>
      </c>
      <c r="E16" s="67" t="s">
        <v>136</v>
      </c>
      <c r="F16" s="288">
        <v>19.78</v>
      </c>
      <c r="G16" s="69"/>
      <c r="H16" s="69"/>
      <c r="I16" s="72"/>
      <c r="J16" s="72"/>
    </row>
    <row r="17" spans="1:10" x14ac:dyDescent="0.2">
      <c r="A17" s="129" t="s">
        <v>83</v>
      </c>
      <c r="B17" s="67">
        <v>42.7</v>
      </c>
      <c r="C17" s="67">
        <v>12.68</v>
      </c>
      <c r="D17" s="67">
        <v>862.89</v>
      </c>
      <c r="E17" s="67" t="s">
        <v>136</v>
      </c>
      <c r="F17" s="288">
        <v>9.5</v>
      </c>
      <c r="G17" s="69"/>
      <c r="H17" s="69"/>
      <c r="I17" s="72"/>
      <c r="J17" s="69"/>
    </row>
    <row r="18" spans="1:10" x14ac:dyDescent="0.2">
      <c r="A18" s="129" t="s">
        <v>84</v>
      </c>
      <c r="B18" s="67" t="s">
        <v>136</v>
      </c>
      <c r="C18" s="67" t="s">
        <v>136</v>
      </c>
      <c r="D18" s="67">
        <v>7223.38</v>
      </c>
      <c r="E18" s="67" t="s">
        <v>136</v>
      </c>
      <c r="F18" s="288">
        <v>0.55000000000000004</v>
      </c>
      <c r="G18" s="72"/>
      <c r="H18" s="69"/>
      <c r="I18" s="72"/>
      <c r="J18" s="72"/>
    </row>
    <row r="19" spans="1:10" x14ac:dyDescent="0.2">
      <c r="A19" s="129" t="s">
        <v>85</v>
      </c>
      <c r="B19" s="67">
        <v>5824.53</v>
      </c>
      <c r="C19" s="67">
        <v>15964.27</v>
      </c>
      <c r="D19" s="67">
        <v>13331.77</v>
      </c>
      <c r="E19" s="67">
        <v>367.88</v>
      </c>
      <c r="F19" s="288">
        <v>106.39</v>
      </c>
      <c r="G19" s="69"/>
      <c r="H19" s="69"/>
      <c r="I19" s="72"/>
      <c r="J19" s="69"/>
    </row>
    <row r="20" spans="1:10" x14ac:dyDescent="0.2">
      <c r="A20" s="129" t="s">
        <v>86</v>
      </c>
      <c r="B20" s="67">
        <v>102.48</v>
      </c>
      <c r="C20" s="67">
        <v>12331.6</v>
      </c>
      <c r="D20" s="67">
        <v>6992.62</v>
      </c>
      <c r="E20" s="67" t="s">
        <v>136</v>
      </c>
      <c r="F20" s="288">
        <v>106.55</v>
      </c>
      <c r="G20" s="69"/>
      <c r="H20" s="69"/>
      <c r="I20" s="72"/>
      <c r="J20" s="72"/>
    </row>
    <row r="21" spans="1:10" x14ac:dyDescent="0.2">
      <c r="A21" s="129" t="s">
        <v>137</v>
      </c>
      <c r="B21" s="67" t="s">
        <v>136</v>
      </c>
      <c r="C21" s="67" t="s">
        <v>136</v>
      </c>
      <c r="D21" s="67">
        <v>44554.92</v>
      </c>
      <c r="E21" s="67">
        <v>2263.09</v>
      </c>
      <c r="F21" s="288" t="s">
        <v>136</v>
      </c>
      <c r="G21" s="69"/>
      <c r="H21" s="69"/>
      <c r="I21" s="69"/>
      <c r="J21" s="69"/>
    </row>
    <row r="22" spans="1:10" x14ac:dyDescent="0.2">
      <c r="A22" s="129" t="s">
        <v>88</v>
      </c>
      <c r="B22" s="67" t="s">
        <v>136</v>
      </c>
      <c r="C22" s="67" t="s">
        <v>136</v>
      </c>
      <c r="D22" s="67">
        <v>7.96</v>
      </c>
      <c r="E22" s="67" t="s">
        <v>136</v>
      </c>
      <c r="F22" s="288" t="s">
        <v>136</v>
      </c>
      <c r="G22" s="69"/>
      <c r="H22" s="69"/>
      <c r="I22" s="69"/>
      <c r="J22" s="69"/>
    </row>
    <row r="23" spans="1:10" x14ac:dyDescent="0.2">
      <c r="A23" s="129" t="s">
        <v>89</v>
      </c>
      <c r="B23" s="288" t="s">
        <v>136</v>
      </c>
      <c r="C23" s="288">
        <v>42.35</v>
      </c>
      <c r="D23" s="288">
        <v>64710.62</v>
      </c>
      <c r="E23" s="288" t="s">
        <v>136</v>
      </c>
      <c r="F23" s="288">
        <v>42.45</v>
      </c>
      <c r="G23" s="69"/>
      <c r="H23" s="69"/>
      <c r="I23" s="72"/>
      <c r="J23" s="69"/>
    </row>
    <row r="24" spans="1:10" x14ac:dyDescent="0.2">
      <c r="A24" s="129" t="s">
        <v>90</v>
      </c>
      <c r="B24" s="288" t="s">
        <v>136</v>
      </c>
      <c r="C24" s="288" t="s">
        <v>136</v>
      </c>
      <c r="D24" s="288">
        <v>0.99</v>
      </c>
      <c r="E24" s="288" t="s">
        <v>136</v>
      </c>
      <c r="F24" s="288" t="s">
        <v>136</v>
      </c>
      <c r="G24" s="69"/>
      <c r="H24" s="69"/>
      <c r="I24" s="72"/>
      <c r="J24" s="69"/>
    </row>
    <row r="25" spans="1:10" x14ac:dyDescent="0.2">
      <c r="A25" s="129" t="s">
        <v>91</v>
      </c>
      <c r="B25" s="384" t="s">
        <v>136</v>
      </c>
      <c r="C25" s="384" t="s">
        <v>136</v>
      </c>
      <c r="D25" s="384" t="s">
        <v>136</v>
      </c>
      <c r="E25" s="384" t="s">
        <v>136</v>
      </c>
      <c r="F25" s="288">
        <v>3.1</v>
      </c>
      <c r="G25" s="69"/>
      <c r="H25" s="69"/>
      <c r="I25" s="72"/>
      <c r="J25" s="69"/>
    </row>
    <row r="26" spans="1:10" x14ac:dyDescent="0.2">
      <c r="A26" s="130" t="s">
        <v>92</v>
      </c>
      <c r="B26" s="75" t="s">
        <v>136</v>
      </c>
      <c r="C26" s="75" t="s">
        <v>136</v>
      </c>
      <c r="D26" s="75">
        <v>1055.8699999999999</v>
      </c>
      <c r="E26" s="75" t="s">
        <v>136</v>
      </c>
      <c r="F26" s="75" t="s">
        <v>229</v>
      </c>
      <c r="G26" s="69"/>
      <c r="H26" s="72"/>
      <c r="I26" s="72"/>
      <c r="J26" s="72"/>
    </row>
    <row r="27" spans="1:10" x14ac:dyDescent="0.2">
      <c r="A27" s="131"/>
      <c r="B27" s="92"/>
      <c r="C27" s="92"/>
      <c r="D27" s="92"/>
      <c r="E27" s="92"/>
      <c r="F27" s="92"/>
      <c r="G27" s="69"/>
      <c r="H27" s="72"/>
      <c r="I27" s="72"/>
      <c r="J27" s="72"/>
    </row>
    <row r="28" spans="1:10" x14ac:dyDescent="0.2">
      <c r="A28" s="131"/>
      <c r="G28" s="69"/>
      <c r="H28" s="72"/>
      <c r="I28" s="72"/>
      <c r="J28" s="72"/>
    </row>
    <row r="29" spans="1:10" ht="27" customHeight="1" x14ac:dyDescent="0.2">
      <c r="A29" s="449" t="s">
        <v>195</v>
      </c>
      <c r="B29" s="449"/>
      <c r="C29" s="449"/>
      <c r="D29" s="449"/>
      <c r="E29" s="449"/>
      <c r="F29" s="449"/>
    </row>
    <row r="30" spans="1:10" x14ac:dyDescent="0.2">
      <c r="A30" s="132"/>
      <c r="B30" s="132"/>
      <c r="C30" s="132"/>
      <c r="D30" s="132"/>
      <c r="E30" s="132"/>
      <c r="F30" s="133" t="s">
        <v>110</v>
      </c>
    </row>
    <row r="31" spans="1:10" ht="16.5" customHeight="1" x14ac:dyDescent="0.2">
      <c r="A31" s="441"/>
      <c r="B31" s="439" t="s">
        <v>111</v>
      </c>
      <c r="C31" s="446"/>
      <c r="D31" s="441"/>
      <c r="E31" s="447" t="s">
        <v>117</v>
      </c>
      <c r="F31" s="436" t="s">
        <v>112</v>
      </c>
    </row>
    <row r="32" spans="1:10" ht="22.5" x14ac:dyDescent="0.2">
      <c r="A32" s="441"/>
      <c r="B32" s="128" t="s">
        <v>113</v>
      </c>
      <c r="C32" s="128" t="s">
        <v>114</v>
      </c>
      <c r="D32" s="128" t="s">
        <v>115</v>
      </c>
      <c r="E32" s="448"/>
      <c r="F32" s="437"/>
    </row>
    <row r="33" spans="1:10" ht="12" customHeight="1" x14ac:dyDescent="0.2">
      <c r="A33" s="360" t="s">
        <v>72</v>
      </c>
      <c r="B33" s="90">
        <f>SUM(B34:B49)</f>
        <v>7240.2</v>
      </c>
      <c r="C33" s="90">
        <f t="shared" ref="C33:F33" si="1">SUM(C34:C49)</f>
        <v>333130.39999999997</v>
      </c>
      <c r="D33" s="90">
        <f t="shared" si="1"/>
        <v>164533.70000000001</v>
      </c>
      <c r="E33" s="90">
        <f t="shared" si="1"/>
        <v>52094.299999999996</v>
      </c>
      <c r="F33" s="90">
        <f t="shared" si="1"/>
        <v>1640.1999999999998</v>
      </c>
      <c r="G33" s="134"/>
      <c r="H33" s="135"/>
      <c r="I33" s="134"/>
      <c r="J33" s="134"/>
    </row>
    <row r="34" spans="1:10" x14ac:dyDescent="0.2">
      <c r="A34" s="129" t="s">
        <v>73</v>
      </c>
      <c r="B34" s="92" t="s">
        <v>136</v>
      </c>
      <c r="C34" s="92">
        <v>4410</v>
      </c>
      <c r="D34" s="92">
        <v>16.100000000000001</v>
      </c>
      <c r="E34" s="92">
        <v>973.8</v>
      </c>
      <c r="F34" s="92">
        <v>89.5</v>
      </c>
      <c r="G34" s="134"/>
      <c r="H34" s="135"/>
      <c r="I34" s="134"/>
      <c r="J34" s="134"/>
    </row>
    <row r="35" spans="1:10" x14ac:dyDescent="0.2">
      <c r="A35" s="129" t="s">
        <v>74</v>
      </c>
      <c r="B35" s="92">
        <v>422.6</v>
      </c>
      <c r="C35" s="92">
        <v>17383.3</v>
      </c>
      <c r="D35" s="92">
        <v>33230.199999999997</v>
      </c>
      <c r="E35" s="92">
        <v>9468.9</v>
      </c>
      <c r="F35" s="92">
        <v>217</v>
      </c>
      <c r="G35" s="134"/>
      <c r="H35" s="135"/>
      <c r="I35" s="134"/>
      <c r="J35" s="134"/>
    </row>
    <row r="36" spans="1:10" x14ac:dyDescent="0.2">
      <c r="A36" s="129" t="s">
        <v>75</v>
      </c>
      <c r="B36" s="92" t="s">
        <v>136</v>
      </c>
      <c r="C36" s="92">
        <v>11242.2</v>
      </c>
      <c r="D36" s="92">
        <v>230.8</v>
      </c>
      <c r="E36" s="92">
        <v>996.8</v>
      </c>
      <c r="F36" s="92" t="s">
        <v>136</v>
      </c>
      <c r="G36" s="134"/>
      <c r="H36" s="135"/>
      <c r="I36" s="134"/>
      <c r="J36" s="135"/>
    </row>
    <row r="37" spans="1:10" x14ac:dyDescent="0.2">
      <c r="A37" s="129" t="s">
        <v>76</v>
      </c>
      <c r="B37" s="92">
        <v>3199.4</v>
      </c>
      <c r="C37" s="92">
        <v>33468.199999999997</v>
      </c>
      <c r="D37" s="92">
        <v>600.79999999999995</v>
      </c>
      <c r="E37" s="92">
        <v>1297.5</v>
      </c>
      <c r="F37" s="92">
        <v>33.5</v>
      </c>
      <c r="G37" s="134"/>
      <c r="H37" s="135"/>
      <c r="I37" s="134"/>
      <c r="J37" s="134"/>
    </row>
    <row r="38" spans="1:10" x14ac:dyDescent="0.2">
      <c r="A38" s="129" t="s">
        <v>77</v>
      </c>
      <c r="B38" s="92" t="s">
        <v>136</v>
      </c>
      <c r="C38" s="92" t="s">
        <v>136</v>
      </c>
      <c r="D38" s="92">
        <v>2489.6</v>
      </c>
      <c r="E38" s="300">
        <v>0.3</v>
      </c>
      <c r="F38" s="234" t="s">
        <v>136</v>
      </c>
      <c r="G38" s="134"/>
      <c r="H38" s="135"/>
      <c r="I38" s="135"/>
      <c r="J38" s="135"/>
    </row>
    <row r="39" spans="1:10" x14ac:dyDescent="0.2">
      <c r="A39" s="129" t="s">
        <v>78</v>
      </c>
      <c r="B39" s="92" t="s">
        <v>136</v>
      </c>
      <c r="C39" s="92">
        <v>854</v>
      </c>
      <c r="D39" s="92">
        <v>134</v>
      </c>
      <c r="E39" s="92">
        <v>6858</v>
      </c>
      <c r="F39" s="92">
        <v>133.1</v>
      </c>
      <c r="G39" s="134"/>
      <c r="H39" s="135"/>
      <c r="I39" s="134"/>
      <c r="J39" s="134"/>
    </row>
    <row r="40" spans="1:10" x14ac:dyDescent="0.2">
      <c r="A40" s="129" t="s">
        <v>79</v>
      </c>
      <c r="B40" s="92" t="s">
        <v>136</v>
      </c>
      <c r="C40" s="92">
        <v>1725</v>
      </c>
      <c r="D40" s="92">
        <v>95.3</v>
      </c>
      <c r="E40" s="92">
        <v>1310.7</v>
      </c>
      <c r="F40" s="92" t="s">
        <v>136</v>
      </c>
      <c r="G40" s="134"/>
      <c r="H40" s="135"/>
      <c r="I40" s="134"/>
      <c r="J40" s="134"/>
    </row>
    <row r="41" spans="1:10" x14ac:dyDescent="0.2">
      <c r="A41" s="129" t="s">
        <v>80</v>
      </c>
      <c r="B41" s="92">
        <v>443.7</v>
      </c>
      <c r="C41" s="92">
        <v>9025.2999999999993</v>
      </c>
      <c r="D41" s="92">
        <v>5812.1</v>
      </c>
      <c r="E41" s="92">
        <v>641.9</v>
      </c>
      <c r="F41" s="92">
        <v>13.5</v>
      </c>
      <c r="G41" s="134"/>
      <c r="H41" s="135"/>
      <c r="I41" s="134"/>
      <c r="J41" s="134"/>
    </row>
    <row r="42" spans="1:10" x14ac:dyDescent="0.2">
      <c r="A42" s="129" t="s">
        <v>81</v>
      </c>
      <c r="B42" s="92" t="s">
        <v>136</v>
      </c>
      <c r="C42" s="92">
        <v>1125.5</v>
      </c>
      <c r="D42" s="92">
        <v>257.8</v>
      </c>
      <c r="E42" s="92">
        <v>1112.0999999999999</v>
      </c>
      <c r="F42" s="92">
        <v>59.6</v>
      </c>
      <c r="G42" s="134"/>
      <c r="H42" s="135"/>
      <c r="I42" s="134"/>
      <c r="J42" s="134"/>
    </row>
    <row r="43" spans="1:10" x14ac:dyDescent="0.2">
      <c r="A43" s="129" t="s">
        <v>82</v>
      </c>
      <c r="B43" s="92" t="s">
        <v>136</v>
      </c>
      <c r="C43" s="92">
        <v>55217.4</v>
      </c>
      <c r="D43" s="92">
        <v>686.4</v>
      </c>
      <c r="E43" s="92">
        <v>4425.8999999999996</v>
      </c>
      <c r="F43" s="92">
        <v>235.9</v>
      </c>
      <c r="G43" s="134"/>
      <c r="H43" s="135"/>
      <c r="I43" s="134"/>
      <c r="J43" s="135"/>
    </row>
    <row r="44" spans="1:10" x14ac:dyDescent="0.2">
      <c r="A44" s="129" t="s">
        <v>83</v>
      </c>
      <c r="B44" s="92" t="s">
        <v>136</v>
      </c>
      <c r="C44" s="92">
        <v>4201</v>
      </c>
      <c r="D44" s="92">
        <v>1784</v>
      </c>
      <c r="E44" s="92">
        <v>24.4</v>
      </c>
      <c r="F44" s="92" t="s">
        <v>136</v>
      </c>
      <c r="G44" s="134"/>
      <c r="H44" s="135"/>
      <c r="I44" s="134"/>
      <c r="J44" s="134"/>
    </row>
    <row r="45" spans="1:10" x14ac:dyDescent="0.2">
      <c r="A45" s="129" t="s">
        <v>85</v>
      </c>
      <c r="B45" s="92">
        <v>2880.3</v>
      </c>
      <c r="C45" s="92">
        <v>66984.2</v>
      </c>
      <c r="D45" s="92">
        <v>166.9</v>
      </c>
      <c r="E45" s="92">
        <v>6544.8</v>
      </c>
      <c r="F45" s="92">
        <v>816</v>
      </c>
      <c r="G45" s="134"/>
      <c r="H45" s="135"/>
      <c r="I45" s="134"/>
      <c r="J45" s="134"/>
    </row>
    <row r="46" spans="1:10" x14ac:dyDescent="0.2">
      <c r="A46" s="129" t="s">
        <v>86</v>
      </c>
      <c r="B46" s="92">
        <v>291.2</v>
      </c>
      <c r="C46" s="92">
        <v>97333</v>
      </c>
      <c r="D46" s="92">
        <v>20867.900000000001</v>
      </c>
      <c r="E46" s="92">
        <v>16479</v>
      </c>
      <c r="F46" s="92" t="s">
        <v>136</v>
      </c>
      <c r="G46" s="134"/>
      <c r="H46" s="135"/>
      <c r="I46" s="134"/>
      <c r="J46" s="135"/>
    </row>
    <row r="47" spans="1:10" x14ac:dyDescent="0.2">
      <c r="A47" s="129" t="s">
        <v>137</v>
      </c>
      <c r="B47" s="92">
        <v>3</v>
      </c>
      <c r="C47" s="92">
        <v>4323</v>
      </c>
      <c r="D47" s="92">
        <v>78962.3</v>
      </c>
      <c r="E47" s="92">
        <v>309.5</v>
      </c>
      <c r="F47" s="92">
        <v>19</v>
      </c>
      <c r="G47" s="134"/>
      <c r="H47" s="135"/>
      <c r="I47" s="134"/>
      <c r="J47" s="135"/>
    </row>
    <row r="48" spans="1:10" x14ac:dyDescent="0.2">
      <c r="A48" s="129" t="s">
        <v>89</v>
      </c>
      <c r="B48" s="92" t="s">
        <v>136</v>
      </c>
      <c r="C48" s="92">
        <v>23538.7</v>
      </c>
      <c r="D48" s="92">
        <v>71.3</v>
      </c>
      <c r="E48" s="92">
        <v>1585.2</v>
      </c>
      <c r="F48" s="92">
        <v>23.1</v>
      </c>
      <c r="G48" s="134"/>
      <c r="H48" s="135"/>
      <c r="I48" s="134"/>
      <c r="J48" s="134"/>
    </row>
    <row r="49" spans="1:11" x14ac:dyDescent="0.2">
      <c r="A49" s="130" t="s">
        <v>92</v>
      </c>
      <c r="B49" s="75" t="s">
        <v>136</v>
      </c>
      <c r="C49" s="75">
        <v>2299.6</v>
      </c>
      <c r="D49" s="75">
        <v>19128.2</v>
      </c>
      <c r="E49" s="75">
        <v>65.5</v>
      </c>
      <c r="F49" s="213" t="s">
        <v>136</v>
      </c>
      <c r="G49" s="135"/>
      <c r="H49" s="135"/>
      <c r="I49" s="135"/>
      <c r="J49" s="135"/>
    </row>
    <row r="50" spans="1:11" x14ac:dyDescent="0.2">
      <c r="G50" s="135"/>
      <c r="H50" s="135"/>
      <c r="I50" s="135"/>
      <c r="J50" s="135"/>
      <c r="K50" s="135"/>
    </row>
    <row r="51" spans="1:11" ht="27" customHeight="1" x14ac:dyDescent="0.2">
      <c r="A51" s="435" t="s">
        <v>196</v>
      </c>
      <c r="B51" s="435"/>
      <c r="C51" s="435"/>
      <c r="D51" s="435"/>
      <c r="E51" s="435"/>
      <c r="F51" s="435"/>
      <c r="G51" s="134"/>
      <c r="H51" s="134"/>
      <c r="I51" s="135"/>
      <c r="J51" s="134"/>
      <c r="K51" s="134"/>
    </row>
    <row r="52" spans="1:11" ht="12.75" customHeight="1" x14ac:dyDescent="0.2">
      <c r="A52" s="136"/>
      <c r="B52" s="117"/>
      <c r="C52" s="117"/>
      <c r="D52" s="117"/>
      <c r="E52" s="117"/>
      <c r="F52" s="138" t="s">
        <v>118</v>
      </c>
      <c r="G52" s="56"/>
      <c r="H52" s="56"/>
      <c r="I52" s="56"/>
      <c r="J52" s="56"/>
      <c r="K52" s="56"/>
    </row>
    <row r="53" spans="1:11" ht="14.25" customHeight="1" x14ac:dyDescent="0.2">
      <c r="A53" s="441"/>
      <c r="B53" s="439" t="s">
        <v>111</v>
      </c>
      <c r="C53" s="446"/>
      <c r="D53" s="441"/>
      <c r="E53" s="445" t="s">
        <v>117</v>
      </c>
      <c r="F53" s="439" t="s">
        <v>112</v>
      </c>
    </row>
    <row r="54" spans="1:11" ht="22.5" x14ac:dyDescent="0.2">
      <c r="A54" s="441"/>
      <c r="B54" s="128" t="s">
        <v>114</v>
      </c>
      <c r="C54" s="128" t="s">
        <v>115</v>
      </c>
      <c r="D54" s="128" t="s">
        <v>116</v>
      </c>
      <c r="E54" s="445"/>
      <c r="F54" s="439"/>
    </row>
    <row r="55" spans="1:11" x14ac:dyDescent="0.2">
      <c r="A55" s="360" t="s">
        <v>72</v>
      </c>
      <c r="B55" s="67">
        <f>SUM(B56:B71)</f>
        <v>3685.2</v>
      </c>
      <c r="C55" s="67">
        <v>2791461.3</v>
      </c>
      <c r="D55" s="67">
        <f t="shared" ref="D55:F55" si="2">SUM(D56:D71)</f>
        <v>13283.7</v>
      </c>
      <c r="E55" s="67">
        <f t="shared" si="2"/>
        <v>147953.19999999998</v>
      </c>
      <c r="F55" s="67">
        <f t="shared" si="2"/>
        <v>10181.4</v>
      </c>
      <c r="G55" s="118"/>
      <c r="H55" s="118"/>
      <c r="I55" s="68"/>
      <c r="J55" s="68"/>
    </row>
    <row r="56" spans="1:11" x14ac:dyDescent="0.2">
      <c r="A56" s="129" t="s">
        <v>73</v>
      </c>
      <c r="B56" s="67" t="s">
        <v>136</v>
      </c>
      <c r="C56" s="67">
        <v>2669</v>
      </c>
      <c r="D56" s="67" t="s">
        <v>136</v>
      </c>
      <c r="E56" s="67" t="s">
        <v>136</v>
      </c>
      <c r="F56" s="67" t="s">
        <v>136</v>
      </c>
      <c r="G56" s="118"/>
      <c r="H56" s="118"/>
      <c r="I56" s="68"/>
      <c r="J56" s="68"/>
    </row>
    <row r="57" spans="1:11" x14ac:dyDescent="0.2">
      <c r="A57" s="129" t="s">
        <v>74</v>
      </c>
      <c r="B57" s="67" t="s">
        <v>136</v>
      </c>
      <c r="C57" s="67">
        <v>471351.4</v>
      </c>
      <c r="D57" s="67" t="s">
        <v>136</v>
      </c>
      <c r="E57" s="67">
        <v>5017</v>
      </c>
      <c r="F57" s="67">
        <v>1783</v>
      </c>
      <c r="G57" s="118"/>
      <c r="H57" s="118"/>
      <c r="I57" s="68"/>
      <c r="J57" s="68"/>
    </row>
    <row r="58" spans="1:11" x14ac:dyDescent="0.2">
      <c r="A58" s="129" t="s">
        <v>75</v>
      </c>
      <c r="B58" s="67" t="s">
        <v>136</v>
      </c>
      <c r="C58" s="67">
        <v>126906</v>
      </c>
      <c r="D58" s="67" t="s">
        <v>136</v>
      </c>
      <c r="E58" s="67">
        <v>3131</v>
      </c>
      <c r="F58" s="67" t="s">
        <v>136</v>
      </c>
      <c r="G58" s="118"/>
      <c r="H58" s="72"/>
      <c r="I58" s="68"/>
      <c r="J58" s="72"/>
    </row>
    <row r="59" spans="1:11" x14ac:dyDescent="0.2">
      <c r="A59" s="129" t="s">
        <v>76</v>
      </c>
      <c r="B59" s="67" t="s">
        <v>136</v>
      </c>
      <c r="C59" s="67">
        <v>293697.59999999998</v>
      </c>
      <c r="D59" s="67">
        <v>4352.7</v>
      </c>
      <c r="E59" s="67">
        <v>120345.3</v>
      </c>
      <c r="F59" s="67">
        <v>1356.4</v>
      </c>
      <c r="G59" s="118"/>
      <c r="H59" s="118"/>
      <c r="I59" s="68"/>
      <c r="J59" s="72"/>
    </row>
    <row r="60" spans="1:11" x14ac:dyDescent="0.2">
      <c r="A60" s="129" t="s">
        <v>77</v>
      </c>
      <c r="B60" s="67" t="s">
        <v>136</v>
      </c>
      <c r="C60" s="67" t="s">
        <v>229</v>
      </c>
      <c r="D60" s="67" t="s">
        <v>136</v>
      </c>
      <c r="E60" s="67" t="s">
        <v>136</v>
      </c>
      <c r="F60" s="67" t="s">
        <v>136</v>
      </c>
      <c r="G60" s="118"/>
      <c r="H60" s="118"/>
      <c r="I60" s="68"/>
      <c r="J60" s="72"/>
    </row>
    <row r="61" spans="1:11" x14ac:dyDescent="0.2">
      <c r="A61" s="129" t="s">
        <v>78</v>
      </c>
      <c r="B61" s="67" t="s">
        <v>136</v>
      </c>
      <c r="C61" s="67">
        <v>88947.4</v>
      </c>
      <c r="D61" s="67" t="s">
        <v>136</v>
      </c>
      <c r="E61" s="67">
        <v>37</v>
      </c>
      <c r="F61" s="67" t="s">
        <v>136</v>
      </c>
      <c r="G61" s="118"/>
      <c r="H61" s="118"/>
      <c r="I61" s="68"/>
      <c r="J61" s="72"/>
    </row>
    <row r="62" spans="1:11" x14ac:dyDescent="0.2">
      <c r="A62" s="129" t="s">
        <v>79</v>
      </c>
      <c r="B62" s="67" t="s">
        <v>136</v>
      </c>
      <c r="C62" s="67">
        <v>29758.7</v>
      </c>
      <c r="D62" s="67" t="s">
        <v>136</v>
      </c>
      <c r="E62" s="67" t="s">
        <v>136</v>
      </c>
      <c r="F62" s="67" t="s">
        <v>136</v>
      </c>
      <c r="G62" s="118"/>
      <c r="H62" s="72"/>
      <c r="I62" s="72"/>
      <c r="J62" s="72"/>
    </row>
    <row r="63" spans="1:11" x14ac:dyDescent="0.2">
      <c r="A63" s="129" t="s">
        <v>80</v>
      </c>
      <c r="B63" s="67" t="s">
        <v>136</v>
      </c>
      <c r="C63" s="67">
        <v>208306</v>
      </c>
      <c r="D63" s="67" t="s">
        <v>136</v>
      </c>
      <c r="E63" s="67">
        <v>7706</v>
      </c>
      <c r="F63" s="67" t="s">
        <v>136</v>
      </c>
      <c r="G63" s="118"/>
      <c r="H63" s="72"/>
      <c r="I63" s="72"/>
      <c r="J63" s="72"/>
    </row>
    <row r="64" spans="1:11" x14ac:dyDescent="0.2">
      <c r="A64" s="129" t="s">
        <v>81</v>
      </c>
      <c r="B64" s="67" t="s">
        <v>136</v>
      </c>
      <c r="C64" s="67">
        <v>456886.3</v>
      </c>
      <c r="D64" s="67">
        <v>6750</v>
      </c>
      <c r="E64" s="67">
        <v>6895.1</v>
      </c>
      <c r="F64" s="67">
        <v>7042</v>
      </c>
      <c r="G64" s="118"/>
      <c r="H64" s="118"/>
      <c r="I64" s="68"/>
      <c r="J64" s="68"/>
    </row>
    <row r="65" spans="1:11" x14ac:dyDescent="0.2">
      <c r="A65" s="129" t="s">
        <v>82</v>
      </c>
      <c r="B65" s="67" t="s">
        <v>136</v>
      </c>
      <c r="C65" s="67">
        <v>288312.5</v>
      </c>
      <c r="D65" s="67">
        <v>1209</v>
      </c>
      <c r="E65" s="67" t="s">
        <v>136</v>
      </c>
      <c r="F65" s="67" t="s">
        <v>136</v>
      </c>
      <c r="G65" s="118"/>
      <c r="H65" s="118"/>
      <c r="I65" s="72"/>
      <c r="J65" s="72"/>
    </row>
    <row r="66" spans="1:11" x14ac:dyDescent="0.2">
      <c r="A66" s="129" t="s">
        <v>85</v>
      </c>
      <c r="B66" s="67" t="s">
        <v>136</v>
      </c>
      <c r="C66" s="67">
        <v>136272.29999999999</v>
      </c>
      <c r="D66" s="67">
        <v>648</v>
      </c>
      <c r="E66" s="67" t="s">
        <v>136</v>
      </c>
      <c r="F66" s="67" t="s">
        <v>136</v>
      </c>
      <c r="G66" s="118"/>
      <c r="H66" s="72"/>
      <c r="I66" s="72"/>
      <c r="J66" s="72"/>
    </row>
    <row r="67" spans="1:11" x14ac:dyDescent="0.2">
      <c r="A67" s="129" t="s">
        <v>86</v>
      </c>
      <c r="B67" s="67" t="s">
        <v>136</v>
      </c>
      <c r="C67" s="67">
        <v>437433</v>
      </c>
      <c r="D67" s="67">
        <v>324</v>
      </c>
      <c r="E67" s="67">
        <v>1240</v>
      </c>
      <c r="F67" s="67" t="s">
        <v>136</v>
      </c>
      <c r="G67" s="118"/>
      <c r="H67" s="118"/>
      <c r="I67" s="68"/>
      <c r="J67" s="72"/>
    </row>
    <row r="68" spans="1:11" x14ac:dyDescent="0.2">
      <c r="A68" s="129" t="s">
        <v>137</v>
      </c>
      <c r="B68" s="92" t="s">
        <v>136</v>
      </c>
      <c r="C68" s="92">
        <v>102861</v>
      </c>
      <c r="D68" s="92" t="s">
        <v>136</v>
      </c>
      <c r="E68" s="92" t="s">
        <v>136</v>
      </c>
      <c r="F68" s="92" t="s">
        <v>136</v>
      </c>
      <c r="G68" s="118"/>
      <c r="H68" s="72"/>
      <c r="I68" s="72"/>
      <c r="J68" s="72"/>
    </row>
    <row r="69" spans="1:11" x14ac:dyDescent="0.2">
      <c r="A69" s="129" t="s">
        <v>88</v>
      </c>
      <c r="B69" s="227" t="s">
        <v>136</v>
      </c>
      <c r="C69" s="227">
        <v>2517.6</v>
      </c>
      <c r="D69" s="227" t="s">
        <v>136</v>
      </c>
      <c r="E69" s="227">
        <v>3421.5</v>
      </c>
      <c r="F69" s="227" t="s">
        <v>136</v>
      </c>
      <c r="G69" s="72"/>
      <c r="H69" s="72"/>
      <c r="I69" s="72"/>
      <c r="J69" s="72"/>
    </row>
    <row r="70" spans="1:11" x14ac:dyDescent="0.2">
      <c r="A70" s="129" t="s">
        <v>89</v>
      </c>
      <c r="B70" s="227">
        <v>3685.2</v>
      </c>
      <c r="C70" s="227">
        <v>401.2</v>
      </c>
      <c r="D70" s="227" t="s">
        <v>136</v>
      </c>
      <c r="E70" s="227" t="s">
        <v>136</v>
      </c>
      <c r="F70" s="227" t="s">
        <v>136</v>
      </c>
      <c r="G70" s="72"/>
      <c r="H70" s="72"/>
      <c r="I70" s="72"/>
      <c r="J70" s="72"/>
    </row>
    <row r="71" spans="1:11" x14ac:dyDescent="0.2">
      <c r="A71" s="130" t="s">
        <v>92</v>
      </c>
      <c r="B71" s="214" t="s">
        <v>136</v>
      </c>
      <c r="C71" s="214">
        <v>141962.29999999999</v>
      </c>
      <c r="D71" s="214" t="s">
        <v>136</v>
      </c>
      <c r="E71" s="214">
        <v>160.30000000000001</v>
      </c>
      <c r="F71" s="215" t="s">
        <v>136</v>
      </c>
      <c r="G71" s="72"/>
      <c r="H71" s="72"/>
      <c r="I71" s="72"/>
      <c r="J71" s="72"/>
    </row>
    <row r="72" spans="1:11" x14ac:dyDescent="0.2">
      <c r="E72" s="141"/>
      <c r="G72" s="72"/>
      <c r="H72" s="72"/>
      <c r="I72" s="72"/>
      <c r="J72" s="72"/>
      <c r="K72" s="72"/>
    </row>
    <row r="73" spans="1:11" x14ac:dyDescent="0.2">
      <c r="E73" s="141"/>
      <c r="G73" s="72"/>
      <c r="H73" s="72"/>
      <c r="I73" s="72"/>
      <c r="J73" s="72"/>
      <c r="K73" s="72"/>
    </row>
    <row r="74" spans="1:11" ht="12.75" customHeight="1" x14ac:dyDescent="0.2">
      <c r="G74" s="72"/>
      <c r="H74" s="118"/>
      <c r="I74" s="72"/>
      <c r="J74" s="68"/>
      <c r="K74" s="72"/>
    </row>
    <row r="75" spans="1:11" ht="27" customHeight="1" x14ac:dyDescent="0.2">
      <c r="A75" s="438" t="s">
        <v>197</v>
      </c>
      <c r="B75" s="438"/>
      <c r="C75" s="438"/>
      <c r="D75" s="438"/>
    </row>
    <row r="76" spans="1:11" x14ac:dyDescent="0.2">
      <c r="A76" s="139"/>
      <c r="B76" s="139"/>
      <c r="C76" s="139"/>
      <c r="D76" s="140" t="s">
        <v>119</v>
      </c>
    </row>
    <row r="77" spans="1:11" ht="16.5" customHeight="1" x14ac:dyDescent="0.2">
      <c r="A77" s="441"/>
      <c r="B77" s="439" t="s">
        <v>111</v>
      </c>
      <c r="C77" s="441"/>
      <c r="D77" s="439" t="s">
        <v>117</v>
      </c>
      <c r="E77" s="141"/>
    </row>
    <row r="78" spans="1:11" ht="22.5" x14ac:dyDescent="0.2">
      <c r="A78" s="441"/>
      <c r="B78" s="223" t="s">
        <v>113</v>
      </c>
      <c r="C78" s="128" t="s">
        <v>115</v>
      </c>
      <c r="D78" s="439"/>
      <c r="E78" s="141"/>
    </row>
    <row r="79" spans="1:11" x14ac:dyDescent="0.2">
      <c r="A79" s="360" t="s">
        <v>72</v>
      </c>
      <c r="B79" s="115">
        <f>SUM(B80:B93)</f>
        <v>10438</v>
      </c>
      <c r="C79" s="289">
        <f>SUM(C80:C93)</f>
        <v>32914</v>
      </c>
      <c r="D79" s="289">
        <f t="shared" ref="D79" si="3">SUM(D80:D93)</f>
        <v>600</v>
      </c>
    </row>
    <row r="80" spans="1:11" x14ac:dyDescent="0.2">
      <c r="A80" s="129" t="s">
        <v>73</v>
      </c>
      <c r="B80" s="120">
        <v>146</v>
      </c>
      <c r="C80" s="115">
        <v>352</v>
      </c>
      <c r="D80" s="120">
        <v>103</v>
      </c>
    </row>
    <row r="81" spans="1:4" x14ac:dyDescent="0.2">
      <c r="A81" s="129" t="s">
        <v>74</v>
      </c>
      <c r="B81" s="115" t="s">
        <v>136</v>
      </c>
      <c r="C81" s="120">
        <v>2135</v>
      </c>
      <c r="D81" s="120">
        <v>162</v>
      </c>
    </row>
    <row r="82" spans="1:4" x14ac:dyDescent="0.2">
      <c r="A82" s="129" t="s">
        <v>75</v>
      </c>
      <c r="B82" s="120">
        <v>5</v>
      </c>
      <c r="C82" s="115">
        <v>34</v>
      </c>
      <c r="D82" s="120">
        <v>259</v>
      </c>
    </row>
    <row r="83" spans="1:4" x14ac:dyDescent="0.2">
      <c r="A83" s="129" t="s">
        <v>76</v>
      </c>
      <c r="B83" s="120" t="s">
        <v>136</v>
      </c>
      <c r="C83" s="115">
        <v>1209</v>
      </c>
      <c r="D83" s="115" t="s">
        <v>136</v>
      </c>
    </row>
    <row r="84" spans="1:4" x14ac:dyDescent="0.2">
      <c r="A84" s="129" t="s">
        <v>78</v>
      </c>
      <c r="B84" s="120">
        <v>322</v>
      </c>
      <c r="C84" s="115">
        <v>11</v>
      </c>
      <c r="D84" s="120" t="s">
        <v>136</v>
      </c>
    </row>
    <row r="85" spans="1:4" x14ac:dyDescent="0.2">
      <c r="A85" s="129" t="s">
        <v>79</v>
      </c>
      <c r="B85" s="120" t="s">
        <v>136</v>
      </c>
      <c r="C85" s="115">
        <v>24</v>
      </c>
      <c r="D85" s="120" t="s">
        <v>136</v>
      </c>
    </row>
    <row r="86" spans="1:4" x14ac:dyDescent="0.2">
      <c r="A86" s="129" t="s">
        <v>80</v>
      </c>
      <c r="B86" s="120" t="s">
        <v>136</v>
      </c>
      <c r="C86" s="115">
        <v>2466</v>
      </c>
      <c r="D86" s="120">
        <v>70</v>
      </c>
    </row>
    <row r="87" spans="1:4" x14ac:dyDescent="0.2">
      <c r="A87" s="129" t="s">
        <v>81</v>
      </c>
      <c r="B87" s="115" t="s">
        <v>136</v>
      </c>
      <c r="C87" s="115">
        <v>148</v>
      </c>
      <c r="D87" s="115">
        <v>6</v>
      </c>
    </row>
    <row r="88" spans="1:4" x14ac:dyDescent="0.2">
      <c r="A88" s="129" t="s">
        <v>82</v>
      </c>
      <c r="B88" s="115" t="s">
        <v>136</v>
      </c>
      <c r="C88" s="115">
        <v>12070</v>
      </c>
      <c r="D88" s="115" t="s">
        <v>136</v>
      </c>
    </row>
    <row r="89" spans="1:4" x14ac:dyDescent="0.2">
      <c r="A89" s="129" t="s">
        <v>83</v>
      </c>
      <c r="B89" s="115" t="s">
        <v>136</v>
      </c>
      <c r="C89" s="115">
        <v>1084</v>
      </c>
      <c r="D89" s="115" t="s">
        <v>136</v>
      </c>
    </row>
    <row r="90" spans="1:4" x14ac:dyDescent="0.2">
      <c r="A90" s="129" t="s">
        <v>85</v>
      </c>
      <c r="B90" s="115">
        <v>9965</v>
      </c>
      <c r="C90" s="115">
        <v>310</v>
      </c>
      <c r="D90" s="115" t="s">
        <v>136</v>
      </c>
    </row>
    <row r="91" spans="1:4" x14ac:dyDescent="0.2">
      <c r="A91" s="129" t="s">
        <v>86</v>
      </c>
      <c r="B91" s="115" t="s">
        <v>136</v>
      </c>
      <c r="C91" s="115">
        <v>1319</v>
      </c>
      <c r="D91" s="115" t="s">
        <v>136</v>
      </c>
    </row>
    <row r="92" spans="1:4" x14ac:dyDescent="0.2">
      <c r="A92" s="129" t="s">
        <v>137</v>
      </c>
      <c r="B92" s="115" t="s">
        <v>136</v>
      </c>
      <c r="C92" s="115">
        <v>10118</v>
      </c>
      <c r="D92" s="115" t="s">
        <v>136</v>
      </c>
    </row>
    <row r="93" spans="1:4" x14ac:dyDescent="0.2">
      <c r="A93" s="130" t="s">
        <v>89</v>
      </c>
      <c r="B93" s="122" t="s">
        <v>136</v>
      </c>
      <c r="C93" s="122">
        <v>1634</v>
      </c>
      <c r="D93" s="122" t="s">
        <v>136</v>
      </c>
    </row>
    <row r="94" spans="1:4" x14ac:dyDescent="0.2">
      <c r="A94" s="131"/>
      <c r="B94" s="217"/>
      <c r="C94" s="216"/>
      <c r="D94" s="217"/>
    </row>
    <row r="95" spans="1:4" x14ac:dyDescent="0.2">
      <c r="A95" s="129"/>
      <c r="B95" s="217"/>
      <c r="C95" s="216"/>
      <c r="D95" s="217"/>
    </row>
    <row r="96" spans="1:4" ht="29.25" customHeight="1" x14ac:dyDescent="0.2">
      <c r="A96" s="440" t="s">
        <v>198</v>
      </c>
      <c r="B96" s="440"/>
      <c r="C96" s="440"/>
      <c r="D96" s="440"/>
    </row>
    <row r="97" spans="1:4" x14ac:dyDescent="0.2">
      <c r="A97" s="139"/>
      <c r="B97" s="115"/>
      <c r="C97" s="142"/>
      <c r="D97" s="142" t="s">
        <v>119</v>
      </c>
    </row>
    <row r="98" spans="1:4" ht="27" customHeight="1" x14ac:dyDescent="0.2">
      <c r="A98" s="441"/>
      <c r="B98" s="439" t="s">
        <v>111</v>
      </c>
      <c r="C98" s="441"/>
      <c r="D98" s="436" t="s">
        <v>117</v>
      </c>
    </row>
    <row r="99" spans="1:4" ht="22.5" x14ac:dyDescent="0.2">
      <c r="A99" s="441"/>
      <c r="B99" s="223" t="s">
        <v>113</v>
      </c>
      <c r="C99" s="128" t="s">
        <v>115</v>
      </c>
      <c r="D99" s="437"/>
    </row>
    <row r="100" spans="1:4" x14ac:dyDescent="0.2">
      <c r="A100" s="360" t="s">
        <v>72</v>
      </c>
      <c r="B100" s="289">
        <f>SUM(B101:B111)</f>
        <v>1133</v>
      </c>
      <c r="C100" s="289">
        <f>SUM(C101:C111)</f>
        <v>23450</v>
      </c>
      <c r="D100" s="289">
        <f>SUM(D101:D111)</f>
        <v>193</v>
      </c>
    </row>
    <row r="101" spans="1:4" x14ac:dyDescent="0.2">
      <c r="A101" s="129" t="s">
        <v>73</v>
      </c>
      <c r="B101" s="147">
        <v>13</v>
      </c>
      <c r="C101" s="147">
        <v>423</v>
      </c>
      <c r="D101" s="147">
        <v>20</v>
      </c>
    </row>
    <row r="102" spans="1:4" x14ac:dyDescent="0.2">
      <c r="A102" s="129" t="s">
        <v>74</v>
      </c>
      <c r="B102" s="147" t="s">
        <v>136</v>
      </c>
      <c r="C102" s="147">
        <v>628</v>
      </c>
      <c r="D102" s="147">
        <v>150</v>
      </c>
    </row>
    <row r="103" spans="1:4" x14ac:dyDescent="0.2">
      <c r="A103" s="129" t="s">
        <v>76</v>
      </c>
      <c r="B103" s="235" t="s">
        <v>136</v>
      </c>
      <c r="C103" s="238">
        <v>322</v>
      </c>
      <c r="D103" s="235" t="s">
        <v>136</v>
      </c>
    </row>
    <row r="104" spans="1:4" x14ac:dyDescent="0.2">
      <c r="A104" s="129" t="s">
        <v>79</v>
      </c>
      <c r="B104" s="147" t="s">
        <v>136</v>
      </c>
      <c r="C104" s="147">
        <v>320</v>
      </c>
      <c r="D104" s="147" t="s">
        <v>136</v>
      </c>
    </row>
    <row r="105" spans="1:4" x14ac:dyDescent="0.2">
      <c r="A105" s="129" t="s">
        <v>80</v>
      </c>
      <c r="B105" s="147" t="s">
        <v>136</v>
      </c>
      <c r="C105" s="147">
        <v>1600</v>
      </c>
      <c r="D105" s="147" t="s">
        <v>136</v>
      </c>
    </row>
    <row r="106" spans="1:4" x14ac:dyDescent="0.2">
      <c r="A106" s="129" t="s">
        <v>81</v>
      </c>
      <c r="B106" s="147" t="s">
        <v>136</v>
      </c>
      <c r="C106" s="147" t="s">
        <v>136</v>
      </c>
      <c r="D106" s="147">
        <v>23</v>
      </c>
    </row>
    <row r="107" spans="1:4" x14ac:dyDescent="0.2">
      <c r="A107" s="129" t="s">
        <v>82</v>
      </c>
      <c r="B107" s="147" t="s">
        <v>136</v>
      </c>
      <c r="C107" s="147">
        <v>587</v>
      </c>
      <c r="D107" s="147" t="s">
        <v>136</v>
      </c>
    </row>
    <row r="108" spans="1:4" x14ac:dyDescent="0.2">
      <c r="A108" s="129" t="s">
        <v>83</v>
      </c>
      <c r="B108" s="147" t="s">
        <v>136</v>
      </c>
      <c r="C108" s="147">
        <v>600</v>
      </c>
      <c r="D108" s="147" t="s">
        <v>136</v>
      </c>
    </row>
    <row r="109" spans="1:4" x14ac:dyDescent="0.2">
      <c r="A109" s="129" t="s">
        <v>85</v>
      </c>
      <c r="B109" s="147">
        <v>1120</v>
      </c>
      <c r="C109" s="147" t="s">
        <v>136</v>
      </c>
      <c r="D109" s="147" t="s">
        <v>136</v>
      </c>
    </row>
    <row r="110" spans="1:4" x14ac:dyDescent="0.2">
      <c r="A110" s="129" t="s">
        <v>86</v>
      </c>
      <c r="B110" s="296" t="s">
        <v>136</v>
      </c>
      <c r="C110" s="296">
        <v>36</v>
      </c>
      <c r="D110" s="296" t="s">
        <v>136</v>
      </c>
    </row>
    <row r="111" spans="1:4" x14ac:dyDescent="0.2">
      <c r="A111" s="130" t="s">
        <v>137</v>
      </c>
      <c r="B111" s="122" t="s">
        <v>136</v>
      </c>
      <c r="C111" s="122">
        <v>18934</v>
      </c>
      <c r="D111" s="122" t="s">
        <v>136</v>
      </c>
    </row>
  </sheetData>
  <mergeCells count="23">
    <mergeCell ref="A1:F1"/>
    <mergeCell ref="A2:F2"/>
    <mergeCell ref="A4:A5"/>
    <mergeCell ref="B4:E4"/>
    <mergeCell ref="A98:A99"/>
    <mergeCell ref="A31:A32"/>
    <mergeCell ref="B31:D31"/>
    <mergeCell ref="A77:A78"/>
    <mergeCell ref="B77:C77"/>
    <mergeCell ref="E31:E32"/>
    <mergeCell ref="A53:A54"/>
    <mergeCell ref="B53:D53"/>
    <mergeCell ref="E53:E54"/>
    <mergeCell ref="F31:F32"/>
    <mergeCell ref="F4:F5"/>
    <mergeCell ref="A29:F29"/>
    <mergeCell ref="A51:F51"/>
    <mergeCell ref="D98:D99"/>
    <mergeCell ref="A75:D75"/>
    <mergeCell ref="F53:F54"/>
    <mergeCell ref="D77:D78"/>
    <mergeCell ref="A96:D96"/>
    <mergeCell ref="B98:C98"/>
  </mergeCells>
  <pageMargins left="0.74803149606299213" right="0.59055118110236227" top="0.59055118110236227" bottom="0.59055118110236227" header="0" footer="0.39370078740157483"/>
  <pageSetup paperSize="9" scale="95" firstPageNumber="16" orientation="landscape" useFirstPageNumber="1" r:id="rId1"/>
  <headerFooter alignWithMargins="0">
    <oddFooter>&amp;R&amp;P</oddFooter>
  </headerFooter>
  <rowBreaks count="3" manualBreakCount="3">
    <brk id="27" max="5" man="1"/>
    <brk id="50" max="5" man="1"/>
    <brk id="74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03"/>
  <sheetViews>
    <sheetView zoomScaleNormal="100" workbookViewId="0">
      <selection activeCell="A5" sqref="A5:A7"/>
    </sheetView>
  </sheetViews>
  <sheetFormatPr defaultRowHeight="12.75" x14ac:dyDescent="0.2"/>
  <cols>
    <col min="1" max="1" width="19.85546875" style="143" bestFit="1" customWidth="1"/>
    <col min="2" max="2" width="9.42578125" style="143" customWidth="1"/>
    <col min="3" max="3" width="11.140625" style="143" customWidth="1"/>
    <col min="4" max="4" width="9.28515625" style="143" customWidth="1"/>
    <col min="5" max="5" width="9" style="143" customWidth="1"/>
    <col min="6" max="6" width="8.85546875" style="143" customWidth="1"/>
    <col min="7" max="7" width="9.28515625" style="143" customWidth="1"/>
    <col min="8" max="9" width="9.5703125" style="143" customWidth="1"/>
    <col min="10" max="10" width="9.140625" style="143" customWidth="1"/>
    <col min="11" max="12" width="9.85546875" style="143" customWidth="1"/>
    <col min="13" max="13" width="9.42578125" style="143" customWidth="1"/>
    <col min="14" max="14" width="10.140625" style="143" customWidth="1"/>
    <col min="15" max="235" width="9.140625" style="143"/>
    <col min="236" max="236" width="18.85546875" style="143" customWidth="1"/>
    <col min="237" max="237" width="9.42578125" style="143" customWidth="1"/>
    <col min="238" max="238" width="9.7109375" style="143" customWidth="1"/>
    <col min="239" max="239" width="10" style="143" customWidth="1"/>
    <col min="240" max="240" width="9" style="143" customWidth="1"/>
    <col min="241" max="241" width="8.85546875" style="143" customWidth="1"/>
    <col min="242" max="242" width="9.28515625" style="143" customWidth="1"/>
    <col min="243" max="244" width="9.5703125" style="143" customWidth="1"/>
    <col min="245" max="245" width="9.140625" style="143" customWidth="1"/>
    <col min="246" max="247" width="9.85546875" style="143" customWidth="1"/>
    <col min="248" max="248" width="9.42578125" style="143" customWidth="1"/>
    <col min="249" max="249" width="10.140625" style="143" customWidth="1"/>
    <col min="250" max="253" width="9.140625" style="143"/>
    <col min="254" max="254" width="10.7109375" style="143" bestFit="1" customWidth="1"/>
    <col min="255" max="491" width="9.140625" style="143"/>
    <col min="492" max="492" width="18.85546875" style="143" customWidth="1"/>
    <col min="493" max="493" width="9.42578125" style="143" customWidth="1"/>
    <col min="494" max="494" width="9.7109375" style="143" customWidth="1"/>
    <col min="495" max="495" width="10" style="143" customWidth="1"/>
    <col min="496" max="496" width="9" style="143" customWidth="1"/>
    <col min="497" max="497" width="8.85546875" style="143" customWidth="1"/>
    <col min="498" max="498" width="9.28515625" style="143" customWidth="1"/>
    <col min="499" max="500" width="9.5703125" style="143" customWidth="1"/>
    <col min="501" max="501" width="9.140625" style="143" customWidth="1"/>
    <col min="502" max="503" width="9.85546875" style="143" customWidth="1"/>
    <col min="504" max="504" width="9.42578125" style="143" customWidth="1"/>
    <col min="505" max="505" width="10.140625" style="143" customWidth="1"/>
    <col min="506" max="509" width="9.140625" style="143"/>
    <col min="510" max="510" width="10.7109375" style="143" bestFit="1" customWidth="1"/>
    <col min="511" max="747" width="9.140625" style="143"/>
    <col min="748" max="748" width="18.85546875" style="143" customWidth="1"/>
    <col min="749" max="749" width="9.42578125" style="143" customWidth="1"/>
    <col min="750" max="750" width="9.7109375" style="143" customWidth="1"/>
    <col min="751" max="751" width="10" style="143" customWidth="1"/>
    <col min="752" max="752" width="9" style="143" customWidth="1"/>
    <col min="753" max="753" width="8.85546875" style="143" customWidth="1"/>
    <col min="754" max="754" width="9.28515625" style="143" customWidth="1"/>
    <col min="755" max="756" width="9.5703125" style="143" customWidth="1"/>
    <col min="757" max="757" width="9.140625" style="143" customWidth="1"/>
    <col min="758" max="759" width="9.85546875" style="143" customWidth="1"/>
    <col min="760" max="760" width="9.42578125" style="143" customWidth="1"/>
    <col min="761" max="761" width="10.140625" style="143" customWidth="1"/>
    <col min="762" max="765" width="9.140625" style="143"/>
    <col min="766" max="766" width="10.7109375" style="143" bestFit="1" customWidth="1"/>
    <col min="767" max="1003" width="9.140625" style="143"/>
    <col min="1004" max="1004" width="18.85546875" style="143" customWidth="1"/>
    <col min="1005" max="1005" width="9.42578125" style="143" customWidth="1"/>
    <col min="1006" max="1006" width="9.7109375" style="143" customWidth="1"/>
    <col min="1007" max="1007" width="10" style="143" customWidth="1"/>
    <col min="1008" max="1008" width="9" style="143" customWidth="1"/>
    <col min="1009" max="1009" width="8.85546875" style="143" customWidth="1"/>
    <col min="1010" max="1010" width="9.28515625" style="143" customWidth="1"/>
    <col min="1011" max="1012" width="9.5703125" style="143" customWidth="1"/>
    <col min="1013" max="1013" width="9.140625" style="143" customWidth="1"/>
    <col min="1014" max="1015" width="9.85546875" style="143" customWidth="1"/>
    <col min="1016" max="1016" width="9.42578125" style="143" customWidth="1"/>
    <col min="1017" max="1017" width="10.140625" style="143" customWidth="1"/>
    <col min="1018" max="1021" width="9.140625" style="143"/>
    <col min="1022" max="1022" width="10.7109375" style="143" bestFit="1" customWidth="1"/>
    <col min="1023" max="1259" width="9.140625" style="143"/>
    <col min="1260" max="1260" width="18.85546875" style="143" customWidth="1"/>
    <col min="1261" max="1261" width="9.42578125" style="143" customWidth="1"/>
    <col min="1262" max="1262" width="9.7109375" style="143" customWidth="1"/>
    <col min="1263" max="1263" width="10" style="143" customWidth="1"/>
    <col min="1264" max="1264" width="9" style="143" customWidth="1"/>
    <col min="1265" max="1265" width="8.85546875" style="143" customWidth="1"/>
    <col min="1266" max="1266" width="9.28515625" style="143" customWidth="1"/>
    <col min="1267" max="1268" width="9.5703125" style="143" customWidth="1"/>
    <col min="1269" max="1269" width="9.140625" style="143" customWidth="1"/>
    <col min="1270" max="1271" width="9.85546875" style="143" customWidth="1"/>
    <col min="1272" max="1272" width="9.42578125" style="143" customWidth="1"/>
    <col min="1273" max="1273" width="10.140625" style="143" customWidth="1"/>
    <col min="1274" max="1277" width="9.140625" style="143"/>
    <col min="1278" max="1278" width="10.7109375" style="143" bestFit="1" customWidth="1"/>
    <col min="1279" max="1515" width="9.140625" style="143"/>
    <col min="1516" max="1516" width="18.85546875" style="143" customWidth="1"/>
    <col min="1517" max="1517" width="9.42578125" style="143" customWidth="1"/>
    <col min="1518" max="1518" width="9.7109375" style="143" customWidth="1"/>
    <col min="1519" max="1519" width="10" style="143" customWidth="1"/>
    <col min="1520" max="1520" width="9" style="143" customWidth="1"/>
    <col min="1521" max="1521" width="8.85546875" style="143" customWidth="1"/>
    <col min="1522" max="1522" width="9.28515625" style="143" customWidth="1"/>
    <col min="1523" max="1524" width="9.5703125" style="143" customWidth="1"/>
    <col min="1525" max="1525" width="9.140625" style="143" customWidth="1"/>
    <col min="1526" max="1527" width="9.85546875" style="143" customWidth="1"/>
    <col min="1528" max="1528" width="9.42578125" style="143" customWidth="1"/>
    <col min="1529" max="1529" width="10.140625" style="143" customWidth="1"/>
    <col min="1530" max="1533" width="9.140625" style="143"/>
    <col min="1534" max="1534" width="10.7109375" style="143" bestFit="1" customWidth="1"/>
    <col min="1535" max="1771" width="9.140625" style="143"/>
    <col min="1772" max="1772" width="18.85546875" style="143" customWidth="1"/>
    <col min="1773" max="1773" width="9.42578125" style="143" customWidth="1"/>
    <col min="1774" max="1774" width="9.7109375" style="143" customWidth="1"/>
    <col min="1775" max="1775" width="10" style="143" customWidth="1"/>
    <col min="1776" max="1776" width="9" style="143" customWidth="1"/>
    <col min="1777" max="1777" width="8.85546875" style="143" customWidth="1"/>
    <col min="1778" max="1778" width="9.28515625" style="143" customWidth="1"/>
    <col min="1779" max="1780" width="9.5703125" style="143" customWidth="1"/>
    <col min="1781" max="1781" width="9.140625" style="143" customWidth="1"/>
    <col min="1782" max="1783" width="9.85546875" style="143" customWidth="1"/>
    <col min="1784" max="1784" width="9.42578125" style="143" customWidth="1"/>
    <col min="1785" max="1785" width="10.140625" style="143" customWidth="1"/>
    <col min="1786" max="1789" width="9.140625" style="143"/>
    <col min="1790" max="1790" width="10.7109375" style="143" bestFit="1" customWidth="1"/>
    <col min="1791" max="2027" width="9.140625" style="143"/>
    <col min="2028" max="2028" width="18.85546875" style="143" customWidth="1"/>
    <col min="2029" max="2029" width="9.42578125" style="143" customWidth="1"/>
    <col min="2030" max="2030" width="9.7109375" style="143" customWidth="1"/>
    <col min="2031" max="2031" width="10" style="143" customWidth="1"/>
    <col min="2032" max="2032" width="9" style="143" customWidth="1"/>
    <col min="2033" max="2033" width="8.85546875" style="143" customWidth="1"/>
    <col min="2034" max="2034" width="9.28515625" style="143" customWidth="1"/>
    <col min="2035" max="2036" width="9.5703125" style="143" customWidth="1"/>
    <col min="2037" max="2037" width="9.140625" style="143" customWidth="1"/>
    <col min="2038" max="2039" width="9.85546875" style="143" customWidth="1"/>
    <col min="2040" max="2040" width="9.42578125" style="143" customWidth="1"/>
    <col min="2041" max="2041" width="10.140625" style="143" customWidth="1"/>
    <col min="2042" max="2045" width="9.140625" style="143"/>
    <col min="2046" max="2046" width="10.7109375" style="143" bestFit="1" customWidth="1"/>
    <col min="2047" max="2283" width="9.140625" style="143"/>
    <col min="2284" max="2284" width="18.85546875" style="143" customWidth="1"/>
    <col min="2285" max="2285" width="9.42578125" style="143" customWidth="1"/>
    <col min="2286" max="2286" width="9.7109375" style="143" customWidth="1"/>
    <col min="2287" max="2287" width="10" style="143" customWidth="1"/>
    <col min="2288" max="2288" width="9" style="143" customWidth="1"/>
    <col min="2289" max="2289" width="8.85546875" style="143" customWidth="1"/>
    <col min="2290" max="2290" width="9.28515625" style="143" customWidth="1"/>
    <col min="2291" max="2292" width="9.5703125" style="143" customWidth="1"/>
    <col min="2293" max="2293" width="9.140625" style="143" customWidth="1"/>
    <col min="2294" max="2295" width="9.85546875" style="143" customWidth="1"/>
    <col min="2296" max="2296" width="9.42578125" style="143" customWidth="1"/>
    <col min="2297" max="2297" width="10.140625" style="143" customWidth="1"/>
    <col min="2298" max="2301" width="9.140625" style="143"/>
    <col min="2302" max="2302" width="10.7109375" style="143" bestFit="1" customWidth="1"/>
    <col min="2303" max="2539" width="9.140625" style="143"/>
    <col min="2540" max="2540" width="18.85546875" style="143" customWidth="1"/>
    <col min="2541" max="2541" width="9.42578125" style="143" customWidth="1"/>
    <col min="2542" max="2542" width="9.7109375" style="143" customWidth="1"/>
    <col min="2543" max="2543" width="10" style="143" customWidth="1"/>
    <col min="2544" max="2544" width="9" style="143" customWidth="1"/>
    <col min="2545" max="2545" width="8.85546875" style="143" customWidth="1"/>
    <col min="2546" max="2546" width="9.28515625" style="143" customWidth="1"/>
    <col min="2547" max="2548" width="9.5703125" style="143" customWidth="1"/>
    <col min="2549" max="2549" width="9.140625" style="143" customWidth="1"/>
    <col min="2550" max="2551" width="9.85546875" style="143" customWidth="1"/>
    <col min="2552" max="2552" width="9.42578125" style="143" customWidth="1"/>
    <col min="2553" max="2553" width="10.140625" style="143" customWidth="1"/>
    <col min="2554" max="2557" width="9.140625" style="143"/>
    <col min="2558" max="2558" width="10.7109375" style="143" bestFit="1" customWidth="1"/>
    <col min="2559" max="2795" width="9.140625" style="143"/>
    <col min="2796" max="2796" width="18.85546875" style="143" customWidth="1"/>
    <col min="2797" max="2797" width="9.42578125" style="143" customWidth="1"/>
    <col min="2798" max="2798" width="9.7109375" style="143" customWidth="1"/>
    <col min="2799" max="2799" width="10" style="143" customWidth="1"/>
    <col min="2800" max="2800" width="9" style="143" customWidth="1"/>
    <col min="2801" max="2801" width="8.85546875" style="143" customWidth="1"/>
    <col min="2802" max="2802" width="9.28515625" style="143" customWidth="1"/>
    <col min="2803" max="2804" width="9.5703125" style="143" customWidth="1"/>
    <col min="2805" max="2805" width="9.140625" style="143" customWidth="1"/>
    <col min="2806" max="2807" width="9.85546875" style="143" customWidth="1"/>
    <col min="2808" max="2808" width="9.42578125" style="143" customWidth="1"/>
    <col min="2809" max="2809" width="10.140625" style="143" customWidth="1"/>
    <col min="2810" max="2813" width="9.140625" style="143"/>
    <col min="2814" max="2814" width="10.7109375" style="143" bestFit="1" customWidth="1"/>
    <col min="2815" max="3051" width="9.140625" style="143"/>
    <col min="3052" max="3052" width="18.85546875" style="143" customWidth="1"/>
    <col min="3053" max="3053" width="9.42578125" style="143" customWidth="1"/>
    <col min="3054" max="3054" width="9.7109375" style="143" customWidth="1"/>
    <col min="3055" max="3055" width="10" style="143" customWidth="1"/>
    <col min="3056" max="3056" width="9" style="143" customWidth="1"/>
    <col min="3057" max="3057" width="8.85546875" style="143" customWidth="1"/>
    <col min="3058" max="3058" width="9.28515625" style="143" customWidth="1"/>
    <col min="3059" max="3060" width="9.5703125" style="143" customWidth="1"/>
    <col min="3061" max="3061" width="9.140625" style="143" customWidth="1"/>
    <col min="3062" max="3063" width="9.85546875" style="143" customWidth="1"/>
    <col min="3064" max="3064" width="9.42578125" style="143" customWidth="1"/>
    <col min="3065" max="3065" width="10.140625" style="143" customWidth="1"/>
    <col min="3066" max="3069" width="9.140625" style="143"/>
    <col min="3070" max="3070" width="10.7109375" style="143" bestFit="1" customWidth="1"/>
    <col min="3071" max="3307" width="9.140625" style="143"/>
    <col min="3308" max="3308" width="18.85546875" style="143" customWidth="1"/>
    <col min="3309" max="3309" width="9.42578125" style="143" customWidth="1"/>
    <col min="3310" max="3310" width="9.7109375" style="143" customWidth="1"/>
    <col min="3311" max="3311" width="10" style="143" customWidth="1"/>
    <col min="3312" max="3312" width="9" style="143" customWidth="1"/>
    <col min="3313" max="3313" width="8.85546875" style="143" customWidth="1"/>
    <col min="3314" max="3314" width="9.28515625" style="143" customWidth="1"/>
    <col min="3315" max="3316" width="9.5703125" style="143" customWidth="1"/>
    <col min="3317" max="3317" width="9.140625" style="143" customWidth="1"/>
    <col min="3318" max="3319" width="9.85546875" style="143" customWidth="1"/>
    <col min="3320" max="3320" width="9.42578125" style="143" customWidth="1"/>
    <col min="3321" max="3321" width="10.140625" style="143" customWidth="1"/>
    <col min="3322" max="3325" width="9.140625" style="143"/>
    <col min="3326" max="3326" width="10.7109375" style="143" bestFit="1" customWidth="1"/>
    <col min="3327" max="3563" width="9.140625" style="143"/>
    <col min="3564" max="3564" width="18.85546875" style="143" customWidth="1"/>
    <col min="3565" max="3565" width="9.42578125" style="143" customWidth="1"/>
    <col min="3566" max="3566" width="9.7109375" style="143" customWidth="1"/>
    <col min="3567" max="3567" width="10" style="143" customWidth="1"/>
    <col min="3568" max="3568" width="9" style="143" customWidth="1"/>
    <col min="3569" max="3569" width="8.85546875" style="143" customWidth="1"/>
    <col min="3570" max="3570" width="9.28515625" style="143" customWidth="1"/>
    <col min="3571" max="3572" width="9.5703125" style="143" customWidth="1"/>
    <col min="3573" max="3573" width="9.140625" style="143" customWidth="1"/>
    <col min="3574" max="3575" width="9.85546875" style="143" customWidth="1"/>
    <col min="3576" max="3576" width="9.42578125" style="143" customWidth="1"/>
    <col min="3577" max="3577" width="10.140625" style="143" customWidth="1"/>
    <col min="3578" max="3581" width="9.140625" style="143"/>
    <col min="3582" max="3582" width="10.7109375" style="143" bestFit="1" customWidth="1"/>
    <col min="3583" max="3819" width="9.140625" style="143"/>
    <col min="3820" max="3820" width="18.85546875" style="143" customWidth="1"/>
    <col min="3821" max="3821" width="9.42578125" style="143" customWidth="1"/>
    <col min="3822" max="3822" width="9.7109375" style="143" customWidth="1"/>
    <col min="3823" max="3823" width="10" style="143" customWidth="1"/>
    <col min="3824" max="3824" width="9" style="143" customWidth="1"/>
    <col min="3825" max="3825" width="8.85546875" style="143" customWidth="1"/>
    <col min="3826" max="3826" width="9.28515625" style="143" customWidth="1"/>
    <col min="3827" max="3828" width="9.5703125" style="143" customWidth="1"/>
    <col min="3829" max="3829" width="9.140625" style="143" customWidth="1"/>
    <col min="3830" max="3831" width="9.85546875" style="143" customWidth="1"/>
    <col min="3832" max="3832" width="9.42578125" style="143" customWidth="1"/>
    <col min="3833" max="3833" width="10.140625" style="143" customWidth="1"/>
    <col min="3834" max="3837" width="9.140625" style="143"/>
    <col min="3838" max="3838" width="10.7109375" style="143" bestFit="1" customWidth="1"/>
    <col min="3839" max="4075" width="9.140625" style="143"/>
    <col min="4076" max="4076" width="18.85546875" style="143" customWidth="1"/>
    <col min="4077" max="4077" width="9.42578125" style="143" customWidth="1"/>
    <col min="4078" max="4078" width="9.7109375" style="143" customWidth="1"/>
    <col min="4079" max="4079" width="10" style="143" customWidth="1"/>
    <col min="4080" max="4080" width="9" style="143" customWidth="1"/>
    <col min="4081" max="4081" width="8.85546875" style="143" customWidth="1"/>
    <col min="4082" max="4082" width="9.28515625" style="143" customWidth="1"/>
    <col min="4083" max="4084" width="9.5703125" style="143" customWidth="1"/>
    <col min="4085" max="4085" width="9.140625" style="143" customWidth="1"/>
    <col min="4086" max="4087" width="9.85546875" style="143" customWidth="1"/>
    <col min="4088" max="4088" width="9.42578125" style="143" customWidth="1"/>
    <col min="4089" max="4089" width="10.140625" style="143" customWidth="1"/>
    <col min="4090" max="4093" width="9.140625" style="143"/>
    <col min="4094" max="4094" width="10.7109375" style="143" bestFit="1" customWidth="1"/>
    <col min="4095" max="4331" width="9.140625" style="143"/>
    <col min="4332" max="4332" width="18.85546875" style="143" customWidth="1"/>
    <col min="4333" max="4333" width="9.42578125" style="143" customWidth="1"/>
    <col min="4334" max="4334" width="9.7109375" style="143" customWidth="1"/>
    <col min="4335" max="4335" width="10" style="143" customWidth="1"/>
    <col min="4336" max="4336" width="9" style="143" customWidth="1"/>
    <col min="4337" max="4337" width="8.85546875" style="143" customWidth="1"/>
    <col min="4338" max="4338" width="9.28515625" style="143" customWidth="1"/>
    <col min="4339" max="4340" width="9.5703125" style="143" customWidth="1"/>
    <col min="4341" max="4341" width="9.140625" style="143" customWidth="1"/>
    <col min="4342" max="4343" width="9.85546875" style="143" customWidth="1"/>
    <col min="4344" max="4344" width="9.42578125" style="143" customWidth="1"/>
    <col min="4345" max="4345" width="10.140625" style="143" customWidth="1"/>
    <col min="4346" max="4349" width="9.140625" style="143"/>
    <col min="4350" max="4350" width="10.7109375" style="143" bestFit="1" customWidth="1"/>
    <col min="4351" max="4587" width="9.140625" style="143"/>
    <col min="4588" max="4588" width="18.85546875" style="143" customWidth="1"/>
    <col min="4589" max="4589" width="9.42578125" style="143" customWidth="1"/>
    <col min="4590" max="4590" width="9.7109375" style="143" customWidth="1"/>
    <col min="4591" max="4591" width="10" style="143" customWidth="1"/>
    <col min="4592" max="4592" width="9" style="143" customWidth="1"/>
    <col min="4593" max="4593" width="8.85546875" style="143" customWidth="1"/>
    <col min="4594" max="4594" width="9.28515625" style="143" customWidth="1"/>
    <col min="4595" max="4596" width="9.5703125" style="143" customWidth="1"/>
    <col min="4597" max="4597" width="9.140625" style="143" customWidth="1"/>
    <col min="4598" max="4599" width="9.85546875" style="143" customWidth="1"/>
    <col min="4600" max="4600" width="9.42578125" style="143" customWidth="1"/>
    <col min="4601" max="4601" width="10.140625" style="143" customWidth="1"/>
    <col min="4602" max="4605" width="9.140625" style="143"/>
    <col min="4606" max="4606" width="10.7109375" style="143" bestFit="1" customWidth="1"/>
    <col min="4607" max="4843" width="9.140625" style="143"/>
    <col min="4844" max="4844" width="18.85546875" style="143" customWidth="1"/>
    <col min="4845" max="4845" width="9.42578125" style="143" customWidth="1"/>
    <col min="4846" max="4846" width="9.7109375" style="143" customWidth="1"/>
    <col min="4847" max="4847" width="10" style="143" customWidth="1"/>
    <col min="4848" max="4848" width="9" style="143" customWidth="1"/>
    <col min="4849" max="4849" width="8.85546875" style="143" customWidth="1"/>
    <col min="4850" max="4850" width="9.28515625" style="143" customWidth="1"/>
    <col min="4851" max="4852" width="9.5703125" style="143" customWidth="1"/>
    <col min="4853" max="4853" width="9.140625" style="143" customWidth="1"/>
    <col min="4854" max="4855" width="9.85546875" style="143" customWidth="1"/>
    <col min="4856" max="4856" width="9.42578125" style="143" customWidth="1"/>
    <col min="4857" max="4857" width="10.140625" style="143" customWidth="1"/>
    <col min="4858" max="4861" width="9.140625" style="143"/>
    <col min="4862" max="4862" width="10.7109375" style="143" bestFit="1" customWidth="1"/>
    <col min="4863" max="5099" width="9.140625" style="143"/>
    <col min="5100" max="5100" width="18.85546875" style="143" customWidth="1"/>
    <col min="5101" max="5101" width="9.42578125" style="143" customWidth="1"/>
    <col min="5102" max="5102" width="9.7109375" style="143" customWidth="1"/>
    <col min="5103" max="5103" width="10" style="143" customWidth="1"/>
    <col min="5104" max="5104" width="9" style="143" customWidth="1"/>
    <col min="5105" max="5105" width="8.85546875" style="143" customWidth="1"/>
    <col min="5106" max="5106" width="9.28515625" style="143" customWidth="1"/>
    <col min="5107" max="5108" width="9.5703125" style="143" customWidth="1"/>
    <col min="5109" max="5109" width="9.140625" style="143" customWidth="1"/>
    <col min="5110" max="5111" width="9.85546875" style="143" customWidth="1"/>
    <col min="5112" max="5112" width="9.42578125" style="143" customWidth="1"/>
    <col min="5113" max="5113" width="10.140625" style="143" customWidth="1"/>
    <col min="5114" max="5117" width="9.140625" style="143"/>
    <col min="5118" max="5118" width="10.7109375" style="143" bestFit="1" customWidth="1"/>
    <col min="5119" max="5355" width="9.140625" style="143"/>
    <col min="5356" max="5356" width="18.85546875" style="143" customWidth="1"/>
    <col min="5357" max="5357" width="9.42578125" style="143" customWidth="1"/>
    <col min="5358" max="5358" width="9.7109375" style="143" customWidth="1"/>
    <col min="5359" max="5359" width="10" style="143" customWidth="1"/>
    <col min="5360" max="5360" width="9" style="143" customWidth="1"/>
    <col min="5361" max="5361" width="8.85546875" style="143" customWidth="1"/>
    <col min="5362" max="5362" width="9.28515625" style="143" customWidth="1"/>
    <col min="5363" max="5364" width="9.5703125" style="143" customWidth="1"/>
    <col min="5365" max="5365" width="9.140625" style="143" customWidth="1"/>
    <col min="5366" max="5367" width="9.85546875" style="143" customWidth="1"/>
    <col min="5368" max="5368" width="9.42578125" style="143" customWidth="1"/>
    <col min="5369" max="5369" width="10.140625" style="143" customWidth="1"/>
    <col min="5370" max="5373" width="9.140625" style="143"/>
    <col min="5374" max="5374" width="10.7109375" style="143" bestFit="1" customWidth="1"/>
    <col min="5375" max="5611" width="9.140625" style="143"/>
    <col min="5612" max="5612" width="18.85546875" style="143" customWidth="1"/>
    <col min="5613" max="5613" width="9.42578125" style="143" customWidth="1"/>
    <col min="5614" max="5614" width="9.7109375" style="143" customWidth="1"/>
    <col min="5615" max="5615" width="10" style="143" customWidth="1"/>
    <col min="5616" max="5616" width="9" style="143" customWidth="1"/>
    <col min="5617" max="5617" width="8.85546875" style="143" customWidth="1"/>
    <col min="5618" max="5618" width="9.28515625" style="143" customWidth="1"/>
    <col min="5619" max="5620" width="9.5703125" style="143" customWidth="1"/>
    <col min="5621" max="5621" width="9.140625" style="143" customWidth="1"/>
    <col min="5622" max="5623" width="9.85546875" style="143" customWidth="1"/>
    <col min="5624" max="5624" width="9.42578125" style="143" customWidth="1"/>
    <col min="5625" max="5625" width="10.140625" style="143" customWidth="1"/>
    <col min="5626" max="5629" width="9.140625" style="143"/>
    <col min="5630" max="5630" width="10.7109375" style="143" bestFit="1" customWidth="1"/>
    <col min="5631" max="5867" width="9.140625" style="143"/>
    <col min="5868" max="5868" width="18.85546875" style="143" customWidth="1"/>
    <col min="5869" max="5869" width="9.42578125" style="143" customWidth="1"/>
    <col min="5870" max="5870" width="9.7109375" style="143" customWidth="1"/>
    <col min="5871" max="5871" width="10" style="143" customWidth="1"/>
    <col min="5872" max="5872" width="9" style="143" customWidth="1"/>
    <col min="5873" max="5873" width="8.85546875" style="143" customWidth="1"/>
    <col min="5874" max="5874" width="9.28515625" style="143" customWidth="1"/>
    <col min="5875" max="5876" width="9.5703125" style="143" customWidth="1"/>
    <col min="5877" max="5877" width="9.140625" style="143" customWidth="1"/>
    <col min="5878" max="5879" width="9.85546875" style="143" customWidth="1"/>
    <col min="5880" max="5880" width="9.42578125" style="143" customWidth="1"/>
    <col min="5881" max="5881" width="10.140625" style="143" customWidth="1"/>
    <col min="5882" max="5885" width="9.140625" style="143"/>
    <col min="5886" max="5886" width="10.7109375" style="143" bestFit="1" customWidth="1"/>
    <col min="5887" max="6123" width="9.140625" style="143"/>
    <col min="6124" max="6124" width="18.85546875" style="143" customWidth="1"/>
    <col min="6125" max="6125" width="9.42578125" style="143" customWidth="1"/>
    <col min="6126" max="6126" width="9.7109375" style="143" customWidth="1"/>
    <col min="6127" max="6127" width="10" style="143" customWidth="1"/>
    <col min="6128" max="6128" width="9" style="143" customWidth="1"/>
    <col min="6129" max="6129" width="8.85546875" style="143" customWidth="1"/>
    <col min="6130" max="6130" width="9.28515625" style="143" customWidth="1"/>
    <col min="6131" max="6132" width="9.5703125" style="143" customWidth="1"/>
    <col min="6133" max="6133" width="9.140625" style="143" customWidth="1"/>
    <col min="6134" max="6135" width="9.85546875" style="143" customWidth="1"/>
    <col min="6136" max="6136" width="9.42578125" style="143" customWidth="1"/>
    <col min="6137" max="6137" width="10.140625" style="143" customWidth="1"/>
    <col min="6138" max="6141" width="9.140625" style="143"/>
    <col min="6142" max="6142" width="10.7109375" style="143" bestFit="1" customWidth="1"/>
    <col min="6143" max="6379" width="9.140625" style="143"/>
    <col min="6380" max="6380" width="18.85546875" style="143" customWidth="1"/>
    <col min="6381" max="6381" width="9.42578125" style="143" customWidth="1"/>
    <col min="6382" max="6382" width="9.7109375" style="143" customWidth="1"/>
    <col min="6383" max="6383" width="10" style="143" customWidth="1"/>
    <col min="6384" max="6384" width="9" style="143" customWidth="1"/>
    <col min="6385" max="6385" width="8.85546875" style="143" customWidth="1"/>
    <col min="6386" max="6386" width="9.28515625" style="143" customWidth="1"/>
    <col min="6387" max="6388" width="9.5703125" style="143" customWidth="1"/>
    <col min="6389" max="6389" width="9.140625" style="143" customWidth="1"/>
    <col min="6390" max="6391" width="9.85546875" style="143" customWidth="1"/>
    <col min="6392" max="6392" width="9.42578125" style="143" customWidth="1"/>
    <col min="6393" max="6393" width="10.140625" style="143" customWidth="1"/>
    <col min="6394" max="6397" width="9.140625" style="143"/>
    <col min="6398" max="6398" width="10.7109375" style="143" bestFit="1" customWidth="1"/>
    <col min="6399" max="6635" width="9.140625" style="143"/>
    <col min="6636" max="6636" width="18.85546875" style="143" customWidth="1"/>
    <col min="6637" max="6637" width="9.42578125" style="143" customWidth="1"/>
    <col min="6638" max="6638" width="9.7109375" style="143" customWidth="1"/>
    <col min="6639" max="6639" width="10" style="143" customWidth="1"/>
    <col min="6640" max="6640" width="9" style="143" customWidth="1"/>
    <col min="6641" max="6641" width="8.85546875" style="143" customWidth="1"/>
    <col min="6642" max="6642" width="9.28515625" style="143" customWidth="1"/>
    <col min="6643" max="6644" width="9.5703125" style="143" customWidth="1"/>
    <col min="6645" max="6645" width="9.140625" style="143" customWidth="1"/>
    <col min="6646" max="6647" width="9.85546875" style="143" customWidth="1"/>
    <col min="6648" max="6648" width="9.42578125" style="143" customWidth="1"/>
    <col min="6649" max="6649" width="10.140625" style="143" customWidth="1"/>
    <col min="6650" max="6653" width="9.140625" style="143"/>
    <col min="6654" max="6654" width="10.7109375" style="143" bestFit="1" customWidth="1"/>
    <col min="6655" max="6891" width="9.140625" style="143"/>
    <col min="6892" max="6892" width="18.85546875" style="143" customWidth="1"/>
    <col min="6893" max="6893" width="9.42578125" style="143" customWidth="1"/>
    <col min="6894" max="6894" width="9.7109375" style="143" customWidth="1"/>
    <col min="6895" max="6895" width="10" style="143" customWidth="1"/>
    <col min="6896" max="6896" width="9" style="143" customWidth="1"/>
    <col min="6897" max="6897" width="8.85546875" style="143" customWidth="1"/>
    <col min="6898" max="6898" width="9.28515625" style="143" customWidth="1"/>
    <col min="6899" max="6900" width="9.5703125" style="143" customWidth="1"/>
    <col min="6901" max="6901" width="9.140625" style="143" customWidth="1"/>
    <col min="6902" max="6903" width="9.85546875" style="143" customWidth="1"/>
    <col min="6904" max="6904" width="9.42578125" style="143" customWidth="1"/>
    <col min="6905" max="6905" width="10.140625" style="143" customWidth="1"/>
    <col min="6906" max="6909" width="9.140625" style="143"/>
    <col min="6910" max="6910" width="10.7109375" style="143" bestFit="1" customWidth="1"/>
    <col min="6911" max="7147" width="9.140625" style="143"/>
    <col min="7148" max="7148" width="18.85546875" style="143" customWidth="1"/>
    <col min="7149" max="7149" width="9.42578125" style="143" customWidth="1"/>
    <col min="7150" max="7150" width="9.7109375" style="143" customWidth="1"/>
    <col min="7151" max="7151" width="10" style="143" customWidth="1"/>
    <col min="7152" max="7152" width="9" style="143" customWidth="1"/>
    <col min="7153" max="7153" width="8.85546875" style="143" customWidth="1"/>
    <col min="7154" max="7154" width="9.28515625" style="143" customWidth="1"/>
    <col min="7155" max="7156" width="9.5703125" style="143" customWidth="1"/>
    <col min="7157" max="7157" width="9.140625" style="143" customWidth="1"/>
    <col min="7158" max="7159" width="9.85546875" style="143" customWidth="1"/>
    <col min="7160" max="7160" width="9.42578125" style="143" customWidth="1"/>
    <col min="7161" max="7161" width="10.140625" style="143" customWidth="1"/>
    <col min="7162" max="7165" width="9.140625" style="143"/>
    <col min="7166" max="7166" width="10.7109375" style="143" bestFit="1" customWidth="1"/>
    <col min="7167" max="7403" width="9.140625" style="143"/>
    <col min="7404" max="7404" width="18.85546875" style="143" customWidth="1"/>
    <col min="7405" max="7405" width="9.42578125" style="143" customWidth="1"/>
    <col min="7406" max="7406" width="9.7109375" style="143" customWidth="1"/>
    <col min="7407" max="7407" width="10" style="143" customWidth="1"/>
    <col min="7408" max="7408" width="9" style="143" customWidth="1"/>
    <col min="7409" max="7409" width="8.85546875" style="143" customWidth="1"/>
    <col min="7410" max="7410" width="9.28515625" style="143" customWidth="1"/>
    <col min="7411" max="7412" width="9.5703125" style="143" customWidth="1"/>
    <col min="7413" max="7413" width="9.140625" style="143" customWidth="1"/>
    <col min="7414" max="7415" width="9.85546875" style="143" customWidth="1"/>
    <col min="7416" max="7416" width="9.42578125" style="143" customWidth="1"/>
    <col min="7417" max="7417" width="10.140625" style="143" customWidth="1"/>
    <col min="7418" max="7421" width="9.140625" style="143"/>
    <col min="7422" max="7422" width="10.7109375" style="143" bestFit="1" customWidth="1"/>
    <col min="7423" max="7659" width="9.140625" style="143"/>
    <col min="7660" max="7660" width="18.85546875" style="143" customWidth="1"/>
    <col min="7661" max="7661" width="9.42578125" style="143" customWidth="1"/>
    <col min="7662" max="7662" width="9.7109375" style="143" customWidth="1"/>
    <col min="7663" max="7663" width="10" style="143" customWidth="1"/>
    <col min="7664" max="7664" width="9" style="143" customWidth="1"/>
    <col min="7665" max="7665" width="8.85546875" style="143" customWidth="1"/>
    <col min="7666" max="7666" width="9.28515625" style="143" customWidth="1"/>
    <col min="7667" max="7668" width="9.5703125" style="143" customWidth="1"/>
    <col min="7669" max="7669" width="9.140625" style="143" customWidth="1"/>
    <col min="7670" max="7671" width="9.85546875" style="143" customWidth="1"/>
    <col min="7672" max="7672" width="9.42578125" style="143" customWidth="1"/>
    <col min="7673" max="7673" width="10.140625" style="143" customWidth="1"/>
    <col min="7674" max="7677" width="9.140625" style="143"/>
    <col min="7678" max="7678" width="10.7109375" style="143" bestFit="1" customWidth="1"/>
    <col min="7679" max="7915" width="9.140625" style="143"/>
    <col min="7916" max="7916" width="18.85546875" style="143" customWidth="1"/>
    <col min="7917" max="7917" width="9.42578125" style="143" customWidth="1"/>
    <col min="7918" max="7918" width="9.7109375" style="143" customWidth="1"/>
    <col min="7919" max="7919" width="10" style="143" customWidth="1"/>
    <col min="7920" max="7920" width="9" style="143" customWidth="1"/>
    <col min="7921" max="7921" width="8.85546875" style="143" customWidth="1"/>
    <col min="7922" max="7922" width="9.28515625" style="143" customWidth="1"/>
    <col min="7923" max="7924" width="9.5703125" style="143" customWidth="1"/>
    <col min="7925" max="7925" width="9.140625" style="143" customWidth="1"/>
    <col min="7926" max="7927" width="9.85546875" style="143" customWidth="1"/>
    <col min="7928" max="7928" width="9.42578125" style="143" customWidth="1"/>
    <col min="7929" max="7929" width="10.140625" style="143" customWidth="1"/>
    <col min="7930" max="7933" width="9.140625" style="143"/>
    <col min="7934" max="7934" width="10.7109375" style="143" bestFit="1" customWidth="1"/>
    <col min="7935" max="8171" width="9.140625" style="143"/>
    <col min="8172" max="8172" width="18.85546875" style="143" customWidth="1"/>
    <col min="8173" max="8173" width="9.42578125" style="143" customWidth="1"/>
    <col min="8174" max="8174" width="9.7109375" style="143" customWidth="1"/>
    <col min="8175" max="8175" width="10" style="143" customWidth="1"/>
    <col min="8176" max="8176" width="9" style="143" customWidth="1"/>
    <col min="8177" max="8177" width="8.85546875" style="143" customWidth="1"/>
    <col min="8178" max="8178" width="9.28515625" style="143" customWidth="1"/>
    <col min="8179" max="8180" width="9.5703125" style="143" customWidth="1"/>
    <col min="8181" max="8181" width="9.140625" style="143" customWidth="1"/>
    <col min="8182" max="8183" width="9.85546875" style="143" customWidth="1"/>
    <col min="8184" max="8184" width="9.42578125" style="143" customWidth="1"/>
    <col min="8185" max="8185" width="10.140625" style="143" customWidth="1"/>
    <col min="8186" max="8189" width="9.140625" style="143"/>
    <col min="8190" max="8190" width="10.7109375" style="143" bestFit="1" customWidth="1"/>
    <col min="8191" max="8427" width="9.140625" style="143"/>
    <col min="8428" max="8428" width="18.85546875" style="143" customWidth="1"/>
    <col min="8429" max="8429" width="9.42578125" style="143" customWidth="1"/>
    <col min="8430" max="8430" width="9.7109375" style="143" customWidth="1"/>
    <col min="8431" max="8431" width="10" style="143" customWidth="1"/>
    <col min="8432" max="8432" width="9" style="143" customWidth="1"/>
    <col min="8433" max="8433" width="8.85546875" style="143" customWidth="1"/>
    <col min="8434" max="8434" width="9.28515625" style="143" customWidth="1"/>
    <col min="8435" max="8436" width="9.5703125" style="143" customWidth="1"/>
    <col min="8437" max="8437" width="9.140625" style="143" customWidth="1"/>
    <col min="8438" max="8439" width="9.85546875" style="143" customWidth="1"/>
    <col min="8440" max="8440" width="9.42578125" style="143" customWidth="1"/>
    <col min="8441" max="8441" width="10.140625" style="143" customWidth="1"/>
    <col min="8442" max="8445" width="9.140625" style="143"/>
    <col min="8446" max="8446" width="10.7109375" style="143" bestFit="1" customWidth="1"/>
    <col min="8447" max="8683" width="9.140625" style="143"/>
    <col min="8684" max="8684" width="18.85546875" style="143" customWidth="1"/>
    <col min="8685" max="8685" width="9.42578125" style="143" customWidth="1"/>
    <col min="8686" max="8686" width="9.7109375" style="143" customWidth="1"/>
    <col min="8687" max="8687" width="10" style="143" customWidth="1"/>
    <col min="8688" max="8688" width="9" style="143" customWidth="1"/>
    <col min="8689" max="8689" width="8.85546875" style="143" customWidth="1"/>
    <col min="8690" max="8690" width="9.28515625" style="143" customWidth="1"/>
    <col min="8691" max="8692" width="9.5703125" style="143" customWidth="1"/>
    <col min="8693" max="8693" width="9.140625" style="143" customWidth="1"/>
    <col min="8694" max="8695" width="9.85546875" style="143" customWidth="1"/>
    <col min="8696" max="8696" width="9.42578125" style="143" customWidth="1"/>
    <col min="8697" max="8697" width="10.140625" style="143" customWidth="1"/>
    <col min="8698" max="8701" width="9.140625" style="143"/>
    <col min="8702" max="8702" width="10.7109375" style="143" bestFit="1" customWidth="1"/>
    <col min="8703" max="8939" width="9.140625" style="143"/>
    <col min="8940" max="8940" width="18.85546875" style="143" customWidth="1"/>
    <col min="8941" max="8941" width="9.42578125" style="143" customWidth="1"/>
    <col min="8942" max="8942" width="9.7109375" style="143" customWidth="1"/>
    <col min="8943" max="8943" width="10" style="143" customWidth="1"/>
    <col min="8944" max="8944" width="9" style="143" customWidth="1"/>
    <col min="8945" max="8945" width="8.85546875" style="143" customWidth="1"/>
    <col min="8946" max="8946" width="9.28515625" style="143" customWidth="1"/>
    <col min="8947" max="8948" width="9.5703125" style="143" customWidth="1"/>
    <col min="8949" max="8949" width="9.140625" style="143" customWidth="1"/>
    <col min="8950" max="8951" width="9.85546875" style="143" customWidth="1"/>
    <col min="8952" max="8952" width="9.42578125" style="143" customWidth="1"/>
    <col min="8953" max="8953" width="10.140625" style="143" customWidth="1"/>
    <col min="8954" max="8957" width="9.140625" style="143"/>
    <col min="8958" max="8958" width="10.7109375" style="143" bestFit="1" customWidth="1"/>
    <col min="8959" max="9195" width="9.140625" style="143"/>
    <col min="9196" max="9196" width="18.85546875" style="143" customWidth="1"/>
    <col min="9197" max="9197" width="9.42578125" style="143" customWidth="1"/>
    <col min="9198" max="9198" width="9.7109375" style="143" customWidth="1"/>
    <col min="9199" max="9199" width="10" style="143" customWidth="1"/>
    <col min="9200" max="9200" width="9" style="143" customWidth="1"/>
    <col min="9201" max="9201" width="8.85546875" style="143" customWidth="1"/>
    <col min="9202" max="9202" width="9.28515625" style="143" customWidth="1"/>
    <col min="9203" max="9204" width="9.5703125" style="143" customWidth="1"/>
    <col min="9205" max="9205" width="9.140625" style="143" customWidth="1"/>
    <col min="9206" max="9207" width="9.85546875" style="143" customWidth="1"/>
    <col min="9208" max="9208" width="9.42578125" style="143" customWidth="1"/>
    <col min="9209" max="9209" width="10.140625" style="143" customWidth="1"/>
    <col min="9210" max="9213" width="9.140625" style="143"/>
    <col min="9214" max="9214" width="10.7109375" style="143" bestFit="1" customWidth="1"/>
    <col min="9215" max="9451" width="9.140625" style="143"/>
    <col min="9452" max="9452" width="18.85546875" style="143" customWidth="1"/>
    <col min="9453" max="9453" width="9.42578125" style="143" customWidth="1"/>
    <col min="9454" max="9454" width="9.7109375" style="143" customWidth="1"/>
    <col min="9455" max="9455" width="10" style="143" customWidth="1"/>
    <col min="9456" max="9456" width="9" style="143" customWidth="1"/>
    <col min="9457" max="9457" width="8.85546875" style="143" customWidth="1"/>
    <col min="9458" max="9458" width="9.28515625" style="143" customWidth="1"/>
    <col min="9459" max="9460" width="9.5703125" style="143" customWidth="1"/>
    <col min="9461" max="9461" width="9.140625" style="143" customWidth="1"/>
    <col min="9462" max="9463" width="9.85546875" style="143" customWidth="1"/>
    <col min="9464" max="9464" width="9.42578125" style="143" customWidth="1"/>
    <col min="9465" max="9465" width="10.140625" style="143" customWidth="1"/>
    <col min="9466" max="9469" width="9.140625" style="143"/>
    <col min="9470" max="9470" width="10.7109375" style="143" bestFit="1" customWidth="1"/>
    <col min="9471" max="9707" width="9.140625" style="143"/>
    <col min="9708" max="9708" width="18.85546875" style="143" customWidth="1"/>
    <col min="9709" max="9709" width="9.42578125" style="143" customWidth="1"/>
    <col min="9710" max="9710" width="9.7109375" style="143" customWidth="1"/>
    <col min="9711" max="9711" width="10" style="143" customWidth="1"/>
    <col min="9712" max="9712" width="9" style="143" customWidth="1"/>
    <col min="9713" max="9713" width="8.85546875" style="143" customWidth="1"/>
    <col min="9714" max="9714" width="9.28515625" style="143" customWidth="1"/>
    <col min="9715" max="9716" width="9.5703125" style="143" customWidth="1"/>
    <col min="9717" max="9717" width="9.140625" style="143" customWidth="1"/>
    <col min="9718" max="9719" width="9.85546875" style="143" customWidth="1"/>
    <col min="9720" max="9720" width="9.42578125" style="143" customWidth="1"/>
    <col min="9721" max="9721" width="10.140625" style="143" customWidth="1"/>
    <col min="9722" max="9725" width="9.140625" style="143"/>
    <col min="9726" max="9726" width="10.7109375" style="143" bestFit="1" customWidth="1"/>
    <col min="9727" max="9963" width="9.140625" style="143"/>
    <col min="9964" max="9964" width="18.85546875" style="143" customWidth="1"/>
    <col min="9965" max="9965" width="9.42578125" style="143" customWidth="1"/>
    <col min="9966" max="9966" width="9.7109375" style="143" customWidth="1"/>
    <col min="9967" max="9967" width="10" style="143" customWidth="1"/>
    <col min="9968" max="9968" width="9" style="143" customWidth="1"/>
    <col min="9969" max="9969" width="8.85546875" style="143" customWidth="1"/>
    <col min="9970" max="9970" width="9.28515625" style="143" customWidth="1"/>
    <col min="9971" max="9972" width="9.5703125" style="143" customWidth="1"/>
    <col min="9973" max="9973" width="9.140625" style="143" customWidth="1"/>
    <col min="9974" max="9975" width="9.85546875" style="143" customWidth="1"/>
    <col min="9976" max="9976" width="9.42578125" style="143" customWidth="1"/>
    <col min="9977" max="9977" width="10.140625" style="143" customWidth="1"/>
    <col min="9978" max="9981" width="9.140625" style="143"/>
    <col min="9982" max="9982" width="10.7109375" style="143" bestFit="1" customWidth="1"/>
    <col min="9983" max="10219" width="9.140625" style="143"/>
    <col min="10220" max="10220" width="18.85546875" style="143" customWidth="1"/>
    <col min="10221" max="10221" width="9.42578125" style="143" customWidth="1"/>
    <col min="10222" max="10222" width="9.7109375" style="143" customWidth="1"/>
    <col min="10223" max="10223" width="10" style="143" customWidth="1"/>
    <col min="10224" max="10224" width="9" style="143" customWidth="1"/>
    <col min="10225" max="10225" width="8.85546875" style="143" customWidth="1"/>
    <col min="10226" max="10226" width="9.28515625" style="143" customWidth="1"/>
    <col min="10227" max="10228" width="9.5703125" style="143" customWidth="1"/>
    <col min="10229" max="10229" width="9.140625" style="143" customWidth="1"/>
    <col min="10230" max="10231" width="9.85546875" style="143" customWidth="1"/>
    <col min="10232" max="10232" width="9.42578125" style="143" customWidth="1"/>
    <col min="10233" max="10233" width="10.140625" style="143" customWidth="1"/>
    <col min="10234" max="10237" width="9.140625" style="143"/>
    <col min="10238" max="10238" width="10.7109375" style="143" bestFit="1" customWidth="1"/>
    <col min="10239" max="10475" width="9.140625" style="143"/>
    <col min="10476" max="10476" width="18.85546875" style="143" customWidth="1"/>
    <col min="10477" max="10477" width="9.42578125" style="143" customWidth="1"/>
    <col min="10478" max="10478" width="9.7109375" style="143" customWidth="1"/>
    <col min="10479" max="10479" width="10" style="143" customWidth="1"/>
    <col min="10480" max="10480" width="9" style="143" customWidth="1"/>
    <col min="10481" max="10481" width="8.85546875" style="143" customWidth="1"/>
    <col min="10482" max="10482" width="9.28515625" style="143" customWidth="1"/>
    <col min="10483" max="10484" width="9.5703125" style="143" customWidth="1"/>
    <col min="10485" max="10485" width="9.140625" style="143" customWidth="1"/>
    <col min="10486" max="10487" width="9.85546875" style="143" customWidth="1"/>
    <col min="10488" max="10488" width="9.42578125" style="143" customWidth="1"/>
    <col min="10489" max="10489" width="10.140625" style="143" customWidth="1"/>
    <col min="10490" max="10493" width="9.140625" style="143"/>
    <col min="10494" max="10494" width="10.7109375" style="143" bestFit="1" customWidth="1"/>
    <col min="10495" max="10731" width="9.140625" style="143"/>
    <col min="10732" max="10732" width="18.85546875" style="143" customWidth="1"/>
    <col min="10733" max="10733" width="9.42578125" style="143" customWidth="1"/>
    <col min="10734" max="10734" width="9.7109375" style="143" customWidth="1"/>
    <col min="10735" max="10735" width="10" style="143" customWidth="1"/>
    <col min="10736" max="10736" width="9" style="143" customWidth="1"/>
    <col min="10737" max="10737" width="8.85546875" style="143" customWidth="1"/>
    <col min="10738" max="10738" width="9.28515625" style="143" customWidth="1"/>
    <col min="10739" max="10740" width="9.5703125" style="143" customWidth="1"/>
    <col min="10741" max="10741" width="9.140625" style="143" customWidth="1"/>
    <col min="10742" max="10743" width="9.85546875" style="143" customWidth="1"/>
    <col min="10744" max="10744" width="9.42578125" style="143" customWidth="1"/>
    <col min="10745" max="10745" width="10.140625" style="143" customWidth="1"/>
    <col min="10746" max="10749" width="9.140625" style="143"/>
    <col min="10750" max="10750" width="10.7109375" style="143" bestFit="1" customWidth="1"/>
    <col min="10751" max="10987" width="9.140625" style="143"/>
    <col min="10988" max="10988" width="18.85546875" style="143" customWidth="1"/>
    <col min="10989" max="10989" width="9.42578125" style="143" customWidth="1"/>
    <col min="10990" max="10990" width="9.7109375" style="143" customWidth="1"/>
    <col min="10991" max="10991" width="10" style="143" customWidth="1"/>
    <col min="10992" max="10992" width="9" style="143" customWidth="1"/>
    <col min="10993" max="10993" width="8.85546875" style="143" customWidth="1"/>
    <col min="10994" max="10994" width="9.28515625" style="143" customWidth="1"/>
    <col min="10995" max="10996" width="9.5703125" style="143" customWidth="1"/>
    <col min="10997" max="10997" width="9.140625" style="143" customWidth="1"/>
    <col min="10998" max="10999" width="9.85546875" style="143" customWidth="1"/>
    <col min="11000" max="11000" width="9.42578125" style="143" customWidth="1"/>
    <col min="11001" max="11001" width="10.140625" style="143" customWidth="1"/>
    <col min="11002" max="11005" width="9.140625" style="143"/>
    <col min="11006" max="11006" width="10.7109375" style="143" bestFit="1" customWidth="1"/>
    <col min="11007" max="11243" width="9.140625" style="143"/>
    <col min="11244" max="11244" width="18.85546875" style="143" customWidth="1"/>
    <col min="11245" max="11245" width="9.42578125" style="143" customWidth="1"/>
    <col min="11246" max="11246" width="9.7109375" style="143" customWidth="1"/>
    <col min="11247" max="11247" width="10" style="143" customWidth="1"/>
    <col min="11248" max="11248" width="9" style="143" customWidth="1"/>
    <col min="11249" max="11249" width="8.85546875" style="143" customWidth="1"/>
    <col min="11250" max="11250" width="9.28515625" style="143" customWidth="1"/>
    <col min="11251" max="11252" width="9.5703125" style="143" customWidth="1"/>
    <col min="11253" max="11253" width="9.140625" style="143" customWidth="1"/>
    <col min="11254" max="11255" width="9.85546875" style="143" customWidth="1"/>
    <col min="11256" max="11256" width="9.42578125" style="143" customWidth="1"/>
    <col min="11257" max="11257" width="10.140625" style="143" customWidth="1"/>
    <col min="11258" max="11261" width="9.140625" style="143"/>
    <col min="11262" max="11262" width="10.7109375" style="143" bestFit="1" customWidth="1"/>
    <col min="11263" max="11499" width="9.140625" style="143"/>
    <col min="11500" max="11500" width="18.85546875" style="143" customWidth="1"/>
    <col min="11501" max="11501" width="9.42578125" style="143" customWidth="1"/>
    <col min="11502" max="11502" width="9.7109375" style="143" customWidth="1"/>
    <col min="11503" max="11503" width="10" style="143" customWidth="1"/>
    <col min="11504" max="11504" width="9" style="143" customWidth="1"/>
    <col min="11505" max="11505" width="8.85546875" style="143" customWidth="1"/>
    <col min="11506" max="11506" width="9.28515625" style="143" customWidth="1"/>
    <col min="11507" max="11508" width="9.5703125" style="143" customWidth="1"/>
    <col min="11509" max="11509" width="9.140625" style="143" customWidth="1"/>
    <col min="11510" max="11511" width="9.85546875" style="143" customWidth="1"/>
    <col min="11512" max="11512" width="9.42578125" style="143" customWidth="1"/>
    <col min="11513" max="11513" width="10.140625" style="143" customWidth="1"/>
    <col min="11514" max="11517" width="9.140625" style="143"/>
    <col min="11518" max="11518" width="10.7109375" style="143" bestFit="1" customWidth="1"/>
    <col min="11519" max="11755" width="9.140625" style="143"/>
    <col min="11756" max="11756" width="18.85546875" style="143" customWidth="1"/>
    <col min="11757" max="11757" width="9.42578125" style="143" customWidth="1"/>
    <col min="11758" max="11758" width="9.7109375" style="143" customWidth="1"/>
    <col min="11759" max="11759" width="10" style="143" customWidth="1"/>
    <col min="11760" max="11760" width="9" style="143" customWidth="1"/>
    <col min="11761" max="11761" width="8.85546875" style="143" customWidth="1"/>
    <col min="11762" max="11762" width="9.28515625" style="143" customWidth="1"/>
    <col min="11763" max="11764" width="9.5703125" style="143" customWidth="1"/>
    <col min="11765" max="11765" width="9.140625" style="143" customWidth="1"/>
    <col min="11766" max="11767" width="9.85546875" style="143" customWidth="1"/>
    <col min="11768" max="11768" width="9.42578125" style="143" customWidth="1"/>
    <col min="11769" max="11769" width="10.140625" style="143" customWidth="1"/>
    <col min="11770" max="11773" width="9.140625" style="143"/>
    <col min="11774" max="11774" width="10.7109375" style="143" bestFit="1" customWidth="1"/>
    <col min="11775" max="12011" width="9.140625" style="143"/>
    <col min="12012" max="12012" width="18.85546875" style="143" customWidth="1"/>
    <col min="12013" max="12013" width="9.42578125" style="143" customWidth="1"/>
    <col min="12014" max="12014" width="9.7109375" style="143" customWidth="1"/>
    <col min="12015" max="12015" width="10" style="143" customWidth="1"/>
    <col min="12016" max="12016" width="9" style="143" customWidth="1"/>
    <col min="12017" max="12017" width="8.85546875" style="143" customWidth="1"/>
    <col min="12018" max="12018" width="9.28515625" style="143" customWidth="1"/>
    <col min="12019" max="12020" width="9.5703125" style="143" customWidth="1"/>
    <col min="12021" max="12021" width="9.140625" style="143" customWidth="1"/>
    <col min="12022" max="12023" width="9.85546875" style="143" customWidth="1"/>
    <col min="12024" max="12024" width="9.42578125" style="143" customWidth="1"/>
    <col min="12025" max="12025" width="10.140625" style="143" customWidth="1"/>
    <col min="12026" max="12029" width="9.140625" style="143"/>
    <col min="12030" max="12030" width="10.7109375" style="143" bestFit="1" customWidth="1"/>
    <col min="12031" max="12267" width="9.140625" style="143"/>
    <col min="12268" max="12268" width="18.85546875" style="143" customWidth="1"/>
    <col min="12269" max="12269" width="9.42578125" style="143" customWidth="1"/>
    <col min="12270" max="12270" width="9.7109375" style="143" customWidth="1"/>
    <col min="12271" max="12271" width="10" style="143" customWidth="1"/>
    <col min="12272" max="12272" width="9" style="143" customWidth="1"/>
    <col min="12273" max="12273" width="8.85546875" style="143" customWidth="1"/>
    <col min="12274" max="12274" width="9.28515625" style="143" customWidth="1"/>
    <col min="12275" max="12276" width="9.5703125" style="143" customWidth="1"/>
    <col min="12277" max="12277" width="9.140625" style="143" customWidth="1"/>
    <col min="12278" max="12279" width="9.85546875" style="143" customWidth="1"/>
    <col min="12280" max="12280" width="9.42578125" style="143" customWidth="1"/>
    <col min="12281" max="12281" width="10.140625" style="143" customWidth="1"/>
    <col min="12282" max="12285" width="9.140625" style="143"/>
    <col min="12286" max="12286" width="10.7109375" style="143" bestFit="1" customWidth="1"/>
    <col min="12287" max="12523" width="9.140625" style="143"/>
    <col min="12524" max="12524" width="18.85546875" style="143" customWidth="1"/>
    <col min="12525" max="12525" width="9.42578125" style="143" customWidth="1"/>
    <col min="12526" max="12526" width="9.7109375" style="143" customWidth="1"/>
    <col min="12527" max="12527" width="10" style="143" customWidth="1"/>
    <col min="12528" max="12528" width="9" style="143" customWidth="1"/>
    <col min="12529" max="12529" width="8.85546875" style="143" customWidth="1"/>
    <col min="12530" max="12530" width="9.28515625" style="143" customWidth="1"/>
    <col min="12531" max="12532" width="9.5703125" style="143" customWidth="1"/>
    <col min="12533" max="12533" width="9.140625" style="143" customWidth="1"/>
    <col min="12534" max="12535" width="9.85546875" style="143" customWidth="1"/>
    <col min="12536" max="12536" width="9.42578125" style="143" customWidth="1"/>
    <col min="12537" max="12537" width="10.140625" style="143" customWidth="1"/>
    <col min="12538" max="12541" width="9.140625" style="143"/>
    <col min="12542" max="12542" width="10.7109375" style="143" bestFit="1" customWidth="1"/>
    <col min="12543" max="12779" width="9.140625" style="143"/>
    <col min="12780" max="12780" width="18.85546875" style="143" customWidth="1"/>
    <col min="12781" max="12781" width="9.42578125" style="143" customWidth="1"/>
    <col min="12782" max="12782" width="9.7109375" style="143" customWidth="1"/>
    <col min="12783" max="12783" width="10" style="143" customWidth="1"/>
    <col min="12784" max="12784" width="9" style="143" customWidth="1"/>
    <col min="12785" max="12785" width="8.85546875" style="143" customWidth="1"/>
    <col min="12786" max="12786" width="9.28515625" style="143" customWidth="1"/>
    <col min="12787" max="12788" width="9.5703125" style="143" customWidth="1"/>
    <col min="12789" max="12789" width="9.140625" style="143" customWidth="1"/>
    <col min="12790" max="12791" width="9.85546875" style="143" customWidth="1"/>
    <col min="12792" max="12792" width="9.42578125" style="143" customWidth="1"/>
    <col min="12793" max="12793" width="10.140625" style="143" customWidth="1"/>
    <col min="12794" max="12797" width="9.140625" style="143"/>
    <col min="12798" max="12798" width="10.7109375" style="143" bestFit="1" customWidth="1"/>
    <col min="12799" max="13035" width="9.140625" style="143"/>
    <col min="13036" max="13036" width="18.85546875" style="143" customWidth="1"/>
    <col min="13037" max="13037" width="9.42578125" style="143" customWidth="1"/>
    <col min="13038" max="13038" width="9.7109375" style="143" customWidth="1"/>
    <col min="13039" max="13039" width="10" style="143" customWidth="1"/>
    <col min="13040" max="13040" width="9" style="143" customWidth="1"/>
    <col min="13041" max="13041" width="8.85546875" style="143" customWidth="1"/>
    <col min="13042" max="13042" width="9.28515625" style="143" customWidth="1"/>
    <col min="13043" max="13044" width="9.5703125" style="143" customWidth="1"/>
    <col min="13045" max="13045" width="9.140625" style="143" customWidth="1"/>
    <col min="13046" max="13047" width="9.85546875" style="143" customWidth="1"/>
    <col min="13048" max="13048" width="9.42578125" style="143" customWidth="1"/>
    <col min="13049" max="13049" width="10.140625" style="143" customWidth="1"/>
    <col min="13050" max="13053" width="9.140625" style="143"/>
    <col min="13054" max="13054" width="10.7109375" style="143" bestFit="1" customWidth="1"/>
    <col min="13055" max="13291" width="9.140625" style="143"/>
    <col min="13292" max="13292" width="18.85546875" style="143" customWidth="1"/>
    <col min="13293" max="13293" width="9.42578125" style="143" customWidth="1"/>
    <col min="13294" max="13294" width="9.7109375" style="143" customWidth="1"/>
    <col min="13295" max="13295" width="10" style="143" customWidth="1"/>
    <col min="13296" max="13296" width="9" style="143" customWidth="1"/>
    <col min="13297" max="13297" width="8.85546875" style="143" customWidth="1"/>
    <col min="13298" max="13298" width="9.28515625" style="143" customWidth="1"/>
    <col min="13299" max="13300" width="9.5703125" style="143" customWidth="1"/>
    <col min="13301" max="13301" width="9.140625" style="143" customWidth="1"/>
    <col min="13302" max="13303" width="9.85546875" style="143" customWidth="1"/>
    <col min="13304" max="13304" width="9.42578125" style="143" customWidth="1"/>
    <col min="13305" max="13305" width="10.140625" style="143" customWidth="1"/>
    <col min="13306" max="13309" width="9.140625" style="143"/>
    <col min="13310" max="13310" width="10.7109375" style="143" bestFit="1" customWidth="1"/>
    <col min="13311" max="13547" width="9.140625" style="143"/>
    <col min="13548" max="13548" width="18.85546875" style="143" customWidth="1"/>
    <col min="13549" max="13549" width="9.42578125" style="143" customWidth="1"/>
    <col min="13550" max="13550" width="9.7109375" style="143" customWidth="1"/>
    <col min="13551" max="13551" width="10" style="143" customWidth="1"/>
    <col min="13552" max="13552" width="9" style="143" customWidth="1"/>
    <col min="13553" max="13553" width="8.85546875" style="143" customWidth="1"/>
    <col min="13554" max="13554" width="9.28515625" style="143" customWidth="1"/>
    <col min="13555" max="13556" width="9.5703125" style="143" customWidth="1"/>
    <col min="13557" max="13557" width="9.140625" style="143" customWidth="1"/>
    <col min="13558" max="13559" width="9.85546875" style="143" customWidth="1"/>
    <col min="13560" max="13560" width="9.42578125" style="143" customWidth="1"/>
    <col min="13561" max="13561" width="10.140625" style="143" customWidth="1"/>
    <col min="13562" max="13565" width="9.140625" style="143"/>
    <col min="13566" max="13566" width="10.7109375" style="143" bestFit="1" customWidth="1"/>
    <col min="13567" max="13803" width="9.140625" style="143"/>
    <col min="13804" max="13804" width="18.85546875" style="143" customWidth="1"/>
    <col min="13805" max="13805" width="9.42578125" style="143" customWidth="1"/>
    <col min="13806" max="13806" width="9.7109375" style="143" customWidth="1"/>
    <col min="13807" max="13807" width="10" style="143" customWidth="1"/>
    <col min="13808" max="13808" width="9" style="143" customWidth="1"/>
    <col min="13809" max="13809" width="8.85546875" style="143" customWidth="1"/>
    <col min="13810" max="13810" width="9.28515625" style="143" customWidth="1"/>
    <col min="13811" max="13812" width="9.5703125" style="143" customWidth="1"/>
    <col min="13813" max="13813" width="9.140625" style="143" customWidth="1"/>
    <col min="13814" max="13815" width="9.85546875" style="143" customWidth="1"/>
    <col min="13816" max="13816" width="9.42578125" style="143" customWidth="1"/>
    <col min="13817" max="13817" width="10.140625" style="143" customWidth="1"/>
    <col min="13818" max="13821" width="9.140625" style="143"/>
    <col min="13822" max="13822" width="10.7109375" style="143" bestFit="1" customWidth="1"/>
    <col min="13823" max="14059" width="9.140625" style="143"/>
    <col min="14060" max="14060" width="18.85546875" style="143" customWidth="1"/>
    <col min="14061" max="14061" width="9.42578125" style="143" customWidth="1"/>
    <col min="14062" max="14062" width="9.7109375" style="143" customWidth="1"/>
    <col min="14063" max="14063" width="10" style="143" customWidth="1"/>
    <col min="14064" max="14064" width="9" style="143" customWidth="1"/>
    <col min="14065" max="14065" width="8.85546875" style="143" customWidth="1"/>
    <col min="14066" max="14066" width="9.28515625" style="143" customWidth="1"/>
    <col min="14067" max="14068" width="9.5703125" style="143" customWidth="1"/>
    <col min="14069" max="14069" width="9.140625" style="143" customWidth="1"/>
    <col min="14070" max="14071" width="9.85546875" style="143" customWidth="1"/>
    <col min="14072" max="14072" width="9.42578125" style="143" customWidth="1"/>
    <col min="14073" max="14073" width="10.140625" style="143" customWidth="1"/>
    <col min="14074" max="14077" width="9.140625" style="143"/>
    <col min="14078" max="14078" width="10.7109375" style="143" bestFit="1" customWidth="1"/>
    <col min="14079" max="14315" width="9.140625" style="143"/>
    <col min="14316" max="14316" width="18.85546875" style="143" customWidth="1"/>
    <col min="14317" max="14317" width="9.42578125" style="143" customWidth="1"/>
    <col min="14318" max="14318" width="9.7109375" style="143" customWidth="1"/>
    <col min="14319" max="14319" width="10" style="143" customWidth="1"/>
    <col min="14320" max="14320" width="9" style="143" customWidth="1"/>
    <col min="14321" max="14321" width="8.85546875" style="143" customWidth="1"/>
    <col min="14322" max="14322" width="9.28515625" style="143" customWidth="1"/>
    <col min="14323" max="14324" width="9.5703125" style="143" customWidth="1"/>
    <col min="14325" max="14325" width="9.140625" style="143" customWidth="1"/>
    <col min="14326" max="14327" width="9.85546875" style="143" customWidth="1"/>
    <col min="14328" max="14328" width="9.42578125" style="143" customWidth="1"/>
    <col min="14329" max="14329" width="10.140625" style="143" customWidth="1"/>
    <col min="14330" max="14333" width="9.140625" style="143"/>
    <col min="14334" max="14334" width="10.7109375" style="143" bestFit="1" customWidth="1"/>
    <col min="14335" max="14571" width="9.140625" style="143"/>
    <col min="14572" max="14572" width="18.85546875" style="143" customWidth="1"/>
    <col min="14573" max="14573" width="9.42578125" style="143" customWidth="1"/>
    <col min="14574" max="14574" width="9.7109375" style="143" customWidth="1"/>
    <col min="14575" max="14575" width="10" style="143" customWidth="1"/>
    <col min="14576" max="14576" width="9" style="143" customWidth="1"/>
    <col min="14577" max="14577" width="8.85546875" style="143" customWidth="1"/>
    <col min="14578" max="14578" width="9.28515625" style="143" customWidth="1"/>
    <col min="14579" max="14580" width="9.5703125" style="143" customWidth="1"/>
    <col min="14581" max="14581" width="9.140625" style="143" customWidth="1"/>
    <col min="14582" max="14583" width="9.85546875" style="143" customWidth="1"/>
    <col min="14584" max="14584" width="9.42578125" style="143" customWidth="1"/>
    <col min="14585" max="14585" width="10.140625" style="143" customWidth="1"/>
    <col min="14586" max="14589" width="9.140625" style="143"/>
    <col min="14590" max="14590" width="10.7109375" style="143" bestFit="1" customWidth="1"/>
    <col min="14591" max="14827" width="9.140625" style="143"/>
    <col min="14828" max="14828" width="18.85546875" style="143" customWidth="1"/>
    <col min="14829" max="14829" width="9.42578125" style="143" customWidth="1"/>
    <col min="14830" max="14830" width="9.7109375" style="143" customWidth="1"/>
    <col min="14831" max="14831" width="10" style="143" customWidth="1"/>
    <col min="14832" max="14832" width="9" style="143" customWidth="1"/>
    <col min="14833" max="14833" width="8.85546875" style="143" customWidth="1"/>
    <col min="14834" max="14834" width="9.28515625" style="143" customWidth="1"/>
    <col min="14835" max="14836" width="9.5703125" style="143" customWidth="1"/>
    <col min="14837" max="14837" width="9.140625" style="143" customWidth="1"/>
    <col min="14838" max="14839" width="9.85546875" style="143" customWidth="1"/>
    <col min="14840" max="14840" width="9.42578125" style="143" customWidth="1"/>
    <col min="14841" max="14841" width="10.140625" style="143" customWidth="1"/>
    <col min="14842" max="14845" width="9.140625" style="143"/>
    <col min="14846" max="14846" width="10.7109375" style="143" bestFit="1" customWidth="1"/>
    <col min="14847" max="15083" width="9.140625" style="143"/>
    <col min="15084" max="15084" width="18.85546875" style="143" customWidth="1"/>
    <col min="15085" max="15085" width="9.42578125" style="143" customWidth="1"/>
    <col min="15086" max="15086" width="9.7109375" style="143" customWidth="1"/>
    <col min="15087" max="15087" width="10" style="143" customWidth="1"/>
    <col min="15088" max="15088" width="9" style="143" customWidth="1"/>
    <col min="15089" max="15089" width="8.85546875" style="143" customWidth="1"/>
    <col min="15090" max="15090" width="9.28515625" style="143" customWidth="1"/>
    <col min="15091" max="15092" width="9.5703125" style="143" customWidth="1"/>
    <col min="15093" max="15093" width="9.140625" style="143" customWidth="1"/>
    <col min="15094" max="15095" width="9.85546875" style="143" customWidth="1"/>
    <col min="15096" max="15096" width="9.42578125" style="143" customWidth="1"/>
    <col min="15097" max="15097" width="10.140625" style="143" customWidth="1"/>
    <col min="15098" max="15101" width="9.140625" style="143"/>
    <col min="15102" max="15102" width="10.7109375" style="143" bestFit="1" customWidth="1"/>
    <col min="15103" max="15339" width="9.140625" style="143"/>
    <col min="15340" max="15340" width="18.85546875" style="143" customWidth="1"/>
    <col min="15341" max="15341" width="9.42578125" style="143" customWidth="1"/>
    <col min="15342" max="15342" width="9.7109375" style="143" customWidth="1"/>
    <col min="15343" max="15343" width="10" style="143" customWidth="1"/>
    <col min="15344" max="15344" width="9" style="143" customWidth="1"/>
    <col min="15345" max="15345" width="8.85546875" style="143" customWidth="1"/>
    <col min="15346" max="15346" width="9.28515625" style="143" customWidth="1"/>
    <col min="15347" max="15348" width="9.5703125" style="143" customWidth="1"/>
    <col min="15349" max="15349" width="9.140625" style="143" customWidth="1"/>
    <col min="15350" max="15351" width="9.85546875" style="143" customWidth="1"/>
    <col min="15352" max="15352" width="9.42578125" style="143" customWidth="1"/>
    <col min="15353" max="15353" width="10.140625" style="143" customWidth="1"/>
    <col min="15354" max="15357" width="9.140625" style="143"/>
    <col min="15358" max="15358" width="10.7109375" style="143" bestFit="1" customWidth="1"/>
    <col min="15359" max="15595" width="9.140625" style="143"/>
    <col min="15596" max="15596" width="18.85546875" style="143" customWidth="1"/>
    <col min="15597" max="15597" width="9.42578125" style="143" customWidth="1"/>
    <col min="15598" max="15598" width="9.7109375" style="143" customWidth="1"/>
    <col min="15599" max="15599" width="10" style="143" customWidth="1"/>
    <col min="15600" max="15600" width="9" style="143" customWidth="1"/>
    <col min="15601" max="15601" width="8.85546875" style="143" customWidth="1"/>
    <col min="15602" max="15602" width="9.28515625" style="143" customWidth="1"/>
    <col min="15603" max="15604" width="9.5703125" style="143" customWidth="1"/>
    <col min="15605" max="15605" width="9.140625" style="143" customWidth="1"/>
    <col min="15606" max="15607" width="9.85546875" style="143" customWidth="1"/>
    <col min="15608" max="15608" width="9.42578125" style="143" customWidth="1"/>
    <col min="15609" max="15609" width="10.140625" style="143" customWidth="1"/>
    <col min="15610" max="15613" width="9.140625" style="143"/>
    <col min="15614" max="15614" width="10.7109375" style="143" bestFit="1" customWidth="1"/>
    <col min="15615" max="15851" width="9.140625" style="143"/>
    <col min="15852" max="15852" width="18.85546875" style="143" customWidth="1"/>
    <col min="15853" max="15853" width="9.42578125" style="143" customWidth="1"/>
    <col min="15854" max="15854" width="9.7109375" style="143" customWidth="1"/>
    <col min="15855" max="15855" width="10" style="143" customWidth="1"/>
    <col min="15856" max="15856" width="9" style="143" customWidth="1"/>
    <col min="15857" max="15857" width="8.85546875" style="143" customWidth="1"/>
    <col min="15858" max="15858" width="9.28515625" style="143" customWidth="1"/>
    <col min="15859" max="15860" width="9.5703125" style="143" customWidth="1"/>
    <col min="15861" max="15861" width="9.140625" style="143" customWidth="1"/>
    <col min="15862" max="15863" width="9.85546875" style="143" customWidth="1"/>
    <col min="15864" max="15864" width="9.42578125" style="143" customWidth="1"/>
    <col min="15865" max="15865" width="10.140625" style="143" customWidth="1"/>
    <col min="15866" max="15869" width="9.140625" style="143"/>
    <col min="15870" max="15870" width="10.7109375" style="143" bestFit="1" customWidth="1"/>
    <col min="15871" max="16107" width="9.140625" style="143"/>
    <col min="16108" max="16108" width="18.85546875" style="143" customWidth="1"/>
    <col min="16109" max="16109" width="9.42578125" style="143" customWidth="1"/>
    <col min="16110" max="16110" width="9.7109375" style="143" customWidth="1"/>
    <col min="16111" max="16111" width="10" style="143" customWidth="1"/>
    <col min="16112" max="16112" width="9" style="143" customWidth="1"/>
    <col min="16113" max="16113" width="8.85546875" style="143" customWidth="1"/>
    <col min="16114" max="16114" width="9.28515625" style="143" customWidth="1"/>
    <col min="16115" max="16116" width="9.5703125" style="143" customWidth="1"/>
    <col min="16117" max="16117" width="9.140625" style="143" customWidth="1"/>
    <col min="16118" max="16119" width="9.85546875" style="143" customWidth="1"/>
    <col min="16120" max="16120" width="9.42578125" style="143" customWidth="1"/>
    <col min="16121" max="16121" width="10.140625" style="143" customWidth="1"/>
    <col min="16122" max="16125" width="9.140625" style="143"/>
    <col min="16126" max="16126" width="10.7109375" style="143" bestFit="1" customWidth="1"/>
    <col min="16127" max="16384" width="9.140625" style="143"/>
  </cols>
  <sheetData>
    <row r="1" spans="1:18" ht="23.25" customHeight="1" x14ac:dyDescent="0.2">
      <c r="A1" s="469" t="s">
        <v>199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</row>
    <row r="2" spans="1:18" ht="14.25" customHeight="1" x14ac:dyDescent="0.2">
      <c r="A2" s="473" t="s">
        <v>200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</row>
    <row r="3" spans="1:18" ht="12.75" customHeight="1" x14ac:dyDescent="0.2">
      <c r="A3" s="473" t="s">
        <v>201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</row>
    <row r="4" spans="1:18" x14ac:dyDescent="0.2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279"/>
      <c r="N4" s="279"/>
      <c r="O4" s="279"/>
      <c r="P4" s="145" t="s">
        <v>120</v>
      </c>
    </row>
    <row r="5" spans="1:18" ht="12.75" customHeight="1" x14ac:dyDescent="0.2">
      <c r="A5" s="474"/>
      <c r="B5" s="470" t="s">
        <v>132</v>
      </c>
      <c r="C5" s="470"/>
      <c r="D5" s="471"/>
      <c r="E5" s="470" t="s">
        <v>67</v>
      </c>
      <c r="F5" s="470"/>
      <c r="G5" s="471"/>
      <c r="H5" s="470"/>
      <c r="I5" s="470"/>
      <c r="J5" s="471"/>
      <c r="K5" s="470" t="s">
        <v>149</v>
      </c>
      <c r="L5" s="470"/>
      <c r="M5" s="471"/>
      <c r="N5" s="470" t="s">
        <v>68</v>
      </c>
      <c r="O5" s="471"/>
      <c r="P5" s="472"/>
    </row>
    <row r="6" spans="1:18" ht="36.75" customHeight="1" x14ac:dyDescent="0.2">
      <c r="A6" s="474"/>
      <c r="B6" s="470"/>
      <c r="C6" s="471"/>
      <c r="D6" s="471"/>
      <c r="E6" s="470" t="s">
        <v>66</v>
      </c>
      <c r="F6" s="471"/>
      <c r="G6" s="471"/>
      <c r="H6" s="470" t="s">
        <v>65</v>
      </c>
      <c r="I6" s="471"/>
      <c r="J6" s="471"/>
      <c r="K6" s="470"/>
      <c r="L6" s="471"/>
      <c r="M6" s="471"/>
      <c r="N6" s="471"/>
      <c r="O6" s="471"/>
      <c r="P6" s="472"/>
    </row>
    <row r="7" spans="1:18" ht="39" customHeight="1" x14ac:dyDescent="0.2">
      <c r="A7" s="474"/>
      <c r="B7" s="307" t="s">
        <v>130</v>
      </c>
      <c r="C7" s="307" t="s">
        <v>64</v>
      </c>
      <c r="D7" s="308" t="s">
        <v>165</v>
      </c>
      <c r="E7" s="307" t="s">
        <v>130</v>
      </c>
      <c r="F7" s="307" t="s">
        <v>64</v>
      </c>
      <c r="G7" s="308" t="s">
        <v>165</v>
      </c>
      <c r="H7" s="307" t="s">
        <v>130</v>
      </c>
      <c r="I7" s="307" t="s">
        <v>64</v>
      </c>
      <c r="J7" s="308" t="s">
        <v>165</v>
      </c>
      <c r="K7" s="307" t="s">
        <v>130</v>
      </c>
      <c r="L7" s="307" t="s">
        <v>64</v>
      </c>
      <c r="M7" s="308" t="s">
        <v>165</v>
      </c>
      <c r="N7" s="307" t="s">
        <v>130</v>
      </c>
      <c r="O7" s="307" t="s">
        <v>64</v>
      </c>
      <c r="P7" s="356" t="s">
        <v>165</v>
      </c>
      <c r="Q7" s="295"/>
    </row>
    <row r="8" spans="1:18" x14ac:dyDescent="0.2">
      <c r="A8" s="361" t="s">
        <v>72</v>
      </c>
      <c r="B8" s="201">
        <f>SUM(B9:B28)</f>
        <v>4520849</v>
      </c>
      <c r="C8" s="201">
        <f>SUM(C9:C28)</f>
        <v>3829893</v>
      </c>
      <c r="D8" s="247">
        <f>B8/C8*100</f>
        <v>118.04113065299735</v>
      </c>
      <c r="E8" s="201">
        <f>SUM(E9:E28)</f>
        <v>862896</v>
      </c>
      <c r="F8" s="201">
        <f>SUM(F9:F28)</f>
        <v>882115</v>
      </c>
      <c r="G8" s="247">
        <f>E8/F8%</f>
        <v>97.821259132879504</v>
      </c>
      <c r="H8" s="201">
        <f>SUM(H9:H28)</f>
        <v>3657953</v>
      </c>
      <c r="I8" s="201">
        <f>SUM(I9:I28)</f>
        <v>2947778</v>
      </c>
      <c r="J8" s="247">
        <f>H8/I8%</f>
        <v>124.09187530404257</v>
      </c>
      <c r="K8" s="201">
        <f>SUM(K9:K28)</f>
        <v>3717770</v>
      </c>
      <c r="L8" s="201">
        <f>SUM(L9:L28)</f>
        <v>3000759</v>
      </c>
      <c r="M8" s="247">
        <f>K8/L8%</f>
        <v>123.89432140335161</v>
      </c>
      <c r="N8" s="201">
        <f>SUM(N9:N28)</f>
        <v>8238619</v>
      </c>
      <c r="O8" s="201">
        <f>SUM(O9:O28)</f>
        <v>6830652</v>
      </c>
      <c r="P8" s="247">
        <f>N8/O8%</f>
        <v>120.61248325928476</v>
      </c>
      <c r="Q8" s="155"/>
      <c r="R8" s="155"/>
    </row>
    <row r="9" spans="1:18" x14ac:dyDescent="0.2">
      <c r="A9" s="246" t="s">
        <v>73</v>
      </c>
      <c r="B9" s="201">
        <f>E9+H9</f>
        <v>475190</v>
      </c>
      <c r="C9" s="201">
        <f>F9+I9</f>
        <v>305428</v>
      </c>
      <c r="D9" s="247">
        <f t="shared" ref="D9:D25" si="0">B9/C9*100</f>
        <v>155.58167555037522</v>
      </c>
      <c r="E9" s="201">
        <v>34604</v>
      </c>
      <c r="F9" s="201">
        <v>32518</v>
      </c>
      <c r="G9" s="247">
        <f t="shared" ref="G9:G28" si="1">E9/F9%</f>
        <v>106.41490866596962</v>
      </c>
      <c r="H9" s="201">
        <v>440586</v>
      </c>
      <c r="I9" s="201">
        <v>272910</v>
      </c>
      <c r="J9" s="247">
        <f t="shared" ref="J9:J28" si="2">H9/I9%</f>
        <v>161.44003517643179</v>
      </c>
      <c r="K9" s="201">
        <v>317021</v>
      </c>
      <c r="L9" s="201">
        <v>155221</v>
      </c>
      <c r="M9" s="247">
        <f t="shared" ref="M9:M28" si="3">K9/L9%</f>
        <v>204.23847288704491</v>
      </c>
      <c r="N9" s="241">
        <f>K9+B9</f>
        <v>792211</v>
      </c>
      <c r="O9" s="241">
        <f>L9+C9</f>
        <v>460649</v>
      </c>
      <c r="P9" s="247">
        <f t="shared" ref="P9:P28" si="4">N9/O9%</f>
        <v>171.97714528849517</v>
      </c>
      <c r="Q9" s="155"/>
      <c r="R9" s="155"/>
    </row>
    <row r="10" spans="1:18" x14ac:dyDescent="0.2">
      <c r="A10" s="246" t="s">
        <v>74</v>
      </c>
      <c r="B10" s="201">
        <f t="shared" ref="B10:B25" si="5">E10+H10</f>
        <v>204278</v>
      </c>
      <c r="C10" s="201">
        <f t="shared" ref="C10:C25" si="6">F10+I10</f>
        <v>208676</v>
      </c>
      <c r="D10" s="247">
        <f t="shared" si="0"/>
        <v>97.892426536832218</v>
      </c>
      <c r="E10" s="201">
        <v>121676</v>
      </c>
      <c r="F10" s="201">
        <v>130432</v>
      </c>
      <c r="G10" s="247">
        <f t="shared" si="1"/>
        <v>93.286923454367027</v>
      </c>
      <c r="H10" s="201">
        <v>82602</v>
      </c>
      <c r="I10" s="201">
        <v>78244</v>
      </c>
      <c r="J10" s="247">
        <f t="shared" si="2"/>
        <v>105.56975614743622</v>
      </c>
      <c r="K10" s="201">
        <v>183287</v>
      </c>
      <c r="L10" s="201">
        <v>180609</v>
      </c>
      <c r="M10" s="247">
        <f t="shared" si="3"/>
        <v>101.4827611027136</v>
      </c>
      <c r="N10" s="241">
        <f t="shared" ref="N10:O28" si="7">K10+B10</f>
        <v>387565</v>
      </c>
      <c r="O10" s="241">
        <f t="shared" si="7"/>
        <v>389285</v>
      </c>
      <c r="P10" s="247">
        <f t="shared" si="4"/>
        <v>99.558164326907018</v>
      </c>
      <c r="Q10" s="155"/>
      <c r="R10" s="155"/>
    </row>
    <row r="11" spans="1:18" x14ac:dyDescent="0.2">
      <c r="A11" s="246" t="s">
        <v>75</v>
      </c>
      <c r="B11" s="201">
        <f t="shared" si="5"/>
        <v>389788</v>
      </c>
      <c r="C11" s="201">
        <f t="shared" si="6"/>
        <v>336769</v>
      </c>
      <c r="D11" s="247">
        <f t="shared" si="0"/>
        <v>115.74343244182215</v>
      </c>
      <c r="E11" s="201">
        <v>61131</v>
      </c>
      <c r="F11" s="201">
        <v>64432</v>
      </c>
      <c r="G11" s="247">
        <f t="shared" si="1"/>
        <v>94.876769307176545</v>
      </c>
      <c r="H11" s="201">
        <v>328657</v>
      </c>
      <c r="I11" s="201">
        <v>272337</v>
      </c>
      <c r="J11" s="247">
        <f>H11/I11%</f>
        <v>120.68026011889681</v>
      </c>
      <c r="K11" s="201">
        <v>196809</v>
      </c>
      <c r="L11" s="201">
        <v>153800</v>
      </c>
      <c r="M11" s="247">
        <f>K11/L11%</f>
        <v>127.96423927178154</v>
      </c>
      <c r="N11" s="241">
        <f t="shared" si="7"/>
        <v>586597</v>
      </c>
      <c r="O11" s="241">
        <f t="shared" si="7"/>
        <v>490569</v>
      </c>
      <c r="P11" s="247">
        <f t="shared" si="4"/>
        <v>119.57482025973921</v>
      </c>
      <c r="Q11" s="155"/>
      <c r="R11" s="155"/>
    </row>
    <row r="12" spans="1:18" x14ac:dyDescent="0.2">
      <c r="A12" s="246" t="s">
        <v>76</v>
      </c>
      <c r="B12" s="201">
        <f t="shared" si="5"/>
        <v>343489</v>
      </c>
      <c r="C12" s="201">
        <f t="shared" si="6"/>
        <v>290664</v>
      </c>
      <c r="D12" s="247">
        <f t="shared" si="0"/>
        <v>118.17390526518592</v>
      </c>
      <c r="E12" s="201">
        <v>64949</v>
      </c>
      <c r="F12" s="201">
        <v>58190</v>
      </c>
      <c r="G12" s="247">
        <f t="shared" si="1"/>
        <v>111.6153978346795</v>
      </c>
      <c r="H12" s="201">
        <v>278540</v>
      </c>
      <c r="I12" s="201">
        <v>232474</v>
      </c>
      <c r="J12" s="247">
        <f t="shared" si="2"/>
        <v>119.81554926572436</v>
      </c>
      <c r="K12" s="201">
        <v>245025</v>
      </c>
      <c r="L12" s="201">
        <v>241964</v>
      </c>
      <c r="M12" s="247">
        <f t="shared" si="3"/>
        <v>101.26506422443009</v>
      </c>
      <c r="N12" s="241">
        <f t="shared" si="7"/>
        <v>588514</v>
      </c>
      <c r="O12" s="241">
        <f t="shared" si="7"/>
        <v>532628</v>
      </c>
      <c r="P12" s="247">
        <f t="shared" si="4"/>
        <v>110.49250133301291</v>
      </c>
      <c r="Q12" s="155"/>
      <c r="R12" s="155"/>
    </row>
    <row r="13" spans="1:18" x14ac:dyDescent="0.2">
      <c r="A13" s="246" t="s">
        <v>77</v>
      </c>
      <c r="B13" s="201">
        <f t="shared" si="5"/>
        <v>116771</v>
      </c>
      <c r="C13" s="201">
        <f t="shared" si="6"/>
        <v>90496</v>
      </c>
      <c r="D13" s="247">
        <f t="shared" si="0"/>
        <v>129.03443246110325</v>
      </c>
      <c r="E13" s="201">
        <v>2911</v>
      </c>
      <c r="F13" s="201">
        <v>1987</v>
      </c>
      <c r="G13" s="247">
        <f t="shared" si="1"/>
        <v>146.50226472068445</v>
      </c>
      <c r="H13" s="201">
        <v>113860</v>
      </c>
      <c r="I13" s="201">
        <v>88509</v>
      </c>
      <c r="J13" s="247">
        <f t="shared" si="2"/>
        <v>128.64228496537075</v>
      </c>
      <c r="K13" s="201">
        <v>107128</v>
      </c>
      <c r="L13" s="201">
        <v>66948</v>
      </c>
      <c r="M13" s="247">
        <f t="shared" si="3"/>
        <v>160.01672940192387</v>
      </c>
      <c r="N13" s="241">
        <f t="shared" si="7"/>
        <v>223899</v>
      </c>
      <c r="O13" s="241">
        <f t="shared" si="7"/>
        <v>157444</v>
      </c>
      <c r="P13" s="247">
        <f t="shared" si="4"/>
        <v>142.2086583166078</v>
      </c>
      <c r="Q13" s="155"/>
      <c r="R13" s="155"/>
    </row>
    <row r="14" spans="1:18" ht="15.75" customHeight="1" x14ac:dyDescent="0.2">
      <c r="A14" s="246" t="s">
        <v>78</v>
      </c>
      <c r="B14" s="201">
        <f t="shared" si="5"/>
        <v>681997</v>
      </c>
      <c r="C14" s="201">
        <f t="shared" si="6"/>
        <v>590760</v>
      </c>
      <c r="D14" s="247">
        <f t="shared" si="0"/>
        <v>115.44400433340105</v>
      </c>
      <c r="E14" s="201">
        <v>90810</v>
      </c>
      <c r="F14" s="201">
        <v>87609</v>
      </c>
      <c r="G14" s="247">
        <f t="shared" si="1"/>
        <v>103.65373420538985</v>
      </c>
      <c r="H14" s="201">
        <v>591187</v>
      </c>
      <c r="I14" s="201">
        <v>503151</v>
      </c>
      <c r="J14" s="247">
        <f t="shared" si="2"/>
        <v>117.49693431991588</v>
      </c>
      <c r="K14" s="201">
        <v>250200</v>
      </c>
      <c r="L14" s="201">
        <v>201028</v>
      </c>
      <c r="M14" s="247">
        <f t="shared" si="3"/>
        <v>124.46027419066002</v>
      </c>
      <c r="N14" s="241">
        <f t="shared" si="7"/>
        <v>932197</v>
      </c>
      <c r="O14" s="241">
        <f t="shared" si="7"/>
        <v>791788</v>
      </c>
      <c r="P14" s="247">
        <f t="shared" si="4"/>
        <v>117.73315584474632</v>
      </c>
      <c r="Q14" s="155"/>
      <c r="R14" s="155"/>
    </row>
    <row r="15" spans="1:18" x14ac:dyDescent="0.2">
      <c r="A15" s="246" t="s">
        <v>79</v>
      </c>
      <c r="B15" s="201">
        <f t="shared" si="5"/>
        <v>247890</v>
      </c>
      <c r="C15" s="201">
        <f t="shared" si="6"/>
        <v>187554</v>
      </c>
      <c r="D15" s="247">
        <f t="shared" si="0"/>
        <v>132.16993505870309</v>
      </c>
      <c r="E15" s="201">
        <v>20449</v>
      </c>
      <c r="F15" s="201">
        <v>31908</v>
      </c>
      <c r="G15" s="247">
        <f t="shared" si="1"/>
        <v>64.087376206593959</v>
      </c>
      <c r="H15" s="201">
        <v>227441</v>
      </c>
      <c r="I15" s="201">
        <v>155646</v>
      </c>
      <c r="J15" s="247">
        <f t="shared" si="2"/>
        <v>146.12710895236626</v>
      </c>
      <c r="K15" s="201">
        <v>238420</v>
      </c>
      <c r="L15" s="201">
        <v>249608</v>
      </c>
      <c r="M15" s="247">
        <f t="shared" si="3"/>
        <v>95.517771866286338</v>
      </c>
      <c r="N15" s="241">
        <f t="shared" si="7"/>
        <v>486310</v>
      </c>
      <c r="O15" s="241">
        <f t="shared" si="7"/>
        <v>437162</v>
      </c>
      <c r="P15" s="247">
        <f t="shared" si="4"/>
        <v>111.2425142166977</v>
      </c>
      <c r="Q15" s="155"/>
      <c r="R15" s="155"/>
    </row>
    <row r="16" spans="1:18" x14ac:dyDescent="0.2">
      <c r="A16" s="246" t="s">
        <v>80</v>
      </c>
      <c r="B16" s="201">
        <f t="shared" si="5"/>
        <v>278831</v>
      </c>
      <c r="C16" s="201">
        <f t="shared" si="6"/>
        <v>218149</v>
      </c>
      <c r="D16" s="247">
        <f t="shared" si="0"/>
        <v>127.81676743876891</v>
      </c>
      <c r="E16" s="201">
        <v>35020</v>
      </c>
      <c r="F16" s="201">
        <v>34418</v>
      </c>
      <c r="G16" s="247">
        <f t="shared" si="1"/>
        <v>101.74908478121912</v>
      </c>
      <c r="H16" s="201">
        <v>243811</v>
      </c>
      <c r="I16" s="201">
        <v>183731</v>
      </c>
      <c r="J16" s="247">
        <f t="shared" si="2"/>
        <v>132.69997986186328</v>
      </c>
      <c r="K16" s="201">
        <v>239928</v>
      </c>
      <c r="L16" s="201">
        <v>202266</v>
      </c>
      <c r="M16" s="247">
        <f t="shared" si="3"/>
        <v>118.62003500341135</v>
      </c>
      <c r="N16" s="241">
        <f t="shared" si="7"/>
        <v>518759</v>
      </c>
      <c r="O16" s="241">
        <f t="shared" si="7"/>
        <v>420415</v>
      </c>
      <c r="P16" s="247">
        <f t="shared" si="4"/>
        <v>123.39212444846164</v>
      </c>
      <c r="Q16" s="155"/>
      <c r="R16" s="155"/>
    </row>
    <row r="17" spans="1:18" ht="14.25" customHeight="1" x14ac:dyDescent="0.2">
      <c r="A17" s="246" t="s">
        <v>81</v>
      </c>
      <c r="B17" s="201">
        <f t="shared" si="5"/>
        <v>267251</v>
      </c>
      <c r="C17" s="201">
        <f t="shared" si="6"/>
        <v>237648</v>
      </c>
      <c r="D17" s="247">
        <f t="shared" si="0"/>
        <v>112.45665858749075</v>
      </c>
      <c r="E17" s="201">
        <v>25025</v>
      </c>
      <c r="F17" s="201">
        <v>26552</v>
      </c>
      <c r="G17" s="247">
        <f t="shared" si="1"/>
        <v>94.249020789394407</v>
      </c>
      <c r="H17" s="201">
        <v>242226</v>
      </c>
      <c r="I17" s="201">
        <v>211096</v>
      </c>
      <c r="J17" s="247">
        <f t="shared" si="2"/>
        <v>114.74684503732898</v>
      </c>
      <c r="K17" s="201">
        <v>169730</v>
      </c>
      <c r="L17" s="201">
        <v>133835</v>
      </c>
      <c r="M17" s="247">
        <f t="shared" si="3"/>
        <v>126.82033847648225</v>
      </c>
      <c r="N17" s="241">
        <f t="shared" si="7"/>
        <v>436981</v>
      </c>
      <c r="O17" s="241">
        <f t="shared" si="7"/>
        <v>371483</v>
      </c>
      <c r="P17" s="247">
        <f t="shared" si="4"/>
        <v>117.63149323118421</v>
      </c>
      <c r="Q17" s="155"/>
      <c r="R17" s="155"/>
    </row>
    <row r="18" spans="1:18" ht="14.25" customHeight="1" x14ac:dyDescent="0.2">
      <c r="A18" s="246" t="s">
        <v>82</v>
      </c>
      <c r="B18" s="201">
        <f t="shared" si="5"/>
        <v>230648</v>
      </c>
      <c r="C18" s="201">
        <f t="shared" si="6"/>
        <v>235374</v>
      </c>
      <c r="D18" s="247">
        <f t="shared" si="0"/>
        <v>97.992131671297599</v>
      </c>
      <c r="E18" s="201">
        <v>102016</v>
      </c>
      <c r="F18" s="201">
        <v>114884</v>
      </c>
      <c r="G18" s="247">
        <f t="shared" si="1"/>
        <v>88.799136520316154</v>
      </c>
      <c r="H18" s="201">
        <v>128632</v>
      </c>
      <c r="I18" s="201">
        <v>120490</v>
      </c>
      <c r="J18" s="247">
        <f t="shared" si="2"/>
        <v>106.75740725371399</v>
      </c>
      <c r="K18" s="201">
        <v>163071</v>
      </c>
      <c r="L18" s="201">
        <v>149937</v>
      </c>
      <c r="M18" s="247">
        <f t="shared" si="3"/>
        <v>108.75967906520739</v>
      </c>
      <c r="N18" s="241">
        <f t="shared" si="7"/>
        <v>393719</v>
      </c>
      <c r="O18" s="241">
        <f t="shared" si="7"/>
        <v>385311</v>
      </c>
      <c r="P18" s="247">
        <f t="shared" si="4"/>
        <v>102.18213339354443</v>
      </c>
      <c r="Q18" s="155"/>
      <c r="R18" s="155"/>
    </row>
    <row r="19" spans="1:18" ht="14.25" customHeight="1" x14ac:dyDescent="0.2">
      <c r="A19" s="246" t="s">
        <v>83</v>
      </c>
      <c r="B19" s="201">
        <f t="shared" si="5"/>
        <v>174099</v>
      </c>
      <c r="C19" s="201">
        <f t="shared" si="6"/>
        <v>129119</v>
      </c>
      <c r="D19" s="247">
        <f t="shared" si="0"/>
        <v>134.83608144424909</v>
      </c>
      <c r="E19" s="201">
        <v>7917</v>
      </c>
      <c r="F19" s="201">
        <v>7993</v>
      </c>
      <c r="G19" s="247">
        <f t="shared" si="1"/>
        <v>99.049168022019259</v>
      </c>
      <c r="H19" s="201">
        <v>166182</v>
      </c>
      <c r="I19" s="201">
        <v>121126</v>
      </c>
      <c r="J19" s="247">
        <f t="shared" si="2"/>
        <v>137.19762891534435</v>
      </c>
      <c r="K19" s="201">
        <v>240671</v>
      </c>
      <c r="L19" s="201">
        <v>176437</v>
      </c>
      <c r="M19" s="247">
        <f t="shared" si="3"/>
        <v>136.4061959793014</v>
      </c>
      <c r="N19" s="241">
        <f t="shared" si="7"/>
        <v>414770</v>
      </c>
      <c r="O19" s="241">
        <f t="shared" si="7"/>
        <v>305556</v>
      </c>
      <c r="P19" s="247">
        <f t="shared" si="4"/>
        <v>135.74271164696489</v>
      </c>
      <c r="Q19" s="155"/>
      <c r="R19" s="155"/>
    </row>
    <row r="20" spans="1:18" ht="14.25" customHeight="1" x14ac:dyDescent="0.2">
      <c r="A20" s="246" t="s">
        <v>84</v>
      </c>
      <c r="B20" s="201">
        <f t="shared" si="5"/>
        <v>7622</v>
      </c>
      <c r="C20" s="201">
        <f t="shared" si="6"/>
        <v>7937</v>
      </c>
      <c r="D20" s="247">
        <f t="shared" si="0"/>
        <v>96.031246062744117</v>
      </c>
      <c r="E20" s="201">
        <v>210</v>
      </c>
      <c r="F20" s="201">
        <v>136</v>
      </c>
      <c r="G20" s="247">
        <f t="shared" si="1"/>
        <v>154.41176470588235</v>
      </c>
      <c r="H20" s="201">
        <v>7412</v>
      </c>
      <c r="I20" s="201">
        <v>7801</v>
      </c>
      <c r="J20" s="247">
        <f t="shared" si="2"/>
        <v>95.013459812844502</v>
      </c>
      <c r="K20" s="201">
        <v>10899</v>
      </c>
      <c r="L20" s="201">
        <v>11248</v>
      </c>
      <c r="M20" s="247">
        <f t="shared" si="3"/>
        <v>96.897226173541966</v>
      </c>
      <c r="N20" s="241">
        <f t="shared" si="7"/>
        <v>18521</v>
      </c>
      <c r="O20" s="241">
        <f t="shared" si="7"/>
        <v>19185</v>
      </c>
      <c r="P20" s="247">
        <f t="shared" si="4"/>
        <v>96.538962731300501</v>
      </c>
      <c r="Q20" s="155"/>
      <c r="R20" s="155"/>
    </row>
    <row r="21" spans="1:18" ht="14.25" customHeight="1" x14ac:dyDescent="0.2">
      <c r="A21" s="246" t="s">
        <v>85</v>
      </c>
      <c r="B21" s="201">
        <f t="shared" si="5"/>
        <v>296192</v>
      </c>
      <c r="C21" s="201">
        <f t="shared" si="6"/>
        <v>261540</v>
      </c>
      <c r="D21" s="247">
        <f t="shared" si="0"/>
        <v>113.24921618108128</v>
      </c>
      <c r="E21" s="201">
        <v>69777</v>
      </c>
      <c r="F21" s="201">
        <v>70334</v>
      </c>
      <c r="G21" s="247">
        <f t="shared" si="1"/>
        <v>99.20806437853669</v>
      </c>
      <c r="H21" s="201">
        <v>226415</v>
      </c>
      <c r="I21" s="201">
        <v>191206</v>
      </c>
      <c r="J21" s="247">
        <f t="shared" si="2"/>
        <v>118.41417110341726</v>
      </c>
      <c r="K21" s="201">
        <v>171012</v>
      </c>
      <c r="L21" s="201">
        <v>133455</v>
      </c>
      <c r="M21" s="247">
        <f t="shared" si="3"/>
        <v>128.14207036079577</v>
      </c>
      <c r="N21" s="241">
        <f t="shared" si="7"/>
        <v>467204</v>
      </c>
      <c r="O21" s="241">
        <f t="shared" si="7"/>
        <v>394995</v>
      </c>
      <c r="P21" s="247">
        <f t="shared" si="4"/>
        <v>118.28099089861898</v>
      </c>
      <c r="Q21" s="155"/>
      <c r="R21" s="155"/>
    </row>
    <row r="22" spans="1:18" ht="14.25" customHeight="1" x14ac:dyDescent="0.2">
      <c r="A22" s="246" t="s">
        <v>86</v>
      </c>
      <c r="B22" s="201">
        <f t="shared" si="5"/>
        <v>165898</v>
      </c>
      <c r="C22" s="201">
        <f t="shared" si="6"/>
        <v>178773</v>
      </c>
      <c r="D22" s="247">
        <f t="shared" si="0"/>
        <v>92.798129471452626</v>
      </c>
      <c r="E22" s="201">
        <v>112623</v>
      </c>
      <c r="F22" s="201">
        <v>118248</v>
      </c>
      <c r="G22" s="247">
        <f t="shared" si="1"/>
        <v>95.243048508220014</v>
      </c>
      <c r="H22" s="201">
        <v>53275</v>
      </c>
      <c r="I22" s="201">
        <v>60525</v>
      </c>
      <c r="J22" s="247">
        <f t="shared" si="2"/>
        <v>88.021478727798424</v>
      </c>
      <c r="K22" s="201">
        <v>104858</v>
      </c>
      <c r="L22" s="201">
        <v>122357</v>
      </c>
      <c r="M22" s="247">
        <f t="shared" si="3"/>
        <v>85.698407120148417</v>
      </c>
      <c r="N22" s="241">
        <f t="shared" si="7"/>
        <v>270756</v>
      </c>
      <c r="O22" s="241">
        <f t="shared" si="7"/>
        <v>301130</v>
      </c>
      <c r="P22" s="247">
        <f t="shared" si="4"/>
        <v>89.913326470295218</v>
      </c>
      <c r="Q22" s="155"/>
      <c r="R22" s="155"/>
    </row>
    <row r="23" spans="1:18" ht="14.25" customHeight="1" x14ac:dyDescent="0.2">
      <c r="A23" s="246" t="s">
        <v>137</v>
      </c>
      <c r="B23" s="201">
        <f t="shared" si="5"/>
        <v>297668</v>
      </c>
      <c r="C23" s="201">
        <f t="shared" si="6"/>
        <v>246011</v>
      </c>
      <c r="D23" s="247">
        <f t="shared" si="0"/>
        <v>120.99784155993025</v>
      </c>
      <c r="E23" s="201">
        <v>75042</v>
      </c>
      <c r="F23" s="201">
        <v>64246</v>
      </c>
      <c r="G23" s="247">
        <f t="shared" si="1"/>
        <v>116.80415901379074</v>
      </c>
      <c r="H23" s="201">
        <v>222626</v>
      </c>
      <c r="I23" s="201">
        <v>181765</v>
      </c>
      <c r="J23" s="247">
        <f t="shared" si="2"/>
        <v>122.48012543669023</v>
      </c>
      <c r="K23" s="201">
        <v>758621</v>
      </c>
      <c r="L23" s="201">
        <v>603087</v>
      </c>
      <c r="M23" s="247">
        <f t="shared" si="3"/>
        <v>125.78964560668693</v>
      </c>
      <c r="N23" s="241">
        <f t="shared" si="7"/>
        <v>1056289</v>
      </c>
      <c r="O23" s="241">
        <f t="shared" si="7"/>
        <v>849098</v>
      </c>
      <c r="P23" s="247">
        <f t="shared" si="4"/>
        <v>124.40130585633226</v>
      </c>
      <c r="Q23" s="155"/>
      <c r="R23" s="155"/>
    </row>
    <row r="24" spans="1:18" ht="14.25" customHeight="1" x14ac:dyDescent="0.2">
      <c r="A24" s="246" t="s">
        <v>88</v>
      </c>
      <c r="B24" s="201">
        <f t="shared" si="5"/>
        <v>114256</v>
      </c>
      <c r="C24" s="201">
        <f t="shared" si="6"/>
        <v>79737</v>
      </c>
      <c r="D24" s="247">
        <f t="shared" si="0"/>
        <v>143.29106939062166</v>
      </c>
      <c r="E24" s="201">
        <v>1805</v>
      </c>
      <c r="F24" s="201">
        <v>2148</v>
      </c>
      <c r="G24" s="247">
        <f t="shared" si="1"/>
        <v>84.031657355679698</v>
      </c>
      <c r="H24" s="201">
        <v>112451</v>
      </c>
      <c r="I24" s="201">
        <v>77589</v>
      </c>
      <c r="J24" s="247">
        <f t="shared" si="2"/>
        <v>144.93162690587585</v>
      </c>
      <c r="K24" s="201">
        <v>44819</v>
      </c>
      <c r="L24" s="201">
        <v>33693</v>
      </c>
      <c r="M24" s="247">
        <f t="shared" si="3"/>
        <v>133.02169590122577</v>
      </c>
      <c r="N24" s="241">
        <f t="shared" si="7"/>
        <v>159075</v>
      </c>
      <c r="O24" s="241">
        <f t="shared" si="7"/>
        <v>113430</v>
      </c>
      <c r="P24" s="247">
        <f t="shared" si="4"/>
        <v>140.24067706955833</v>
      </c>
      <c r="Q24" s="155"/>
      <c r="R24" s="155"/>
    </row>
    <row r="25" spans="1:18" x14ac:dyDescent="0.2">
      <c r="A25" s="246" t="s">
        <v>89</v>
      </c>
      <c r="B25" s="201">
        <f t="shared" si="5"/>
        <v>214838</v>
      </c>
      <c r="C25" s="201">
        <f t="shared" si="6"/>
        <v>211570</v>
      </c>
      <c r="D25" s="247">
        <f t="shared" si="0"/>
        <v>101.54464243512787</v>
      </c>
      <c r="E25" s="201">
        <v>28365</v>
      </c>
      <c r="F25" s="201">
        <v>30424</v>
      </c>
      <c r="G25" s="247">
        <f t="shared" si="1"/>
        <v>93.232316592164082</v>
      </c>
      <c r="H25" s="201">
        <v>186473</v>
      </c>
      <c r="I25" s="201">
        <v>181146</v>
      </c>
      <c r="J25" s="247">
        <f t="shared" si="2"/>
        <v>102.94072184867454</v>
      </c>
      <c r="K25" s="201">
        <v>180441</v>
      </c>
      <c r="L25" s="201">
        <v>131327</v>
      </c>
      <c r="M25" s="247">
        <f t="shared" si="3"/>
        <v>137.39825016942441</v>
      </c>
      <c r="N25" s="241">
        <f t="shared" si="7"/>
        <v>395279</v>
      </c>
      <c r="O25" s="241">
        <f t="shared" si="7"/>
        <v>342897</v>
      </c>
      <c r="P25" s="247">
        <f t="shared" si="4"/>
        <v>115.27630746259081</v>
      </c>
      <c r="Q25" s="155"/>
      <c r="R25" s="155"/>
    </row>
    <row r="26" spans="1:18" x14ac:dyDescent="0.2">
      <c r="A26" s="246" t="s">
        <v>90</v>
      </c>
      <c r="B26" s="201" t="str">
        <f>H26</f>
        <v>-</v>
      </c>
      <c r="C26" s="201" t="s">
        <v>136</v>
      </c>
      <c r="D26" s="247" t="s">
        <v>136</v>
      </c>
      <c r="E26" s="248" t="s">
        <v>136</v>
      </c>
      <c r="F26" s="248" t="s">
        <v>136</v>
      </c>
      <c r="G26" s="247" t="s">
        <v>136</v>
      </c>
      <c r="H26" s="201" t="s">
        <v>136</v>
      </c>
      <c r="I26" s="201" t="s">
        <v>136</v>
      </c>
      <c r="J26" s="247" t="s">
        <v>136</v>
      </c>
      <c r="K26" s="201">
        <v>126</v>
      </c>
      <c r="L26" s="201">
        <v>226</v>
      </c>
      <c r="M26" s="247">
        <f t="shared" si="3"/>
        <v>55.752212389380539</v>
      </c>
      <c r="N26" s="241">
        <f>K26</f>
        <v>126</v>
      </c>
      <c r="O26" s="241">
        <f>L26</f>
        <v>226</v>
      </c>
      <c r="P26" s="247">
        <f t="shared" si="4"/>
        <v>55.752212389380539</v>
      </c>
      <c r="Q26" s="156"/>
      <c r="R26" s="155"/>
    </row>
    <row r="27" spans="1:18" x14ac:dyDescent="0.2">
      <c r="A27" s="246" t="s">
        <v>91</v>
      </c>
      <c r="B27" s="201" t="s">
        <v>136</v>
      </c>
      <c r="C27" s="201" t="str">
        <f>I27</f>
        <v>-</v>
      </c>
      <c r="D27" s="240" t="s">
        <v>136</v>
      </c>
      <c r="E27" s="248" t="s">
        <v>136</v>
      </c>
      <c r="F27" s="201" t="s">
        <v>136</v>
      </c>
      <c r="G27" s="247" t="s">
        <v>136</v>
      </c>
      <c r="H27" s="248" t="s">
        <v>136</v>
      </c>
      <c r="I27" s="201" t="s">
        <v>136</v>
      </c>
      <c r="J27" s="247" t="s">
        <v>136</v>
      </c>
      <c r="K27" s="201">
        <v>2368</v>
      </c>
      <c r="L27" s="201">
        <v>2766</v>
      </c>
      <c r="M27" s="247">
        <f t="shared" si="3"/>
        <v>85.610990600144618</v>
      </c>
      <c r="N27" s="241">
        <f>K27</f>
        <v>2368</v>
      </c>
      <c r="O27" s="241">
        <f>L27</f>
        <v>2766</v>
      </c>
      <c r="P27" s="247">
        <f>N27/O27%</f>
        <v>85.610990600144618</v>
      </c>
      <c r="Q27" s="155"/>
      <c r="R27" s="155"/>
    </row>
    <row r="28" spans="1:18" x14ac:dyDescent="0.2">
      <c r="A28" s="249" t="s">
        <v>92</v>
      </c>
      <c r="B28" s="202">
        <f>E28+H28</f>
        <v>14143</v>
      </c>
      <c r="C28" s="202">
        <f>F28+I28</f>
        <v>13688</v>
      </c>
      <c r="D28" s="250">
        <f>B28/C28*100</f>
        <v>103.3240794856809</v>
      </c>
      <c r="E28" s="202">
        <v>8566</v>
      </c>
      <c r="F28" s="202">
        <v>5656</v>
      </c>
      <c r="G28" s="250">
        <f t="shared" si="1"/>
        <v>151.44978783592646</v>
      </c>
      <c r="H28" s="202">
        <v>5577</v>
      </c>
      <c r="I28" s="202">
        <v>8032</v>
      </c>
      <c r="J28" s="250">
        <f t="shared" si="2"/>
        <v>69.43476095617531</v>
      </c>
      <c r="K28" s="202">
        <v>93336</v>
      </c>
      <c r="L28" s="202">
        <v>50947</v>
      </c>
      <c r="M28" s="250">
        <f t="shared" si="3"/>
        <v>183.202151255226</v>
      </c>
      <c r="N28" s="242">
        <f t="shared" si="7"/>
        <v>107479</v>
      </c>
      <c r="O28" s="242">
        <f t="shared" si="7"/>
        <v>64635</v>
      </c>
      <c r="P28" s="250">
        <f t="shared" si="4"/>
        <v>166.28606791985766</v>
      </c>
      <c r="Q28" s="155"/>
      <c r="R28" s="155"/>
    </row>
    <row r="29" spans="1:18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6"/>
      <c r="K29" s="104"/>
      <c r="L29" s="201"/>
      <c r="M29" s="106"/>
      <c r="N29" s="146"/>
      <c r="O29" s="251"/>
      <c r="P29" s="251"/>
      <c r="Q29" s="251"/>
      <c r="R29" s="251"/>
    </row>
    <row r="30" spans="1:18" ht="14.25" customHeight="1" x14ac:dyDescent="0.2">
      <c r="A30" s="475" t="s">
        <v>162</v>
      </c>
      <c r="B30" s="475"/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</row>
    <row r="31" spans="1:18" x14ac:dyDescent="0.2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O31" s="146"/>
      <c r="P31" s="150" t="s">
        <v>120</v>
      </c>
    </row>
    <row r="32" spans="1:18" ht="15.75" customHeight="1" x14ac:dyDescent="0.2">
      <c r="A32" s="423"/>
      <c r="B32" s="412" t="s">
        <v>132</v>
      </c>
      <c r="C32" s="412"/>
      <c r="D32" s="412"/>
      <c r="E32" s="413" t="s">
        <v>67</v>
      </c>
      <c r="F32" s="414"/>
      <c r="G32" s="414"/>
      <c r="H32" s="414"/>
      <c r="I32" s="414"/>
      <c r="J32" s="414"/>
      <c r="K32" s="417" t="s">
        <v>149</v>
      </c>
      <c r="L32" s="418"/>
      <c r="M32" s="419"/>
      <c r="N32" s="412" t="s">
        <v>68</v>
      </c>
      <c r="O32" s="412"/>
      <c r="P32" s="413"/>
    </row>
    <row r="33" spans="1:18" ht="35.25" customHeight="1" x14ac:dyDescent="0.2">
      <c r="A33" s="423"/>
      <c r="B33" s="412"/>
      <c r="C33" s="412"/>
      <c r="D33" s="412"/>
      <c r="E33" s="412" t="s">
        <v>66</v>
      </c>
      <c r="F33" s="412"/>
      <c r="G33" s="412"/>
      <c r="H33" s="412" t="s">
        <v>65</v>
      </c>
      <c r="I33" s="412"/>
      <c r="J33" s="412"/>
      <c r="K33" s="420"/>
      <c r="L33" s="421"/>
      <c r="M33" s="422"/>
      <c r="N33" s="412"/>
      <c r="O33" s="412"/>
      <c r="P33" s="413"/>
    </row>
    <row r="34" spans="1:18" ht="40.5" customHeight="1" x14ac:dyDescent="0.2">
      <c r="A34" s="423"/>
      <c r="B34" s="244" t="s">
        <v>130</v>
      </c>
      <c r="C34" s="244" t="s">
        <v>64</v>
      </c>
      <c r="D34" s="244" t="s">
        <v>131</v>
      </c>
      <c r="E34" s="244" t="s">
        <v>130</v>
      </c>
      <c r="F34" s="244" t="s">
        <v>64</v>
      </c>
      <c r="G34" s="244" t="s">
        <v>131</v>
      </c>
      <c r="H34" s="244" t="s">
        <v>130</v>
      </c>
      <c r="I34" s="244" t="s">
        <v>64</v>
      </c>
      <c r="J34" s="244" t="s">
        <v>131</v>
      </c>
      <c r="K34" s="244" t="s">
        <v>130</v>
      </c>
      <c r="L34" s="244" t="s">
        <v>64</v>
      </c>
      <c r="M34" s="245" t="s">
        <v>131</v>
      </c>
      <c r="N34" s="244" t="s">
        <v>130</v>
      </c>
      <c r="O34" s="244" t="s">
        <v>64</v>
      </c>
      <c r="P34" s="245" t="s">
        <v>131</v>
      </c>
    </row>
    <row r="35" spans="1:18" x14ac:dyDescent="0.2">
      <c r="A35" s="65" t="s">
        <v>72</v>
      </c>
      <c r="B35" s="201">
        <f>SUM(B36:B55)</f>
        <v>2368308</v>
      </c>
      <c r="C35" s="201">
        <f>SUM(C36:C55)</f>
        <v>1996809</v>
      </c>
      <c r="D35" s="247">
        <f>B35/C35*100</f>
        <v>118.60463369305727</v>
      </c>
      <c r="E35" s="201">
        <f>SUM(E36:E55)</f>
        <v>356689</v>
      </c>
      <c r="F35" s="201">
        <f>SUM(F36:F55)</f>
        <v>342260</v>
      </c>
      <c r="G35" s="247">
        <f>E35/F35%</f>
        <v>104.21580085315257</v>
      </c>
      <c r="H35" s="201">
        <f>SUM(H36:H55)</f>
        <v>2011619</v>
      </c>
      <c r="I35" s="201">
        <f>SUM(I36:I55)</f>
        <v>1654549</v>
      </c>
      <c r="J35" s="247">
        <f>H35/I35%</f>
        <v>121.58110760092326</v>
      </c>
      <c r="K35" s="201">
        <f>SUM(K36:K55)</f>
        <v>2052612</v>
      </c>
      <c r="L35" s="201">
        <f>SUM(L36:L55)</f>
        <v>1594185</v>
      </c>
      <c r="M35" s="247">
        <f>K35/L35%</f>
        <v>128.75619830822646</v>
      </c>
      <c r="N35" s="201">
        <f>SUM(N36:N55)</f>
        <v>4420920</v>
      </c>
      <c r="O35" s="201">
        <f>SUM(O36:O55)</f>
        <v>3590994</v>
      </c>
      <c r="P35" s="247">
        <f>N35/O35%</f>
        <v>123.11131681088857</v>
      </c>
      <c r="Q35" s="155"/>
      <c r="R35" s="155"/>
    </row>
    <row r="36" spans="1:18" s="151" customFormat="1" x14ac:dyDescent="0.2">
      <c r="A36" s="80" t="s">
        <v>73</v>
      </c>
      <c r="B36" s="201">
        <f>E36+H36</f>
        <v>255344</v>
      </c>
      <c r="C36" s="201">
        <f>F36+I36</f>
        <v>138903</v>
      </c>
      <c r="D36" s="247">
        <f t="shared" ref="D36:D52" si="8">B36/C36*100</f>
        <v>183.82900297329792</v>
      </c>
      <c r="E36" s="201">
        <v>13407</v>
      </c>
      <c r="F36" s="201">
        <v>13307</v>
      </c>
      <c r="G36" s="247">
        <f t="shared" ref="G36:G55" si="9">E36/F36%</f>
        <v>100.75148418125799</v>
      </c>
      <c r="H36" s="201">
        <v>241937</v>
      </c>
      <c r="I36" s="201">
        <v>125596</v>
      </c>
      <c r="J36" s="247">
        <f t="shared" ref="J36:J55" si="10">H36/I36%</f>
        <v>192.6311347495143</v>
      </c>
      <c r="K36" s="201">
        <v>164301</v>
      </c>
      <c r="L36" s="201">
        <v>78097</v>
      </c>
      <c r="M36" s="247">
        <f t="shared" ref="M36:M55" si="11">K36/L36%</f>
        <v>210.38068043586821</v>
      </c>
      <c r="N36" s="201">
        <f>E36+H36+K36</f>
        <v>419645</v>
      </c>
      <c r="O36" s="201">
        <f>F36+I36+L36</f>
        <v>217000</v>
      </c>
      <c r="P36" s="247">
        <f t="shared" ref="P36:P55" si="12">N36/O36%</f>
        <v>193.38479262672811</v>
      </c>
      <c r="Q36" s="155"/>
      <c r="R36" s="155"/>
    </row>
    <row r="37" spans="1:18" x14ac:dyDescent="0.2">
      <c r="A37" s="71" t="s">
        <v>74</v>
      </c>
      <c r="B37" s="201">
        <f t="shared" ref="B37:B55" si="13">E37+H37</f>
        <v>86632</v>
      </c>
      <c r="C37" s="201">
        <f>F37+I37</f>
        <v>96365</v>
      </c>
      <c r="D37" s="247">
        <f t="shared" si="8"/>
        <v>89.899859907642821</v>
      </c>
      <c r="E37" s="201">
        <v>43850</v>
      </c>
      <c r="F37" s="201">
        <v>47147</v>
      </c>
      <c r="G37" s="247">
        <f t="shared" si="9"/>
        <v>93.006978174645255</v>
      </c>
      <c r="H37" s="201">
        <v>42782</v>
      </c>
      <c r="I37" s="201">
        <v>49218</v>
      </c>
      <c r="J37" s="247">
        <f t="shared" si="10"/>
        <v>86.923483278475359</v>
      </c>
      <c r="K37" s="201">
        <v>98524</v>
      </c>
      <c r="L37" s="201">
        <v>89148</v>
      </c>
      <c r="M37" s="247">
        <f t="shared" si="11"/>
        <v>110.51734194822093</v>
      </c>
      <c r="N37" s="201">
        <f t="shared" ref="N37:O52" si="14">E37+H37+K37</f>
        <v>185156</v>
      </c>
      <c r="O37" s="201">
        <f t="shared" si="14"/>
        <v>185513</v>
      </c>
      <c r="P37" s="247">
        <f t="shared" si="12"/>
        <v>99.807560656126526</v>
      </c>
      <c r="Q37" s="155"/>
      <c r="R37" s="155"/>
    </row>
    <row r="38" spans="1:18" x14ac:dyDescent="0.2">
      <c r="A38" s="71" t="s">
        <v>75</v>
      </c>
      <c r="B38" s="201">
        <f t="shared" si="13"/>
        <v>225621</v>
      </c>
      <c r="C38" s="201">
        <f t="shared" ref="C38:C52" si="15">F38+I38</f>
        <v>185186</v>
      </c>
      <c r="D38" s="247">
        <f t="shared" si="8"/>
        <v>121.83480392686272</v>
      </c>
      <c r="E38" s="201">
        <v>26879</v>
      </c>
      <c r="F38" s="201">
        <v>27371</v>
      </c>
      <c r="G38" s="247">
        <f t="shared" si="9"/>
        <v>98.202477074275706</v>
      </c>
      <c r="H38" s="201">
        <v>198742</v>
      </c>
      <c r="I38" s="201">
        <v>157815</v>
      </c>
      <c r="J38" s="247">
        <f t="shared" si="10"/>
        <v>125.93352976586509</v>
      </c>
      <c r="K38" s="201">
        <v>126427</v>
      </c>
      <c r="L38" s="201">
        <v>92995</v>
      </c>
      <c r="M38" s="247">
        <f t="shared" si="11"/>
        <v>135.95031990967254</v>
      </c>
      <c r="N38" s="201">
        <f t="shared" si="14"/>
        <v>352048</v>
      </c>
      <c r="O38" s="201">
        <f t="shared" si="14"/>
        <v>278181</v>
      </c>
      <c r="P38" s="247">
        <f t="shared" si="12"/>
        <v>126.55357483077564</v>
      </c>
      <c r="Q38" s="155"/>
      <c r="R38" s="155"/>
    </row>
    <row r="39" spans="1:18" s="151" customFormat="1" x14ac:dyDescent="0.2">
      <c r="A39" s="71" t="s">
        <v>76</v>
      </c>
      <c r="B39" s="201">
        <f t="shared" si="13"/>
        <v>195867</v>
      </c>
      <c r="C39" s="201">
        <f t="shared" si="15"/>
        <v>151887</v>
      </c>
      <c r="D39" s="247">
        <f t="shared" si="8"/>
        <v>128.95573683067016</v>
      </c>
      <c r="E39" s="201">
        <v>28048</v>
      </c>
      <c r="F39" s="201">
        <v>25196</v>
      </c>
      <c r="G39" s="247">
        <f t="shared" si="9"/>
        <v>111.31925702492458</v>
      </c>
      <c r="H39" s="201">
        <v>167819</v>
      </c>
      <c r="I39" s="201">
        <v>126691</v>
      </c>
      <c r="J39" s="247">
        <f t="shared" si="10"/>
        <v>132.46323732546117</v>
      </c>
      <c r="K39" s="201">
        <v>154387</v>
      </c>
      <c r="L39" s="201">
        <v>151853</v>
      </c>
      <c r="M39" s="247">
        <f t="shared" si="11"/>
        <v>101.66871909017273</v>
      </c>
      <c r="N39" s="201">
        <f t="shared" si="14"/>
        <v>350254</v>
      </c>
      <c r="O39" s="201">
        <f t="shared" si="14"/>
        <v>303740</v>
      </c>
      <c r="P39" s="247">
        <f t="shared" si="12"/>
        <v>115.31375518535589</v>
      </c>
      <c r="Q39" s="155"/>
      <c r="R39" s="155"/>
    </row>
    <row r="40" spans="1:18" x14ac:dyDescent="0.2">
      <c r="A40" s="71" t="s">
        <v>77</v>
      </c>
      <c r="B40" s="201">
        <f t="shared" si="13"/>
        <v>57506</v>
      </c>
      <c r="C40" s="201">
        <f t="shared" si="15"/>
        <v>44003</v>
      </c>
      <c r="D40" s="247">
        <f t="shared" si="8"/>
        <v>130.68654409926597</v>
      </c>
      <c r="E40" s="201">
        <v>1873</v>
      </c>
      <c r="F40" s="201">
        <v>989</v>
      </c>
      <c r="G40" s="247">
        <f t="shared" si="9"/>
        <v>189.38321536905966</v>
      </c>
      <c r="H40" s="201">
        <v>55633</v>
      </c>
      <c r="I40" s="201">
        <v>43014</v>
      </c>
      <c r="J40" s="247">
        <f t="shared" si="10"/>
        <v>129.33696005951552</v>
      </c>
      <c r="K40" s="201">
        <v>54601</v>
      </c>
      <c r="L40" s="201">
        <v>36379</v>
      </c>
      <c r="M40" s="247">
        <f t="shared" si="11"/>
        <v>150.08933725500975</v>
      </c>
      <c r="N40" s="201">
        <f t="shared" si="14"/>
        <v>112107</v>
      </c>
      <c r="O40" s="201">
        <f t="shared" si="14"/>
        <v>80382</v>
      </c>
      <c r="P40" s="247">
        <f t="shared" si="12"/>
        <v>139.46779129655891</v>
      </c>
      <c r="Q40" s="155"/>
      <c r="R40" s="155"/>
    </row>
    <row r="41" spans="1:18" x14ac:dyDescent="0.2">
      <c r="A41" s="71" t="s">
        <v>78</v>
      </c>
      <c r="B41" s="201">
        <f t="shared" si="13"/>
        <v>354066</v>
      </c>
      <c r="C41" s="201">
        <f t="shared" si="15"/>
        <v>332873</v>
      </c>
      <c r="D41" s="247">
        <f t="shared" si="8"/>
        <v>106.36669240220743</v>
      </c>
      <c r="E41" s="201">
        <v>43541</v>
      </c>
      <c r="F41" s="201">
        <v>39562</v>
      </c>
      <c r="G41" s="247">
        <f t="shared" si="9"/>
        <v>110.05763106010818</v>
      </c>
      <c r="H41" s="201">
        <v>310525</v>
      </c>
      <c r="I41" s="201">
        <v>293311</v>
      </c>
      <c r="J41" s="247">
        <f t="shared" si="10"/>
        <v>105.86885592425787</v>
      </c>
      <c r="K41" s="201">
        <v>121057</v>
      </c>
      <c r="L41" s="201">
        <v>101996</v>
      </c>
      <c r="M41" s="247">
        <f t="shared" si="11"/>
        <v>118.68798776422604</v>
      </c>
      <c r="N41" s="201">
        <f t="shared" si="14"/>
        <v>475123</v>
      </c>
      <c r="O41" s="201">
        <f t="shared" si="14"/>
        <v>434869</v>
      </c>
      <c r="P41" s="247">
        <f t="shared" si="12"/>
        <v>109.25658071741147</v>
      </c>
      <c r="Q41" s="155"/>
      <c r="R41" s="155"/>
    </row>
    <row r="42" spans="1:18" x14ac:dyDescent="0.2">
      <c r="A42" s="71" t="s">
        <v>79</v>
      </c>
      <c r="B42" s="201">
        <f t="shared" si="13"/>
        <v>114401</v>
      </c>
      <c r="C42" s="201">
        <f t="shared" si="15"/>
        <v>82441</v>
      </c>
      <c r="D42" s="247">
        <f t="shared" si="8"/>
        <v>138.76711830278623</v>
      </c>
      <c r="E42" s="201">
        <v>9750</v>
      </c>
      <c r="F42" s="201">
        <v>9459</v>
      </c>
      <c r="G42" s="247">
        <f t="shared" si="9"/>
        <v>103.07643514113542</v>
      </c>
      <c r="H42" s="201">
        <v>104651</v>
      </c>
      <c r="I42" s="201">
        <v>72982</v>
      </c>
      <c r="J42" s="247">
        <f t="shared" si="10"/>
        <v>143.39289139787891</v>
      </c>
      <c r="K42" s="201">
        <v>115312</v>
      </c>
      <c r="L42" s="201">
        <v>112340</v>
      </c>
      <c r="M42" s="247">
        <f t="shared" si="11"/>
        <v>102.64554032401637</v>
      </c>
      <c r="N42" s="201">
        <f t="shared" si="14"/>
        <v>229713</v>
      </c>
      <c r="O42" s="201">
        <f t="shared" si="14"/>
        <v>194781</v>
      </c>
      <c r="P42" s="247">
        <f t="shared" si="12"/>
        <v>117.93398740123524</v>
      </c>
      <c r="Q42" s="155"/>
      <c r="R42" s="155"/>
    </row>
    <row r="43" spans="1:18" s="151" customFormat="1" x14ac:dyDescent="0.2">
      <c r="A43" s="71" t="s">
        <v>80</v>
      </c>
      <c r="B43" s="201">
        <f t="shared" si="13"/>
        <v>112416</v>
      </c>
      <c r="C43" s="201">
        <f t="shared" si="15"/>
        <v>118224</v>
      </c>
      <c r="D43" s="247">
        <f t="shared" si="8"/>
        <v>95.087291920422246</v>
      </c>
      <c r="E43" s="201">
        <v>13293</v>
      </c>
      <c r="F43" s="201">
        <v>12452</v>
      </c>
      <c r="G43" s="247">
        <f t="shared" si="9"/>
        <v>106.75393511082558</v>
      </c>
      <c r="H43" s="201">
        <v>99123</v>
      </c>
      <c r="I43" s="201">
        <v>105772</v>
      </c>
      <c r="J43" s="247">
        <f t="shared" si="10"/>
        <v>93.71383731044132</v>
      </c>
      <c r="K43" s="201">
        <v>102185</v>
      </c>
      <c r="L43" s="201">
        <v>102901</v>
      </c>
      <c r="M43" s="247">
        <f t="shared" si="11"/>
        <v>99.304185576427827</v>
      </c>
      <c r="N43" s="201">
        <f t="shared" si="14"/>
        <v>214601</v>
      </c>
      <c r="O43" s="201">
        <f t="shared" si="14"/>
        <v>221125</v>
      </c>
      <c r="P43" s="247">
        <f t="shared" si="12"/>
        <v>97.049632560768799</v>
      </c>
      <c r="Q43" s="155"/>
      <c r="R43" s="155"/>
    </row>
    <row r="44" spans="1:18" x14ac:dyDescent="0.2">
      <c r="A44" s="71" t="s">
        <v>81</v>
      </c>
      <c r="B44" s="201">
        <f t="shared" si="13"/>
        <v>157547</v>
      </c>
      <c r="C44" s="201">
        <f t="shared" si="15"/>
        <v>130552</v>
      </c>
      <c r="D44" s="247">
        <f>B44/C44*100</f>
        <v>120.67758441080949</v>
      </c>
      <c r="E44" s="201">
        <v>11361</v>
      </c>
      <c r="F44" s="201">
        <v>11869</v>
      </c>
      <c r="G44" s="247">
        <f t="shared" si="9"/>
        <v>95.719942707894518</v>
      </c>
      <c r="H44" s="201">
        <v>146186</v>
      </c>
      <c r="I44" s="201">
        <v>118683</v>
      </c>
      <c r="J44" s="247">
        <f t="shared" si="10"/>
        <v>123.17349578288382</v>
      </c>
      <c r="K44" s="201">
        <v>97330</v>
      </c>
      <c r="L44" s="201">
        <v>80597</v>
      </c>
      <c r="M44" s="247">
        <f t="shared" si="11"/>
        <v>120.76131865950344</v>
      </c>
      <c r="N44" s="201">
        <f t="shared" si="14"/>
        <v>254877</v>
      </c>
      <c r="O44" s="201">
        <f t="shared" si="14"/>
        <v>211149</v>
      </c>
      <c r="P44" s="247">
        <f t="shared" si="12"/>
        <v>120.7095463393149</v>
      </c>
      <c r="Q44" s="155"/>
      <c r="R44" s="155"/>
    </row>
    <row r="45" spans="1:18" x14ac:dyDescent="0.2">
      <c r="A45" s="71" t="s">
        <v>82</v>
      </c>
      <c r="B45" s="201">
        <f t="shared" si="13"/>
        <v>110876</v>
      </c>
      <c r="C45" s="201">
        <f t="shared" si="15"/>
        <v>106706</v>
      </c>
      <c r="D45" s="247">
        <f t="shared" si="8"/>
        <v>103.90793394935618</v>
      </c>
      <c r="E45" s="201">
        <v>37321</v>
      </c>
      <c r="F45" s="201">
        <v>37185</v>
      </c>
      <c r="G45" s="247">
        <f t="shared" si="9"/>
        <v>100.36573887320155</v>
      </c>
      <c r="H45" s="201">
        <v>73555</v>
      </c>
      <c r="I45" s="201">
        <v>69521</v>
      </c>
      <c r="J45" s="247">
        <f t="shared" si="10"/>
        <v>105.80256325426849</v>
      </c>
      <c r="K45" s="201">
        <v>95123</v>
      </c>
      <c r="L45" s="201">
        <v>79314</v>
      </c>
      <c r="M45" s="247">
        <f t="shared" si="11"/>
        <v>119.93216834354591</v>
      </c>
      <c r="N45" s="201">
        <f t="shared" si="14"/>
        <v>205999</v>
      </c>
      <c r="O45" s="201">
        <f t="shared" si="14"/>
        <v>186020</v>
      </c>
      <c r="P45" s="247">
        <f t="shared" si="12"/>
        <v>110.74024298462531</v>
      </c>
      <c r="Q45" s="155"/>
      <c r="R45" s="155"/>
    </row>
    <row r="46" spans="1:18" x14ac:dyDescent="0.2">
      <c r="A46" s="71" t="s">
        <v>83</v>
      </c>
      <c r="B46" s="201">
        <f t="shared" si="13"/>
        <v>101051</v>
      </c>
      <c r="C46" s="201">
        <f t="shared" si="15"/>
        <v>73775</v>
      </c>
      <c r="D46" s="247">
        <f t="shared" si="8"/>
        <v>136.97187394103693</v>
      </c>
      <c r="E46" s="201">
        <v>2297</v>
      </c>
      <c r="F46" s="201">
        <v>1444</v>
      </c>
      <c r="G46" s="247">
        <f t="shared" si="9"/>
        <v>159.07202216066483</v>
      </c>
      <c r="H46" s="201">
        <v>98754</v>
      </c>
      <c r="I46" s="201">
        <v>72331</v>
      </c>
      <c r="J46" s="247">
        <f t="shared" si="10"/>
        <v>136.53067149631556</v>
      </c>
      <c r="K46" s="201">
        <v>139627</v>
      </c>
      <c r="L46" s="201">
        <v>95056</v>
      </c>
      <c r="M46" s="247">
        <f t="shared" si="11"/>
        <v>146.88920215451944</v>
      </c>
      <c r="N46" s="201">
        <f t="shared" si="14"/>
        <v>240678</v>
      </c>
      <c r="O46" s="201">
        <f t="shared" si="14"/>
        <v>168831</v>
      </c>
      <c r="P46" s="247">
        <f t="shared" si="12"/>
        <v>142.5555733248041</v>
      </c>
      <c r="Q46" s="155"/>
      <c r="R46" s="155"/>
    </row>
    <row r="47" spans="1:18" x14ac:dyDescent="0.2">
      <c r="A47" s="71" t="s">
        <v>84</v>
      </c>
      <c r="B47" s="201">
        <f>H47</f>
        <v>5098</v>
      </c>
      <c r="C47" s="201">
        <f>I47</f>
        <v>5104</v>
      </c>
      <c r="D47" s="247">
        <f t="shared" si="8"/>
        <v>99.88244514106583</v>
      </c>
      <c r="E47" s="201" t="s">
        <v>136</v>
      </c>
      <c r="F47" s="248" t="s">
        <v>136</v>
      </c>
      <c r="G47" s="247" t="s">
        <v>136</v>
      </c>
      <c r="H47" s="201">
        <v>5098</v>
      </c>
      <c r="I47" s="201">
        <v>5104</v>
      </c>
      <c r="J47" s="247">
        <f t="shared" si="10"/>
        <v>99.88244514106583</v>
      </c>
      <c r="K47" s="201">
        <v>8324</v>
      </c>
      <c r="L47" s="201">
        <v>9842</v>
      </c>
      <c r="M47" s="247">
        <f t="shared" si="11"/>
        <v>84.576305628937206</v>
      </c>
      <c r="N47" s="201">
        <f>H47+K47</f>
        <v>13422</v>
      </c>
      <c r="O47" s="201">
        <f>I47+L47</f>
        <v>14946</v>
      </c>
      <c r="P47" s="247">
        <f t="shared" si="12"/>
        <v>89.803291850662376</v>
      </c>
      <c r="Q47" s="155"/>
      <c r="R47" s="155"/>
    </row>
    <row r="48" spans="1:18" x14ac:dyDescent="0.2">
      <c r="A48" s="71" t="s">
        <v>85</v>
      </c>
      <c r="B48" s="201">
        <f t="shared" si="13"/>
        <v>158103</v>
      </c>
      <c r="C48" s="201">
        <f t="shared" si="15"/>
        <v>145329</v>
      </c>
      <c r="D48" s="247">
        <f t="shared" si="8"/>
        <v>108.78971161984188</v>
      </c>
      <c r="E48" s="201">
        <v>31387</v>
      </c>
      <c r="F48" s="201">
        <v>29995</v>
      </c>
      <c r="G48" s="247">
        <f t="shared" si="9"/>
        <v>104.64077346224371</v>
      </c>
      <c r="H48" s="201">
        <v>126716</v>
      </c>
      <c r="I48" s="201">
        <v>115334</v>
      </c>
      <c r="J48" s="247">
        <f t="shared" si="10"/>
        <v>109.86872908249086</v>
      </c>
      <c r="K48" s="201">
        <v>93910</v>
      </c>
      <c r="L48" s="201">
        <v>56371</v>
      </c>
      <c r="M48" s="247">
        <f>K48/L48%</f>
        <v>166.5927515921307</v>
      </c>
      <c r="N48" s="201">
        <f t="shared" si="14"/>
        <v>252013</v>
      </c>
      <c r="O48" s="201">
        <f t="shared" si="14"/>
        <v>201700</v>
      </c>
      <c r="P48" s="247">
        <f>N48/O48%</f>
        <v>124.94447198810114</v>
      </c>
      <c r="Q48" s="155"/>
      <c r="R48" s="155"/>
    </row>
    <row r="49" spans="1:28" x14ac:dyDescent="0.2">
      <c r="A49" s="71" t="s">
        <v>86</v>
      </c>
      <c r="B49" s="201">
        <f t="shared" si="13"/>
        <v>79530</v>
      </c>
      <c r="C49" s="201">
        <f t="shared" si="15"/>
        <v>79373</v>
      </c>
      <c r="D49" s="247">
        <f t="shared" si="8"/>
        <v>100.19780025953411</v>
      </c>
      <c r="E49" s="201">
        <v>46748</v>
      </c>
      <c r="F49" s="201">
        <v>46750</v>
      </c>
      <c r="G49" s="247">
        <f t="shared" si="9"/>
        <v>99.995721925133694</v>
      </c>
      <c r="H49" s="201">
        <v>32782</v>
      </c>
      <c r="I49" s="201">
        <v>32623</v>
      </c>
      <c r="J49" s="247">
        <f t="shared" si="10"/>
        <v>100.48738619992029</v>
      </c>
      <c r="K49" s="201">
        <v>65551</v>
      </c>
      <c r="L49" s="201">
        <v>65842</v>
      </c>
      <c r="M49" s="247">
        <f t="shared" si="11"/>
        <v>99.558032866559344</v>
      </c>
      <c r="N49" s="201">
        <f t="shared" si="14"/>
        <v>145081</v>
      </c>
      <c r="O49" s="201">
        <f t="shared" si="14"/>
        <v>145215</v>
      </c>
      <c r="P49" s="247">
        <f t="shared" si="12"/>
        <v>99.907723031367283</v>
      </c>
      <c r="Q49" s="155"/>
      <c r="R49" s="155"/>
    </row>
    <row r="50" spans="1:28" x14ac:dyDescent="0.2">
      <c r="A50" s="71" t="s">
        <v>87</v>
      </c>
      <c r="B50" s="201">
        <f t="shared" si="13"/>
        <v>162552</v>
      </c>
      <c r="C50" s="201">
        <f t="shared" si="15"/>
        <v>130417</v>
      </c>
      <c r="D50" s="247">
        <f t="shared" si="8"/>
        <v>124.64019261292623</v>
      </c>
      <c r="E50" s="201">
        <v>30515</v>
      </c>
      <c r="F50" s="201">
        <v>27037</v>
      </c>
      <c r="G50" s="247">
        <f t="shared" si="9"/>
        <v>112.86385323815512</v>
      </c>
      <c r="H50" s="201">
        <v>132037</v>
      </c>
      <c r="I50" s="201">
        <v>103380</v>
      </c>
      <c r="J50" s="247">
        <f t="shared" si="10"/>
        <v>127.72006190752563</v>
      </c>
      <c r="K50" s="201">
        <v>454906</v>
      </c>
      <c r="L50" s="201">
        <v>321412</v>
      </c>
      <c r="M50" s="247">
        <f t="shared" si="11"/>
        <v>141.53360795489903</v>
      </c>
      <c r="N50" s="201">
        <f t="shared" si="14"/>
        <v>617458</v>
      </c>
      <c r="O50" s="201">
        <f t="shared" si="14"/>
        <v>451829</v>
      </c>
      <c r="P50" s="247">
        <f t="shared" si="12"/>
        <v>136.65745226623346</v>
      </c>
      <c r="Q50" s="155"/>
      <c r="R50" s="155"/>
    </row>
    <row r="51" spans="1:28" s="152" customFormat="1" ht="15" x14ac:dyDescent="0.25">
      <c r="A51" s="80" t="s">
        <v>88</v>
      </c>
      <c r="B51" s="201">
        <f t="shared" si="13"/>
        <v>73305</v>
      </c>
      <c r="C51" s="201">
        <f t="shared" si="15"/>
        <v>61890</v>
      </c>
      <c r="D51" s="247">
        <f t="shared" si="8"/>
        <v>118.44401357246727</v>
      </c>
      <c r="E51" s="201">
        <v>534</v>
      </c>
      <c r="F51" s="201">
        <v>588</v>
      </c>
      <c r="G51" s="247">
        <f t="shared" si="9"/>
        <v>90.816326530612244</v>
      </c>
      <c r="H51" s="201">
        <v>72771</v>
      </c>
      <c r="I51" s="201">
        <v>61302</v>
      </c>
      <c r="J51" s="247">
        <f t="shared" si="10"/>
        <v>118.70901438778506</v>
      </c>
      <c r="K51" s="201">
        <v>31053</v>
      </c>
      <c r="L51" s="201">
        <v>20110</v>
      </c>
      <c r="M51" s="247">
        <f t="shared" si="11"/>
        <v>154.41571357533564</v>
      </c>
      <c r="N51" s="201">
        <f t="shared" si="14"/>
        <v>104358</v>
      </c>
      <c r="O51" s="201">
        <f t="shared" si="14"/>
        <v>82000</v>
      </c>
      <c r="P51" s="247">
        <f t="shared" si="12"/>
        <v>127.26585365853659</v>
      </c>
      <c r="Q51" s="155"/>
      <c r="R51" s="155"/>
    </row>
    <row r="52" spans="1:28" s="151" customFormat="1" x14ac:dyDescent="0.2">
      <c r="A52" s="71" t="s">
        <v>89</v>
      </c>
      <c r="B52" s="201">
        <f t="shared" si="13"/>
        <v>109695</v>
      </c>
      <c r="C52" s="201">
        <f t="shared" si="15"/>
        <v>105739</v>
      </c>
      <c r="D52" s="247">
        <f t="shared" si="8"/>
        <v>103.74128750981188</v>
      </c>
      <c r="E52" s="201">
        <v>9398</v>
      </c>
      <c r="F52" s="201">
        <v>7635</v>
      </c>
      <c r="G52" s="247">
        <f t="shared" si="9"/>
        <v>123.09102815979045</v>
      </c>
      <c r="H52" s="201">
        <v>100297</v>
      </c>
      <c r="I52" s="201">
        <v>98104</v>
      </c>
      <c r="J52" s="247">
        <f t="shared" si="10"/>
        <v>102.23538285900678</v>
      </c>
      <c r="K52" s="201">
        <v>96131</v>
      </c>
      <c r="L52" s="201">
        <v>73755</v>
      </c>
      <c r="M52" s="247">
        <f>K52/L52%</f>
        <v>130.33828215036269</v>
      </c>
      <c r="N52" s="201">
        <f t="shared" si="14"/>
        <v>205826</v>
      </c>
      <c r="O52" s="201">
        <f t="shared" si="14"/>
        <v>179494</v>
      </c>
      <c r="P52" s="247">
        <f t="shared" si="12"/>
        <v>114.67012824941223</v>
      </c>
      <c r="Q52" s="155"/>
      <c r="R52" s="155"/>
    </row>
    <row r="53" spans="1:28" x14ac:dyDescent="0.2">
      <c r="A53" s="71" t="s">
        <v>90</v>
      </c>
      <c r="B53" s="201" t="str">
        <f>H53</f>
        <v>-</v>
      </c>
      <c r="C53" s="201" t="s">
        <v>136</v>
      </c>
      <c r="D53" s="247" t="s">
        <v>136</v>
      </c>
      <c r="E53" s="248" t="s">
        <v>136</v>
      </c>
      <c r="F53" s="248" t="s">
        <v>136</v>
      </c>
      <c r="G53" s="247" t="s">
        <v>136</v>
      </c>
      <c r="H53" s="201" t="s">
        <v>136</v>
      </c>
      <c r="I53" s="248" t="s">
        <v>136</v>
      </c>
      <c r="J53" s="247" t="s">
        <v>136</v>
      </c>
      <c r="K53" s="201">
        <v>99</v>
      </c>
      <c r="L53" s="201">
        <v>183</v>
      </c>
      <c r="M53" s="247">
        <f>K53/L53%</f>
        <v>54.0983606557377</v>
      </c>
      <c r="N53" s="201">
        <f>K53</f>
        <v>99</v>
      </c>
      <c r="O53" s="201">
        <f>L53</f>
        <v>183</v>
      </c>
      <c r="P53" s="247">
        <f>N53/O53%</f>
        <v>54.0983606557377</v>
      </c>
      <c r="Q53" s="155"/>
      <c r="R53" s="155"/>
    </row>
    <row r="54" spans="1:28" x14ac:dyDescent="0.2">
      <c r="A54" s="71" t="s">
        <v>91</v>
      </c>
      <c r="B54" s="201" t="s">
        <v>136</v>
      </c>
      <c r="C54" s="201" t="s">
        <v>136</v>
      </c>
      <c r="D54" s="247" t="s">
        <v>136</v>
      </c>
      <c r="E54" s="248" t="s">
        <v>136</v>
      </c>
      <c r="F54" s="248" t="s">
        <v>136</v>
      </c>
      <c r="G54" s="247" t="s">
        <v>136</v>
      </c>
      <c r="H54" s="248" t="s">
        <v>136</v>
      </c>
      <c r="I54" s="248" t="s">
        <v>136</v>
      </c>
      <c r="J54" s="247" t="s">
        <v>136</v>
      </c>
      <c r="K54" s="201">
        <v>1002</v>
      </c>
      <c r="L54" s="201">
        <v>1777</v>
      </c>
      <c r="M54" s="247">
        <f>K54/L54%</f>
        <v>56.387169386606644</v>
      </c>
      <c r="N54" s="201">
        <f>K54</f>
        <v>1002</v>
      </c>
      <c r="O54" s="201">
        <f>L54</f>
        <v>1777</v>
      </c>
      <c r="P54" s="247">
        <f>N54/O54%</f>
        <v>56.387169386606644</v>
      </c>
      <c r="Q54" s="155"/>
      <c r="R54" s="155"/>
    </row>
    <row r="55" spans="1:28" x14ac:dyDescent="0.2">
      <c r="A55" s="73" t="s">
        <v>92</v>
      </c>
      <c r="B55" s="202">
        <f t="shared" si="13"/>
        <v>8698</v>
      </c>
      <c r="C55" s="202">
        <f>F55+I55</f>
        <v>8042</v>
      </c>
      <c r="D55" s="250">
        <f>B55/C55*100</f>
        <v>108.15717483213132</v>
      </c>
      <c r="E55" s="202">
        <v>6487</v>
      </c>
      <c r="F55" s="202">
        <v>4274</v>
      </c>
      <c r="G55" s="250">
        <f t="shared" si="9"/>
        <v>151.77819372952737</v>
      </c>
      <c r="H55" s="202">
        <v>2211</v>
      </c>
      <c r="I55" s="202">
        <v>3768</v>
      </c>
      <c r="J55" s="250">
        <f t="shared" si="10"/>
        <v>58.678343949044589</v>
      </c>
      <c r="K55" s="202">
        <v>32762</v>
      </c>
      <c r="L55" s="202">
        <v>24217</v>
      </c>
      <c r="M55" s="250">
        <f t="shared" si="11"/>
        <v>135.28513028038157</v>
      </c>
      <c r="N55" s="202">
        <f>E55+H55+K55</f>
        <v>41460</v>
      </c>
      <c r="O55" s="202">
        <f>F55+I55+L55</f>
        <v>32259</v>
      </c>
      <c r="P55" s="250">
        <f t="shared" si="12"/>
        <v>128.52227285408725</v>
      </c>
      <c r="Q55" s="155"/>
      <c r="R55" s="155"/>
    </row>
    <row r="56" spans="1:28" x14ac:dyDescent="0.2">
      <c r="A56" s="71"/>
      <c r="B56" s="201"/>
      <c r="C56" s="201"/>
      <c r="D56" s="247"/>
      <c r="E56" s="201"/>
      <c r="F56" s="201"/>
      <c r="G56" s="247"/>
      <c r="H56" s="201"/>
      <c r="I56" s="201"/>
      <c r="J56" s="247"/>
      <c r="K56" s="201"/>
      <c r="L56" s="201"/>
      <c r="M56" s="247"/>
      <c r="N56" s="201"/>
      <c r="O56" s="201"/>
      <c r="P56" s="247"/>
      <c r="Q56" s="155"/>
      <c r="R56" s="155"/>
    </row>
    <row r="57" spans="1:28" x14ac:dyDescent="0.2">
      <c r="A57" s="71"/>
      <c r="B57" s="201"/>
      <c r="C57" s="201"/>
      <c r="D57" s="247"/>
      <c r="E57" s="201"/>
      <c r="F57" s="201"/>
      <c r="G57" s="247"/>
      <c r="H57" s="201"/>
      <c r="I57" s="201"/>
      <c r="J57" s="247"/>
      <c r="K57" s="201"/>
      <c r="L57" s="201"/>
      <c r="M57" s="247"/>
      <c r="N57" s="201"/>
      <c r="O57" s="201"/>
      <c r="P57" s="247"/>
      <c r="Q57" s="155"/>
      <c r="R57" s="155"/>
    </row>
    <row r="58" spans="1:28" ht="15" x14ac:dyDescent="0.25">
      <c r="A58" s="463" t="s">
        <v>202</v>
      </c>
      <c r="B58" s="463"/>
      <c r="C58" s="463"/>
      <c r="D58" s="463"/>
      <c r="E58" s="463"/>
      <c r="F58" s="463"/>
      <c r="G58" s="463"/>
      <c r="H58" s="463"/>
      <c r="I58" s="463"/>
      <c r="J58" s="463"/>
      <c r="K58" s="463"/>
      <c r="L58" s="463"/>
      <c r="M58" s="463"/>
      <c r="N58" s="463"/>
      <c r="O58" s="463"/>
      <c r="P58" s="463"/>
      <c r="Q58" s="463"/>
      <c r="R58" s="463"/>
      <c r="S58" s="463"/>
      <c r="T58" s="276"/>
      <c r="U58" s="276"/>
      <c r="V58" s="276"/>
      <c r="W58" s="276"/>
      <c r="X58" s="276"/>
      <c r="Y58" s="276"/>
      <c r="Z58" s="276"/>
      <c r="AA58" s="276"/>
      <c r="AB58" s="276"/>
    </row>
    <row r="59" spans="1:28" ht="15" x14ac:dyDescent="0.25">
      <c r="A59" s="280"/>
      <c r="B59" s="278"/>
      <c r="C59" s="278"/>
      <c r="D59" s="278"/>
      <c r="E59" s="281"/>
      <c r="F59" s="281"/>
      <c r="G59" s="278"/>
      <c r="H59" s="281"/>
      <c r="I59" s="281"/>
      <c r="J59" s="278"/>
      <c r="K59" s="281"/>
      <c r="L59" s="281"/>
      <c r="M59" s="278"/>
      <c r="N59" s="278"/>
      <c r="O59" s="278"/>
      <c r="P59" s="277"/>
      <c r="Q59" s="281"/>
      <c r="R59" s="281"/>
      <c r="S59" s="282" t="s">
        <v>154</v>
      </c>
      <c r="T59" s="276"/>
      <c r="U59" s="276"/>
      <c r="V59" s="276"/>
      <c r="W59" s="276"/>
      <c r="X59" s="276"/>
      <c r="Y59" s="276"/>
      <c r="Z59" s="276"/>
      <c r="AA59" s="276"/>
    </row>
    <row r="60" spans="1:28" s="279" customFormat="1" x14ac:dyDescent="0.2">
      <c r="A60" s="455"/>
      <c r="B60" s="458" t="s">
        <v>132</v>
      </c>
      <c r="C60" s="459"/>
      <c r="D60" s="459"/>
      <c r="E60" s="459"/>
      <c r="F60" s="459"/>
      <c r="G60" s="459"/>
      <c r="H60" s="459"/>
      <c r="I60" s="459"/>
      <c r="J60" s="466"/>
      <c r="K60" s="452" t="s">
        <v>67</v>
      </c>
      <c r="L60" s="462"/>
      <c r="M60" s="462"/>
      <c r="N60" s="462"/>
      <c r="O60" s="462"/>
      <c r="P60" s="462"/>
      <c r="Q60" s="462"/>
      <c r="R60" s="462"/>
      <c r="S60" s="462"/>
    </row>
    <row r="61" spans="1:28" s="279" customFormat="1" ht="12.75" customHeight="1" x14ac:dyDescent="0.2">
      <c r="A61" s="456"/>
      <c r="B61" s="460"/>
      <c r="C61" s="461"/>
      <c r="D61" s="461"/>
      <c r="E61" s="461"/>
      <c r="F61" s="461"/>
      <c r="G61" s="461"/>
      <c r="H61" s="461"/>
      <c r="I61" s="461"/>
      <c r="J61" s="467"/>
      <c r="K61" s="452" t="s">
        <v>66</v>
      </c>
      <c r="L61" s="462"/>
      <c r="M61" s="462"/>
      <c r="N61" s="462"/>
      <c r="O61" s="462"/>
      <c r="P61" s="462"/>
      <c r="Q61" s="462"/>
      <c r="R61" s="462"/>
      <c r="S61" s="462"/>
    </row>
    <row r="62" spans="1:28" s="279" customFormat="1" ht="23.25" customHeight="1" x14ac:dyDescent="0.2">
      <c r="A62" s="456"/>
      <c r="B62" s="452" t="s">
        <v>155</v>
      </c>
      <c r="C62" s="454"/>
      <c r="D62" s="450" t="s">
        <v>156</v>
      </c>
      <c r="E62" s="452" t="s">
        <v>157</v>
      </c>
      <c r="F62" s="453"/>
      <c r="G62" s="450" t="s">
        <v>158</v>
      </c>
      <c r="H62" s="426" t="s">
        <v>159</v>
      </c>
      <c r="I62" s="426"/>
      <c r="J62" s="426" t="s">
        <v>160</v>
      </c>
      <c r="K62" s="452" t="s">
        <v>155</v>
      </c>
      <c r="L62" s="454"/>
      <c r="M62" s="450" t="s">
        <v>156</v>
      </c>
      <c r="N62" s="452" t="s">
        <v>157</v>
      </c>
      <c r="O62" s="453"/>
      <c r="P62" s="450" t="s">
        <v>158</v>
      </c>
      <c r="Q62" s="426" t="s">
        <v>159</v>
      </c>
      <c r="R62" s="426"/>
      <c r="S62" s="452" t="s">
        <v>160</v>
      </c>
      <c r="T62" s="295"/>
    </row>
    <row r="63" spans="1:28" s="279" customFormat="1" ht="22.5" x14ac:dyDescent="0.2">
      <c r="A63" s="457"/>
      <c r="B63" s="363" t="s">
        <v>161</v>
      </c>
      <c r="C63" s="363" t="s">
        <v>162</v>
      </c>
      <c r="D63" s="451"/>
      <c r="E63" s="363" t="s">
        <v>161</v>
      </c>
      <c r="F63" s="363" t="s">
        <v>162</v>
      </c>
      <c r="G63" s="451"/>
      <c r="H63" s="363" t="s">
        <v>161</v>
      </c>
      <c r="I63" s="363" t="s">
        <v>162</v>
      </c>
      <c r="J63" s="426"/>
      <c r="K63" s="363" t="s">
        <v>161</v>
      </c>
      <c r="L63" s="363" t="s">
        <v>162</v>
      </c>
      <c r="M63" s="451"/>
      <c r="N63" s="363" t="s">
        <v>161</v>
      </c>
      <c r="O63" s="363" t="s">
        <v>162</v>
      </c>
      <c r="P63" s="451"/>
      <c r="Q63" s="363" t="s">
        <v>161</v>
      </c>
      <c r="R63" s="363" t="s">
        <v>162</v>
      </c>
      <c r="S63" s="452"/>
      <c r="T63" s="295"/>
    </row>
    <row r="64" spans="1:28" s="279" customFormat="1" x14ac:dyDescent="0.2">
      <c r="A64" s="284" t="s">
        <v>72</v>
      </c>
      <c r="B64" s="289">
        <v>1696143</v>
      </c>
      <c r="C64" s="289">
        <v>937859</v>
      </c>
      <c r="D64" s="290">
        <v>37.5</v>
      </c>
      <c r="E64" s="289">
        <v>1251378</v>
      </c>
      <c r="F64" s="289">
        <v>597914</v>
      </c>
      <c r="G64" s="290">
        <v>27.7</v>
      </c>
      <c r="H64" s="289">
        <v>1573328</v>
      </c>
      <c r="I64" s="289">
        <v>832535</v>
      </c>
      <c r="J64" s="290">
        <v>34.799999999999997</v>
      </c>
      <c r="K64" s="289">
        <v>300723</v>
      </c>
      <c r="L64" s="289">
        <v>135010</v>
      </c>
      <c r="M64" s="290">
        <v>34.9</v>
      </c>
      <c r="N64" s="289">
        <v>396171</v>
      </c>
      <c r="O64" s="289">
        <v>153064</v>
      </c>
      <c r="P64" s="290">
        <v>45.9</v>
      </c>
      <c r="Q64" s="289">
        <v>166002</v>
      </c>
      <c r="R64" s="289">
        <v>68615</v>
      </c>
      <c r="S64" s="290">
        <v>19.2</v>
      </c>
    </row>
    <row r="65" spans="1:19" s="279" customFormat="1" x14ac:dyDescent="0.2">
      <c r="A65" s="285" t="s">
        <v>73</v>
      </c>
      <c r="B65" s="289">
        <v>8488</v>
      </c>
      <c r="C65" s="289">
        <v>4697</v>
      </c>
      <c r="D65" s="290">
        <v>1.8</v>
      </c>
      <c r="E65" s="289">
        <v>37363</v>
      </c>
      <c r="F65" s="289">
        <v>16977</v>
      </c>
      <c r="G65" s="290">
        <v>7.9</v>
      </c>
      <c r="H65" s="289">
        <v>429339</v>
      </c>
      <c r="I65" s="289">
        <v>233670</v>
      </c>
      <c r="J65" s="290">
        <v>90.4</v>
      </c>
      <c r="K65" s="289">
        <v>3561</v>
      </c>
      <c r="L65" s="289">
        <v>1668</v>
      </c>
      <c r="M65" s="290">
        <v>10.3</v>
      </c>
      <c r="N65" s="289">
        <v>13289</v>
      </c>
      <c r="O65" s="289">
        <v>5388</v>
      </c>
      <c r="P65" s="290">
        <v>38.4</v>
      </c>
      <c r="Q65" s="289">
        <v>17754</v>
      </c>
      <c r="R65" s="289">
        <v>6351</v>
      </c>
      <c r="S65" s="290">
        <v>51.3</v>
      </c>
    </row>
    <row r="66" spans="1:19" s="279" customFormat="1" x14ac:dyDescent="0.2">
      <c r="A66" s="286" t="s">
        <v>74</v>
      </c>
      <c r="B66" s="289">
        <v>82219</v>
      </c>
      <c r="C66" s="289">
        <v>39476</v>
      </c>
      <c r="D66" s="290">
        <v>40.200000000000003</v>
      </c>
      <c r="E66" s="289">
        <v>115818</v>
      </c>
      <c r="F66" s="289">
        <v>44618</v>
      </c>
      <c r="G66" s="290">
        <v>56.7</v>
      </c>
      <c r="H66" s="289">
        <v>6241</v>
      </c>
      <c r="I66" s="289">
        <v>2538</v>
      </c>
      <c r="J66" s="290">
        <v>3.1</v>
      </c>
      <c r="K66" s="289">
        <v>40832</v>
      </c>
      <c r="L66" s="289">
        <v>16253</v>
      </c>
      <c r="M66" s="290">
        <v>33.6</v>
      </c>
      <c r="N66" s="289">
        <v>76902</v>
      </c>
      <c r="O66" s="289">
        <v>26340</v>
      </c>
      <c r="P66" s="290">
        <v>63.2</v>
      </c>
      <c r="Q66" s="289">
        <v>3942</v>
      </c>
      <c r="R66" s="289">
        <v>1257</v>
      </c>
      <c r="S66" s="290">
        <v>3.2</v>
      </c>
    </row>
    <row r="67" spans="1:19" s="279" customFormat="1" x14ac:dyDescent="0.2">
      <c r="A67" s="286" t="s">
        <v>75</v>
      </c>
      <c r="B67" s="289">
        <v>106928</v>
      </c>
      <c r="C67" s="289">
        <v>64029</v>
      </c>
      <c r="D67" s="290">
        <v>27.4</v>
      </c>
      <c r="E67" s="289">
        <v>35144</v>
      </c>
      <c r="F67" s="289">
        <v>15294</v>
      </c>
      <c r="G67" s="290">
        <v>9</v>
      </c>
      <c r="H67" s="289">
        <v>247716</v>
      </c>
      <c r="I67" s="289">
        <v>146298</v>
      </c>
      <c r="J67" s="290">
        <v>63.6</v>
      </c>
      <c r="K67" s="289">
        <v>8485</v>
      </c>
      <c r="L67" s="289">
        <v>4007</v>
      </c>
      <c r="M67" s="290">
        <v>13.9</v>
      </c>
      <c r="N67" s="289">
        <v>21836</v>
      </c>
      <c r="O67" s="289">
        <v>8878</v>
      </c>
      <c r="P67" s="290">
        <v>35.700000000000003</v>
      </c>
      <c r="Q67" s="289">
        <v>30810</v>
      </c>
      <c r="R67" s="289">
        <v>13994</v>
      </c>
      <c r="S67" s="290">
        <v>50.4</v>
      </c>
    </row>
    <row r="68" spans="1:19" s="279" customFormat="1" x14ac:dyDescent="0.2">
      <c r="A68" s="286" t="s">
        <v>76</v>
      </c>
      <c r="B68" s="289">
        <v>138618</v>
      </c>
      <c r="C68" s="289">
        <v>80811</v>
      </c>
      <c r="D68" s="290">
        <v>40.4</v>
      </c>
      <c r="E68" s="289">
        <v>71646</v>
      </c>
      <c r="F68" s="289">
        <v>33016</v>
      </c>
      <c r="G68" s="290">
        <v>20.9</v>
      </c>
      <c r="H68" s="289">
        <v>133225</v>
      </c>
      <c r="I68" s="289">
        <v>82040</v>
      </c>
      <c r="J68" s="290">
        <v>38.799999999999997</v>
      </c>
      <c r="K68" s="289">
        <v>17660</v>
      </c>
      <c r="L68" s="289">
        <v>8494</v>
      </c>
      <c r="M68" s="290">
        <v>27.2</v>
      </c>
      <c r="N68" s="289">
        <v>41112</v>
      </c>
      <c r="O68" s="289">
        <v>17050</v>
      </c>
      <c r="P68" s="290">
        <v>63.3</v>
      </c>
      <c r="Q68" s="289">
        <v>6177</v>
      </c>
      <c r="R68" s="289">
        <v>2504</v>
      </c>
      <c r="S68" s="290">
        <v>9.5</v>
      </c>
    </row>
    <row r="69" spans="1:19" s="279" customFormat="1" x14ac:dyDescent="0.2">
      <c r="A69" s="286" t="s">
        <v>77</v>
      </c>
      <c r="B69" s="289">
        <v>807</v>
      </c>
      <c r="C69" s="289">
        <v>571</v>
      </c>
      <c r="D69" s="290">
        <v>0.7</v>
      </c>
      <c r="E69" s="289">
        <v>132</v>
      </c>
      <c r="F69" s="289">
        <v>51</v>
      </c>
      <c r="G69" s="290">
        <v>0.1</v>
      </c>
      <c r="H69" s="289">
        <v>115832</v>
      </c>
      <c r="I69" s="289">
        <v>56884</v>
      </c>
      <c r="J69" s="290">
        <v>99.2</v>
      </c>
      <c r="K69" s="289">
        <v>807</v>
      </c>
      <c r="L69" s="289">
        <v>571</v>
      </c>
      <c r="M69" s="290">
        <v>27.7</v>
      </c>
      <c r="N69" s="289">
        <v>132</v>
      </c>
      <c r="O69" s="289">
        <v>51</v>
      </c>
      <c r="P69" s="290">
        <v>4.5</v>
      </c>
      <c r="Q69" s="289">
        <v>1972</v>
      </c>
      <c r="R69" s="289">
        <v>1251</v>
      </c>
      <c r="S69" s="290">
        <v>67.7</v>
      </c>
    </row>
    <row r="70" spans="1:19" s="279" customFormat="1" x14ac:dyDescent="0.2">
      <c r="A70" s="286" t="s">
        <v>78</v>
      </c>
      <c r="B70" s="289">
        <v>7428</v>
      </c>
      <c r="C70" s="289">
        <v>4216</v>
      </c>
      <c r="D70" s="290">
        <v>1.1000000000000001</v>
      </c>
      <c r="E70" s="289">
        <v>553687</v>
      </c>
      <c r="F70" s="289">
        <v>285722</v>
      </c>
      <c r="G70" s="290">
        <v>81.2</v>
      </c>
      <c r="H70" s="289">
        <v>120882</v>
      </c>
      <c r="I70" s="289">
        <v>64128</v>
      </c>
      <c r="J70" s="290">
        <v>17.7</v>
      </c>
      <c r="K70" s="289">
        <v>3195</v>
      </c>
      <c r="L70" s="289">
        <v>1612</v>
      </c>
      <c r="M70" s="290">
        <v>3.5</v>
      </c>
      <c r="N70" s="289">
        <v>37170</v>
      </c>
      <c r="O70" s="289">
        <v>15987</v>
      </c>
      <c r="P70" s="290">
        <v>40.9</v>
      </c>
      <c r="Q70" s="289">
        <v>50445</v>
      </c>
      <c r="R70" s="289">
        <v>25942</v>
      </c>
      <c r="S70" s="290">
        <v>55.6</v>
      </c>
    </row>
    <row r="71" spans="1:19" s="279" customFormat="1" x14ac:dyDescent="0.2">
      <c r="A71" s="286" t="s">
        <v>79</v>
      </c>
      <c r="B71" s="289">
        <v>158486</v>
      </c>
      <c r="C71" s="289">
        <v>79912</v>
      </c>
      <c r="D71" s="290">
        <v>63.9</v>
      </c>
      <c r="E71" s="289">
        <v>49919</v>
      </c>
      <c r="F71" s="289">
        <v>20738</v>
      </c>
      <c r="G71" s="290">
        <v>20.100000000000001</v>
      </c>
      <c r="H71" s="289">
        <v>39485</v>
      </c>
      <c r="I71" s="289">
        <v>13751</v>
      </c>
      <c r="J71" s="290">
        <v>15.9</v>
      </c>
      <c r="K71" s="289">
        <v>3048</v>
      </c>
      <c r="L71" s="289">
        <v>1541</v>
      </c>
      <c r="M71" s="290">
        <v>14.9</v>
      </c>
      <c r="N71" s="289">
        <v>14788</v>
      </c>
      <c r="O71" s="289">
        <v>8209</v>
      </c>
      <c r="P71" s="290">
        <v>72.3</v>
      </c>
      <c r="Q71" s="289">
        <v>2613</v>
      </c>
      <c r="R71" s="291" t="s">
        <v>136</v>
      </c>
      <c r="S71" s="290">
        <v>12.8</v>
      </c>
    </row>
    <row r="72" spans="1:19" s="279" customFormat="1" x14ac:dyDescent="0.2">
      <c r="A72" s="286" t="s">
        <v>80</v>
      </c>
      <c r="B72" s="289">
        <v>92730</v>
      </c>
      <c r="C72" s="289">
        <v>39095</v>
      </c>
      <c r="D72" s="290">
        <v>33.299999999999997</v>
      </c>
      <c r="E72" s="289">
        <v>91117</v>
      </c>
      <c r="F72" s="289">
        <v>46804</v>
      </c>
      <c r="G72" s="290">
        <v>32.700000000000003</v>
      </c>
      <c r="H72" s="289">
        <v>94984</v>
      </c>
      <c r="I72" s="289">
        <v>26517</v>
      </c>
      <c r="J72" s="290">
        <v>34.1</v>
      </c>
      <c r="K72" s="289">
        <v>9058</v>
      </c>
      <c r="L72" s="289">
        <v>3642</v>
      </c>
      <c r="M72" s="290">
        <v>25.9</v>
      </c>
      <c r="N72" s="289">
        <v>24030</v>
      </c>
      <c r="O72" s="289">
        <v>8744</v>
      </c>
      <c r="P72" s="290">
        <v>68.599999999999994</v>
      </c>
      <c r="Q72" s="289">
        <v>1932</v>
      </c>
      <c r="R72" s="289">
        <v>907</v>
      </c>
      <c r="S72" s="290">
        <v>5.5</v>
      </c>
    </row>
    <row r="73" spans="1:19" s="279" customFormat="1" x14ac:dyDescent="0.2">
      <c r="A73" s="286" t="s">
        <v>81</v>
      </c>
      <c r="B73" s="289">
        <v>152497</v>
      </c>
      <c r="C73" s="289">
        <v>96239</v>
      </c>
      <c r="D73" s="290">
        <v>57.1</v>
      </c>
      <c r="E73" s="289">
        <v>29174</v>
      </c>
      <c r="F73" s="289">
        <v>14414</v>
      </c>
      <c r="G73" s="290">
        <v>10.9</v>
      </c>
      <c r="H73" s="289">
        <v>85580</v>
      </c>
      <c r="I73" s="289">
        <v>46894</v>
      </c>
      <c r="J73" s="290">
        <v>32</v>
      </c>
      <c r="K73" s="289">
        <v>6598</v>
      </c>
      <c r="L73" s="289">
        <v>3305</v>
      </c>
      <c r="M73" s="290">
        <v>26.4</v>
      </c>
      <c r="N73" s="289">
        <v>15922</v>
      </c>
      <c r="O73" s="289">
        <v>6945</v>
      </c>
      <c r="P73" s="290">
        <v>63.6</v>
      </c>
      <c r="Q73" s="289">
        <v>2505</v>
      </c>
      <c r="R73" s="289">
        <v>1111</v>
      </c>
      <c r="S73" s="290">
        <v>10</v>
      </c>
    </row>
    <row r="74" spans="1:19" s="279" customFormat="1" x14ac:dyDescent="0.2">
      <c r="A74" s="286" t="s">
        <v>82</v>
      </c>
      <c r="B74" s="289">
        <v>125753</v>
      </c>
      <c r="C74" s="289">
        <v>63962</v>
      </c>
      <c r="D74" s="290">
        <v>54.5</v>
      </c>
      <c r="E74" s="289">
        <v>91189</v>
      </c>
      <c r="F74" s="289">
        <v>41879</v>
      </c>
      <c r="G74" s="290">
        <v>39.5</v>
      </c>
      <c r="H74" s="289">
        <v>13706</v>
      </c>
      <c r="I74" s="289">
        <v>5035</v>
      </c>
      <c r="J74" s="290">
        <v>5.9</v>
      </c>
      <c r="K74" s="289">
        <v>36241</v>
      </c>
      <c r="L74" s="289">
        <v>11899</v>
      </c>
      <c r="M74" s="290">
        <v>35.5</v>
      </c>
      <c r="N74" s="289">
        <v>59401</v>
      </c>
      <c r="O74" s="289">
        <v>23760</v>
      </c>
      <c r="P74" s="290">
        <v>58.2</v>
      </c>
      <c r="Q74" s="289">
        <v>6374</v>
      </c>
      <c r="R74" s="289">
        <v>1662</v>
      </c>
      <c r="S74" s="290">
        <v>6.2</v>
      </c>
    </row>
    <row r="75" spans="1:19" s="279" customFormat="1" x14ac:dyDescent="0.2">
      <c r="A75" s="286" t="s">
        <v>83</v>
      </c>
      <c r="B75" s="289">
        <v>159392</v>
      </c>
      <c r="C75" s="289">
        <v>92657</v>
      </c>
      <c r="D75" s="290">
        <v>91.6</v>
      </c>
      <c r="E75" s="289">
        <v>14294</v>
      </c>
      <c r="F75" s="289">
        <v>8261</v>
      </c>
      <c r="G75" s="290">
        <v>8.1999999999999993</v>
      </c>
      <c r="H75" s="289">
        <v>413</v>
      </c>
      <c r="I75" s="289">
        <v>133</v>
      </c>
      <c r="J75" s="290">
        <v>0.2</v>
      </c>
      <c r="K75" s="289">
        <v>5893</v>
      </c>
      <c r="L75" s="289">
        <v>2135</v>
      </c>
      <c r="M75" s="290">
        <v>74.400000000000006</v>
      </c>
      <c r="N75" s="289">
        <v>1995</v>
      </c>
      <c r="O75" s="289">
        <v>154</v>
      </c>
      <c r="P75" s="290">
        <v>25.2</v>
      </c>
      <c r="Q75" s="291">
        <v>29</v>
      </c>
      <c r="R75" s="291">
        <v>8</v>
      </c>
      <c r="S75" s="291">
        <v>0.4</v>
      </c>
    </row>
    <row r="76" spans="1:19" s="279" customFormat="1" x14ac:dyDescent="0.2">
      <c r="A76" s="286" t="s">
        <v>84</v>
      </c>
      <c r="B76" s="291" t="s">
        <v>136</v>
      </c>
      <c r="C76" s="291" t="s">
        <v>136</v>
      </c>
      <c r="D76" s="291" t="s">
        <v>136</v>
      </c>
      <c r="E76" s="289">
        <v>7622</v>
      </c>
      <c r="F76" s="289">
        <v>5098</v>
      </c>
      <c r="G76" s="290">
        <v>100</v>
      </c>
      <c r="H76" s="291" t="s">
        <v>136</v>
      </c>
      <c r="I76" s="291" t="s">
        <v>136</v>
      </c>
      <c r="J76" s="291" t="s">
        <v>136</v>
      </c>
      <c r="K76" s="291" t="s">
        <v>136</v>
      </c>
      <c r="L76" s="291" t="s">
        <v>136</v>
      </c>
      <c r="M76" s="291" t="s">
        <v>136</v>
      </c>
      <c r="N76" s="289">
        <v>210</v>
      </c>
      <c r="O76" s="289" t="s">
        <v>136</v>
      </c>
      <c r="P76" s="290">
        <v>100</v>
      </c>
      <c r="Q76" s="291" t="s">
        <v>136</v>
      </c>
      <c r="R76" s="291" t="s">
        <v>136</v>
      </c>
      <c r="S76" s="291" t="s">
        <v>136</v>
      </c>
    </row>
    <row r="77" spans="1:19" s="279" customFormat="1" x14ac:dyDescent="0.2">
      <c r="A77" s="286" t="s">
        <v>85</v>
      </c>
      <c r="B77" s="289">
        <v>165583</v>
      </c>
      <c r="C77" s="289">
        <v>90418</v>
      </c>
      <c r="D77" s="290">
        <v>55.9</v>
      </c>
      <c r="E77" s="289">
        <v>51824</v>
      </c>
      <c r="F77" s="289">
        <v>22520</v>
      </c>
      <c r="G77" s="290">
        <v>17.5</v>
      </c>
      <c r="H77" s="289">
        <v>78785</v>
      </c>
      <c r="I77" s="289">
        <v>45165</v>
      </c>
      <c r="J77" s="290">
        <v>26.6</v>
      </c>
      <c r="K77" s="289">
        <v>39691</v>
      </c>
      <c r="L77" s="289">
        <v>17497</v>
      </c>
      <c r="M77" s="290">
        <v>56.9</v>
      </c>
      <c r="N77" s="289">
        <v>22933</v>
      </c>
      <c r="O77" s="289">
        <v>9794</v>
      </c>
      <c r="P77" s="290">
        <v>32.9</v>
      </c>
      <c r="Q77" s="289">
        <v>7153</v>
      </c>
      <c r="R77" s="289">
        <v>4096</v>
      </c>
      <c r="S77" s="290">
        <v>10.3</v>
      </c>
    </row>
    <row r="78" spans="1:19" s="279" customFormat="1" x14ac:dyDescent="0.2">
      <c r="A78" s="286" t="s">
        <v>86</v>
      </c>
      <c r="B78" s="289">
        <v>96215</v>
      </c>
      <c r="C78" s="289">
        <v>50893</v>
      </c>
      <c r="D78" s="290">
        <v>58</v>
      </c>
      <c r="E78" s="289">
        <v>46111</v>
      </c>
      <c r="F78" s="289">
        <v>18067</v>
      </c>
      <c r="G78" s="290">
        <v>27.8</v>
      </c>
      <c r="H78" s="289">
        <v>23572</v>
      </c>
      <c r="I78" s="289">
        <v>10570</v>
      </c>
      <c r="J78" s="290">
        <v>14.2</v>
      </c>
      <c r="K78" s="289">
        <v>53873</v>
      </c>
      <c r="L78" s="289">
        <v>23445</v>
      </c>
      <c r="M78" s="290">
        <v>47.8</v>
      </c>
      <c r="N78" s="289">
        <v>39454</v>
      </c>
      <c r="O78" s="289">
        <v>14815</v>
      </c>
      <c r="P78" s="290">
        <v>35</v>
      </c>
      <c r="Q78" s="289">
        <v>19296</v>
      </c>
      <c r="R78" s="289">
        <v>8488</v>
      </c>
      <c r="S78" s="290">
        <v>17.100000000000001</v>
      </c>
    </row>
    <row r="79" spans="1:19" s="279" customFormat="1" x14ac:dyDescent="0.2">
      <c r="A79" s="286" t="s">
        <v>87</v>
      </c>
      <c r="B79" s="289">
        <v>257626</v>
      </c>
      <c r="C79" s="289">
        <v>149747</v>
      </c>
      <c r="D79" s="290">
        <v>86.5</v>
      </c>
      <c r="E79" s="289">
        <v>25960</v>
      </c>
      <c r="F79" s="289">
        <v>8556</v>
      </c>
      <c r="G79" s="290">
        <v>8.6999999999999993</v>
      </c>
      <c r="H79" s="289">
        <v>14082</v>
      </c>
      <c r="I79" s="289">
        <v>4249</v>
      </c>
      <c r="J79" s="290">
        <v>4.7</v>
      </c>
      <c r="K79" s="289">
        <v>47308</v>
      </c>
      <c r="L79" s="289">
        <v>25667</v>
      </c>
      <c r="M79" s="290">
        <v>63</v>
      </c>
      <c r="N79" s="289">
        <v>20093</v>
      </c>
      <c r="O79" s="289">
        <v>4811</v>
      </c>
      <c r="P79" s="290">
        <v>26.8</v>
      </c>
      <c r="Q79" s="289">
        <v>7641</v>
      </c>
      <c r="R79" s="289">
        <v>37</v>
      </c>
      <c r="S79" s="290">
        <v>10.199999999999999</v>
      </c>
    </row>
    <row r="80" spans="1:19" s="279" customFormat="1" x14ac:dyDescent="0.2">
      <c r="A80" s="285" t="s">
        <v>88</v>
      </c>
      <c r="B80" s="289">
        <v>68059</v>
      </c>
      <c r="C80" s="289">
        <v>42949</v>
      </c>
      <c r="D80" s="290">
        <v>59.6</v>
      </c>
      <c r="E80" s="289">
        <v>12939</v>
      </c>
      <c r="F80" s="289">
        <v>8113</v>
      </c>
      <c r="G80" s="290">
        <v>11.3</v>
      </c>
      <c r="H80" s="289">
        <v>33258</v>
      </c>
      <c r="I80" s="289">
        <v>22243</v>
      </c>
      <c r="J80" s="290">
        <v>29.1</v>
      </c>
      <c r="K80" s="289">
        <v>1234</v>
      </c>
      <c r="L80" s="289">
        <v>413</v>
      </c>
      <c r="M80" s="290">
        <v>68.400000000000006</v>
      </c>
      <c r="N80" s="289">
        <v>481</v>
      </c>
      <c r="O80" s="289">
        <v>117</v>
      </c>
      <c r="P80" s="290">
        <v>26.6</v>
      </c>
      <c r="Q80" s="289">
        <v>90</v>
      </c>
      <c r="R80" s="289">
        <v>4</v>
      </c>
      <c r="S80" s="290">
        <v>5</v>
      </c>
    </row>
    <row r="81" spans="1:61" s="279" customFormat="1" x14ac:dyDescent="0.2">
      <c r="A81" s="286" t="s">
        <v>89</v>
      </c>
      <c r="B81" s="289">
        <v>62444</v>
      </c>
      <c r="C81" s="289">
        <v>29588</v>
      </c>
      <c r="D81" s="290">
        <v>29.1</v>
      </c>
      <c r="E81" s="289">
        <v>16371</v>
      </c>
      <c r="F81" s="289">
        <v>7687</v>
      </c>
      <c r="G81" s="290">
        <v>7.6</v>
      </c>
      <c r="H81" s="289">
        <v>136023</v>
      </c>
      <c r="I81" s="289">
        <v>72420</v>
      </c>
      <c r="J81" s="290">
        <v>63.3</v>
      </c>
      <c r="K81" s="289">
        <v>15745</v>
      </c>
      <c r="L81" s="289">
        <v>6473</v>
      </c>
      <c r="M81" s="290">
        <v>55.5</v>
      </c>
      <c r="N81" s="289">
        <v>5556</v>
      </c>
      <c r="O81" s="289">
        <v>1922</v>
      </c>
      <c r="P81" s="290">
        <v>19.600000000000001</v>
      </c>
      <c r="Q81" s="289">
        <v>7064</v>
      </c>
      <c r="R81" s="289">
        <v>1003</v>
      </c>
      <c r="S81" s="290">
        <v>24.9</v>
      </c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</row>
    <row r="82" spans="1:61" s="279" customFormat="1" x14ac:dyDescent="0.2">
      <c r="A82" s="287" t="s">
        <v>92</v>
      </c>
      <c r="B82" s="292">
        <v>12870</v>
      </c>
      <c r="C82" s="292">
        <v>8599</v>
      </c>
      <c r="D82" s="294">
        <v>91</v>
      </c>
      <c r="E82" s="292">
        <v>1068</v>
      </c>
      <c r="F82" s="293">
        <v>99</v>
      </c>
      <c r="G82" s="294">
        <v>7.6</v>
      </c>
      <c r="H82" s="292">
        <v>205</v>
      </c>
      <c r="I82" s="293" t="s">
        <v>136</v>
      </c>
      <c r="J82" s="294">
        <v>1.4</v>
      </c>
      <c r="K82" s="292">
        <v>7494</v>
      </c>
      <c r="L82" s="292">
        <v>6388</v>
      </c>
      <c r="M82" s="294">
        <v>87.5</v>
      </c>
      <c r="N82" s="292">
        <v>867</v>
      </c>
      <c r="O82" s="293">
        <v>99</v>
      </c>
      <c r="P82" s="294">
        <v>10.1</v>
      </c>
      <c r="Q82" s="293">
        <v>205</v>
      </c>
      <c r="R82" s="293" t="s">
        <v>136</v>
      </c>
      <c r="S82" s="294">
        <v>2.4</v>
      </c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</row>
    <row r="83" spans="1:61" x14ac:dyDescent="0.2">
      <c r="A83" s="71"/>
      <c r="B83" s="201"/>
      <c r="C83" s="201"/>
      <c r="D83" s="247"/>
      <c r="E83" s="201"/>
      <c r="F83" s="201"/>
      <c r="G83" s="247"/>
      <c r="H83" s="201"/>
      <c r="I83" s="201"/>
      <c r="J83" s="247"/>
      <c r="K83" s="201"/>
      <c r="L83" s="201"/>
      <c r="M83" s="247"/>
      <c r="N83" s="201"/>
      <c r="O83" s="201"/>
      <c r="P83" s="247"/>
      <c r="Q83" s="155"/>
      <c r="R83" s="155"/>
    </row>
    <row r="84" spans="1:61" s="279" customFormat="1" x14ac:dyDescent="0.2">
      <c r="A84" s="286"/>
      <c r="B84" s="201"/>
      <c r="C84" s="201"/>
      <c r="D84" s="247"/>
      <c r="E84" s="201"/>
      <c r="F84" s="201"/>
      <c r="G84" s="247"/>
      <c r="H84" s="201"/>
      <c r="I84" s="201"/>
      <c r="J84" s="247"/>
      <c r="K84" s="201"/>
      <c r="L84" s="201"/>
      <c r="M84" s="247"/>
      <c r="N84" s="201"/>
      <c r="O84" s="201"/>
      <c r="P84" s="247"/>
      <c r="Q84" s="155"/>
      <c r="R84" s="155"/>
    </row>
    <row r="85" spans="1:61" s="279" customFormat="1" x14ac:dyDescent="0.2">
      <c r="A85" s="286"/>
      <c r="B85" s="296"/>
      <c r="C85" s="296"/>
      <c r="D85" s="349"/>
      <c r="E85" s="296"/>
      <c r="F85" s="364"/>
      <c r="G85" s="349"/>
      <c r="H85" s="296"/>
      <c r="I85" s="364"/>
      <c r="J85" s="349"/>
      <c r="K85" s="296"/>
      <c r="L85" s="296"/>
      <c r="M85" s="349"/>
      <c r="N85" s="296"/>
      <c r="O85" s="364"/>
      <c r="P85" s="349"/>
      <c r="Q85" s="364"/>
      <c r="R85" s="364"/>
      <c r="S85" s="349"/>
      <c r="T85" s="296"/>
      <c r="U85" s="296"/>
      <c r="V85" s="349"/>
      <c r="W85" s="296"/>
      <c r="X85" s="364"/>
      <c r="Y85" s="349"/>
      <c r="Z85" s="364"/>
      <c r="AA85" s="364"/>
      <c r="AB85" s="364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</row>
    <row r="86" spans="1:61" s="279" customFormat="1" ht="12.75" customHeight="1" x14ac:dyDescent="0.2">
      <c r="A86" s="455"/>
      <c r="B86" s="452" t="s">
        <v>67</v>
      </c>
      <c r="C86" s="462"/>
      <c r="D86" s="462"/>
      <c r="E86" s="462"/>
      <c r="F86" s="462"/>
      <c r="G86" s="462"/>
      <c r="H86" s="462"/>
      <c r="I86" s="462"/>
      <c r="J86" s="454"/>
      <c r="K86" s="458" t="s">
        <v>149</v>
      </c>
      <c r="L86" s="459"/>
      <c r="M86" s="459"/>
      <c r="N86" s="459"/>
      <c r="O86" s="459"/>
      <c r="P86" s="459"/>
      <c r="Q86" s="459"/>
      <c r="R86" s="459"/>
      <c r="S86" s="459"/>
    </row>
    <row r="87" spans="1:61" s="279" customFormat="1" ht="12.75" customHeight="1" x14ac:dyDescent="0.2">
      <c r="A87" s="456"/>
      <c r="B87" s="452" t="s">
        <v>65</v>
      </c>
      <c r="C87" s="462"/>
      <c r="D87" s="462"/>
      <c r="E87" s="462"/>
      <c r="F87" s="462"/>
      <c r="G87" s="462"/>
      <c r="H87" s="462"/>
      <c r="I87" s="462"/>
      <c r="J87" s="462"/>
      <c r="K87" s="460"/>
      <c r="L87" s="461"/>
      <c r="M87" s="461"/>
      <c r="N87" s="461"/>
      <c r="O87" s="461"/>
      <c r="P87" s="461"/>
      <c r="Q87" s="461"/>
      <c r="R87" s="461"/>
      <c r="S87" s="461"/>
      <c r="T87" s="295"/>
    </row>
    <row r="88" spans="1:61" s="279" customFormat="1" ht="23.25" customHeight="1" x14ac:dyDescent="0.2">
      <c r="A88" s="456"/>
      <c r="B88" s="452" t="s">
        <v>155</v>
      </c>
      <c r="C88" s="454"/>
      <c r="D88" s="450" t="s">
        <v>156</v>
      </c>
      <c r="E88" s="452" t="s">
        <v>157</v>
      </c>
      <c r="F88" s="453"/>
      <c r="G88" s="450" t="s">
        <v>158</v>
      </c>
      <c r="H88" s="426" t="s">
        <v>159</v>
      </c>
      <c r="I88" s="426"/>
      <c r="J88" s="426" t="s">
        <v>160</v>
      </c>
      <c r="K88" s="452" t="s">
        <v>155</v>
      </c>
      <c r="L88" s="454"/>
      <c r="M88" s="450" t="s">
        <v>156</v>
      </c>
      <c r="N88" s="452" t="s">
        <v>157</v>
      </c>
      <c r="O88" s="453"/>
      <c r="P88" s="450" t="s">
        <v>158</v>
      </c>
      <c r="Q88" s="426" t="s">
        <v>159</v>
      </c>
      <c r="R88" s="426"/>
      <c r="S88" s="452" t="s">
        <v>160</v>
      </c>
      <c r="T88" s="295"/>
    </row>
    <row r="89" spans="1:61" s="279" customFormat="1" ht="22.5" x14ac:dyDescent="0.2">
      <c r="A89" s="457"/>
      <c r="B89" s="363" t="s">
        <v>161</v>
      </c>
      <c r="C89" s="363" t="s">
        <v>162</v>
      </c>
      <c r="D89" s="451"/>
      <c r="E89" s="363" t="s">
        <v>161</v>
      </c>
      <c r="F89" s="363" t="s">
        <v>162</v>
      </c>
      <c r="G89" s="451"/>
      <c r="H89" s="363" t="s">
        <v>161</v>
      </c>
      <c r="I89" s="363" t="s">
        <v>162</v>
      </c>
      <c r="J89" s="426"/>
      <c r="K89" s="363" t="s">
        <v>161</v>
      </c>
      <c r="L89" s="363" t="s">
        <v>162</v>
      </c>
      <c r="M89" s="451"/>
      <c r="N89" s="363" t="s">
        <v>161</v>
      </c>
      <c r="O89" s="363" t="s">
        <v>162</v>
      </c>
      <c r="P89" s="451"/>
      <c r="Q89" s="363" t="s">
        <v>161</v>
      </c>
      <c r="R89" s="363" t="s">
        <v>162</v>
      </c>
      <c r="S89" s="452"/>
      <c r="T89" s="295"/>
    </row>
    <row r="90" spans="1:61" s="279" customFormat="1" x14ac:dyDescent="0.2">
      <c r="A90" s="284" t="s">
        <v>72</v>
      </c>
      <c r="B90" s="289">
        <v>1395420</v>
      </c>
      <c r="C90" s="289">
        <v>802849</v>
      </c>
      <c r="D90" s="290">
        <v>38.1</v>
      </c>
      <c r="E90" s="289">
        <v>855207</v>
      </c>
      <c r="F90" s="289">
        <v>444850</v>
      </c>
      <c r="G90" s="290">
        <v>23.4</v>
      </c>
      <c r="H90" s="289">
        <v>1407326</v>
      </c>
      <c r="I90" s="289">
        <v>763920</v>
      </c>
      <c r="J90" s="290">
        <v>38.5</v>
      </c>
      <c r="K90" s="289">
        <v>2499769</v>
      </c>
      <c r="L90" s="289">
        <v>1427008</v>
      </c>
      <c r="M90" s="290">
        <v>67.2</v>
      </c>
      <c r="N90" s="289">
        <v>122097</v>
      </c>
      <c r="O90" s="289">
        <v>60150</v>
      </c>
      <c r="P90" s="290">
        <v>3.3</v>
      </c>
      <c r="Q90" s="289">
        <v>1095904</v>
      </c>
      <c r="R90" s="289">
        <v>565454</v>
      </c>
      <c r="S90" s="290">
        <v>29.5</v>
      </c>
    </row>
    <row r="91" spans="1:61" s="279" customFormat="1" x14ac:dyDescent="0.2">
      <c r="A91" s="285" t="s">
        <v>73</v>
      </c>
      <c r="B91" s="289">
        <v>4927</v>
      </c>
      <c r="C91" s="289">
        <v>3029</v>
      </c>
      <c r="D91" s="290">
        <v>1.1000000000000001</v>
      </c>
      <c r="E91" s="289">
        <v>24074</v>
      </c>
      <c r="F91" s="289">
        <v>11589</v>
      </c>
      <c r="G91" s="290">
        <v>5.5</v>
      </c>
      <c r="H91" s="289">
        <v>411585</v>
      </c>
      <c r="I91" s="289">
        <v>227319</v>
      </c>
      <c r="J91" s="290">
        <v>93.4</v>
      </c>
      <c r="K91" s="289">
        <v>10052</v>
      </c>
      <c r="L91" s="289">
        <v>6534</v>
      </c>
      <c r="M91" s="290">
        <v>3.2</v>
      </c>
      <c r="N91" s="289">
        <v>778</v>
      </c>
      <c r="O91" s="289">
        <v>360</v>
      </c>
      <c r="P91" s="290">
        <v>0.2</v>
      </c>
      <c r="Q91" s="289">
        <v>306191</v>
      </c>
      <c r="R91" s="289">
        <v>157407</v>
      </c>
      <c r="S91" s="290">
        <v>96.6</v>
      </c>
    </row>
    <row r="92" spans="1:61" s="279" customFormat="1" x14ac:dyDescent="0.2">
      <c r="A92" s="286" t="s">
        <v>74</v>
      </c>
      <c r="B92" s="289">
        <v>41387</v>
      </c>
      <c r="C92" s="289">
        <v>23223</v>
      </c>
      <c r="D92" s="290">
        <v>50.1</v>
      </c>
      <c r="E92" s="289">
        <v>38916</v>
      </c>
      <c r="F92" s="289">
        <v>18278</v>
      </c>
      <c r="G92" s="290">
        <v>47.1</v>
      </c>
      <c r="H92" s="289">
        <v>2299</v>
      </c>
      <c r="I92" s="289">
        <v>1281</v>
      </c>
      <c r="J92" s="290">
        <v>2.8</v>
      </c>
      <c r="K92" s="289">
        <v>164652</v>
      </c>
      <c r="L92" s="289">
        <v>89876</v>
      </c>
      <c r="M92" s="290">
        <v>89.8</v>
      </c>
      <c r="N92" s="289">
        <v>5810</v>
      </c>
      <c r="O92" s="289">
        <v>2040</v>
      </c>
      <c r="P92" s="290">
        <v>3.2</v>
      </c>
      <c r="Q92" s="289">
        <v>12825</v>
      </c>
      <c r="R92" s="289">
        <v>6608</v>
      </c>
      <c r="S92" s="290">
        <v>7</v>
      </c>
    </row>
    <row r="93" spans="1:61" s="279" customFormat="1" x14ac:dyDescent="0.2">
      <c r="A93" s="286" t="s">
        <v>75</v>
      </c>
      <c r="B93" s="289">
        <v>98443</v>
      </c>
      <c r="C93" s="289">
        <v>60022</v>
      </c>
      <c r="D93" s="290">
        <v>30</v>
      </c>
      <c r="E93" s="289">
        <v>13308</v>
      </c>
      <c r="F93" s="289">
        <v>6416</v>
      </c>
      <c r="G93" s="290">
        <v>4</v>
      </c>
      <c r="H93" s="289">
        <v>216906</v>
      </c>
      <c r="I93" s="289">
        <v>132304</v>
      </c>
      <c r="J93" s="290">
        <v>66</v>
      </c>
      <c r="K93" s="289">
        <v>145982</v>
      </c>
      <c r="L93" s="289">
        <v>94713</v>
      </c>
      <c r="M93" s="290">
        <v>74.2</v>
      </c>
      <c r="N93" s="289">
        <v>2602</v>
      </c>
      <c r="O93" s="289">
        <v>1143</v>
      </c>
      <c r="P93" s="290">
        <v>1.3</v>
      </c>
      <c r="Q93" s="289">
        <v>48225</v>
      </c>
      <c r="R93" s="289">
        <v>30571</v>
      </c>
      <c r="S93" s="290">
        <v>24.5</v>
      </c>
    </row>
    <row r="94" spans="1:61" s="279" customFormat="1" x14ac:dyDescent="0.2">
      <c r="A94" s="286" t="s">
        <v>76</v>
      </c>
      <c r="B94" s="289">
        <v>120958</v>
      </c>
      <c r="C94" s="289">
        <v>72317</v>
      </c>
      <c r="D94" s="290">
        <v>43.4</v>
      </c>
      <c r="E94" s="289">
        <v>30534</v>
      </c>
      <c r="F94" s="289">
        <v>15966</v>
      </c>
      <c r="G94" s="290">
        <v>11</v>
      </c>
      <c r="H94" s="289">
        <v>127048</v>
      </c>
      <c r="I94" s="289">
        <v>79536</v>
      </c>
      <c r="J94" s="290">
        <v>45.6</v>
      </c>
      <c r="K94" s="289">
        <v>109317</v>
      </c>
      <c r="L94" s="289">
        <v>71362</v>
      </c>
      <c r="M94" s="290">
        <v>44.6</v>
      </c>
      <c r="N94" s="289">
        <v>29042</v>
      </c>
      <c r="O94" s="289">
        <v>12303</v>
      </c>
      <c r="P94" s="290">
        <v>11.9</v>
      </c>
      <c r="Q94" s="289">
        <v>106666</v>
      </c>
      <c r="R94" s="289">
        <v>70722</v>
      </c>
      <c r="S94" s="290">
        <v>43.5</v>
      </c>
    </row>
    <row r="95" spans="1:61" s="279" customFormat="1" x14ac:dyDescent="0.2">
      <c r="A95" s="286" t="s">
        <v>77</v>
      </c>
      <c r="B95" s="289" t="s">
        <v>136</v>
      </c>
      <c r="C95" s="289" t="s">
        <v>136</v>
      </c>
      <c r="D95" s="290" t="s">
        <v>136</v>
      </c>
      <c r="E95" s="289" t="s">
        <v>136</v>
      </c>
      <c r="F95" s="289" t="s">
        <v>136</v>
      </c>
      <c r="G95" s="290" t="s">
        <v>136</v>
      </c>
      <c r="H95" s="289">
        <v>113860</v>
      </c>
      <c r="I95" s="289">
        <v>55633</v>
      </c>
      <c r="J95" s="290">
        <v>100</v>
      </c>
      <c r="K95" s="291" t="s">
        <v>136</v>
      </c>
      <c r="L95" s="291" t="s">
        <v>136</v>
      </c>
      <c r="M95" s="291" t="s">
        <v>136</v>
      </c>
      <c r="N95" s="291" t="s">
        <v>136</v>
      </c>
      <c r="O95" s="291" t="s">
        <v>136</v>
      </c>
      <c r="P95" s="291" t="s">
        <v>136</v>
      </c>
      <c r="Q95" s="289">
        <v>107128</v>
      </c>
      <c r="R95" s="289">
        <v>54601</v>
      </c>
      <c r="S95" s="290">
        <v>100</v>
      </c>
    </row>
    <row r="96" spans="1:61" s="279" customFormat="1" x14ac:dyDescent="0.2">
      <c r="A96" s="286" t="s">
        <v>78</v>
      </c>
      <c r="B96" s="289">
        <v>4233</v>
      </c>
      <c r="C96" s="289">
        <v>2604</v>
      </c>
      <c r="D96" s="290">
        <v>0.7</v>
      </c>
      <c r="E96" s="289">
        <v>516517</v>
      </c>
      <c r="F96" s="289">
        <v>269735</v>
      </c>
      <c r="G96" s="290">
        <v>87.4</v>
      </c>
      <c r="H96" s="289">
        <v>70437</v>
      </c>
      <c r="I96" s="289">
        <v>38186</v>
      </c>
      <c r="J96" s="290">
        <v>11.9</v>
      </c>
      <c r="K96" s="289">
        <v>317</v>
      </c>
      <c r="L96" s="289">
        <v>258</v>
      </c>
      <c r="M96" s="290">
        <v>0.1</v>
      </c>
      <c r="N96" s="289">
        <v>15581</v>
      </c>
      <c r="O96" s="289">
        <v>7392</v>
      </c>
      <c r="P96" s="290">
        <v>6.2</v>
      </c>
      <c r="Q96" s="289">
        <v>234302</v>
      </c>
      <c r="R96" s="289">
        <v>113407</v>
      </c>
      <c r="S96" s="290">
        <v>93.6</v>
      </c>
    </row>
    <row r="97" spans="1:52" s="279" customFormat="1" x14ac:dyDescent="0.2">
      <c r="A97" s="286" t="s">
        <v>79</v>
      </c>
      <c r="B97" s="289">
        <v>155438</v>
      </c>
      <c r="C97" s="289">
        <v>78371</v>
      </c>
      <c r="D97" s="290">
        <v>68.3</v>
      </c>
      <c r="E97" s="289">
        <v>35131</v>
      </c>
      <c r="F97" s="289">
        <v>12529</v>
      </c>
      <c r="G97" s="290">
        <v>15.4</v>
      </c>
      <c r="H97" s="289">
        <v>36872</v>
      </c>
      <c r="I97" s="291">
        <v>13751</v>
      </c>
      <c r="J97" s="290">
        <v>16.2</v>
      </c>
      <c r="K97" s="289">
        <v>183344</v>
      </c>
      <c r="L97" s="289">
        <v>92981</v>
      </c>
      <c r="M97" s="290">
        <v>76.900000000000006</v>
      </c>
      <c r="N97" s="289">
        <v>24999</v>
      </c>
      <c r="O97" s="289">
        <v>9241</v>
      </c>
      <c r="P97" s="290">
        <v>10.5</v>
      </c>
      <c r="Q97" s="289">
        <v>30077</v>
      </c>
      <c r="R97" s="289">
        <v>13090</v>
      </c>
      <c r="S97" s="290">
        <v>12.6</v>
      </c>
    </row>
    <row r="98" spans="1:52" s="279" customFormat="1" x14ac:dyDescent="0.2">
      <c r="A98" s="286" t="s">
        <v>80</v>
      </c>
      <c r="B98" s="289">
        <v>83672</v>
      </c>
      <c r="C98" s="289">
        <v>35453</v>
      </c>
      <c r="D98" s="290">
        <v>34.299999999999997</v>
      </c>
      <c r="E98" s="289">
        <v>67087</v>
      </c>
      <c r="F98" s="289">
        <v>38060</v>
      </c>
      <c r="G98" s="290">
        <v>27.5</v>
      </c>
      <c r="H98" s="289">
        <v>93052</v>
      </c>
      <c r="I98" s="289">
        <v>25610</v>
      </c>
      <c r="J98" s="290">
        <v>38.200000000000003</v>
      </c>
      <c r="K98" s="289">
        <v>129378</v>
      </c>
      <c r="L98" s="289">
        <v>55088</v>
      </c>
      <c r="M98" s="290">
        <v>53.9</v>
      </c>
      <c r="N98" s="289">
        <v>24964</v>
      </c>
      <c r="O98" s="289">
        <v>15878</v>
      </c>
      <c r="P98" s="290">
        <v>10.4</v>
      </c>
      <c r="Q98" s="289">
        <v>85586</v>
      </c>
      <c r="R98" s="289">
        <v>31219</v>
      </c>
      <c r="S98" s="290">
        <v>35.700000000000003</v>
      </c>
    </row>
    <row r="99" spans="1:52" s="279" customFormat="1" x14ac:dyDescent="0.2">
      <c r="A99" s="286" t="s">
        <v>81</v>
      </c>
      <c r="B99" s="289">
        <v>145899</v>
      </c>
      <c r="C99" s="289">
        <v>92934</v>
      </c>
      <c r="D99" s="290">
        <v>60.2</v>
      </c>
      <c r="E99" s="289">
        <v>13252</v>
      </c>
      <c r="F99" s="289">
        <v>7469</v>
      </c>
      <c r="G99" s="290">
        <v>5.5</v>
      </c>
      <c r="H99" s="289">
        <v>83075</v>
      </c>
      <c r="I99" s="289">
        <v>45783</v>
      </c>
      <c r="J99" s="290">
        <v>34.299999999999997</v>
      </c>
      <c r="K99" s="289">
        <v>155427</v>
      </c>
      <c r="L99" s="289">
        <v>89971</v>
      </c>
      <c r="M99" s="290">
        <v>91.6</v>
      </c>
      <c r="N99" s="289">
        <v>741</v>
      </c>
      <c r="O99" s="289">
        <v>74</v>
      </c>
      <c r="P99" s="290">
        <v>0.4</v>
      </c>
      <c r="Q99" s="289">
        <v>13562</v>
      </c>
      <c r="R99" s="289">
        <v>7285</v>
      </c>
      <c r="S99" s="290">
        <v>8</v>
      </c>
    </row>
    <row r="100" spans="1:52" s="279" customFormat="1" x14ac:dyDescent="0.2">
      <c r="A100" s="286" t="s">
        <v>82</v>
      </c>
      <c r="B100" s="289">
        <v>89512</v>
      </c>
      <c r="C100" s="289">
        <v>52063</v>
      </c>
      <c r="D100" s="290">
        <v>69.599999999999994</v>
      </c>
      <c r="E100" s="289">
        <v>31788</v>
      </c>
      <c r="F100" s="289">
        <v>18119</v>
      </c>
      <c r="G100" s="290">
        <v>24.7</v>
      </c>
      <c r="H100" s="289">
        <v>7332</v>
      </c>
      <c r="I100" s="289">
        <v>3373</v>
      </c>
      <c r="J100" s="290">
        <v>5.7</v>
      </c>
      <c r="K100" s="289">
        <v>159218</v>
      </c>
      <c r="L100" s="289">
        <v>93357</v>
      </c>
      <c r="M100" s="290">
        <v>97.6</v>
      </c>
      <c r="N100" s="289">
        <v>925</v>
      </c>
      <c r="O100" s="289">
        <v>359</v>
      </c>
      <c r="P100" s="290">
        <v>0.6</v>
      </c>
      <c r="Q100" s="289">
        <v>2928</v>
      </c>
      <c r="R100" s="289">
        <v>1407</v>
      </c>
      <c r="S100" s="290">
        <v>1.8</v>
      </c>
    </row>
    <row r="101" spans="1:52" s="279" customFormat="1" x14ac:dyDescent="0.2">
      <c r="A101" s="286" t="s">
        <v>83</v>
      </c>
      <c r="B101" s="289">
        <v>153499</v>
      </c>
      <c r="C101" s="289">
        <v>90522</v>
      </c>
      <c r="D101" s="290">
        <v>92.4</v>
      </c>
      <c r="E101" s="289">
        <v>12299</v>
      </c>
      <c r="F101" s="289">
        <v>8107</v>
      </c>
      <c r="G101" s="290">
        <v>7.4</v>
      </c>
      <c r="H101" s="291">
        <v>384</v>
      </c>
      <c r="I101" s="291">
        <v>125</v>
      </c>
      <c r="J101" s="291">
        <v>0.2</v>
      </c>
      <c r="K101" s="289">
        <v>240614</v>
      </c>
      <c r="L101" s="289">
        <v>139625</v>
      </c>
      <c r="M101" s="290">
        <v>100</v>
      </c>
      <c r="N101" s="289">
        <v>57</v>
      </c>
      <c r="O101" s="289">
        <v>2</v>
      </c>
      <c r="P101" s="290">
        <v>0</v>
      </c>
      <c r="Q101" s="289" t="s">
        <v>136</v>
      </c>
      <c r="R101" s="289" t="s">
        <v>136</v>
      </c>
      <c r="S101" s="290" t="s">
        <v>136</v>
      </c>
    </row>
    <row r="102" spans="1:52" s="279" customFormat="1" x14ac:dyDescent="0.2">
      <c r="A102" s="286" t="s">
        <v>84</v>
      </c>
      <c r="B102" s="291" t="s">
        <v>136</v>
      </c>
      <c r="C102" s="291" t="s">
        <v>136</v>
      </c>
      <c r="D102" s="291" t="s">
        <v>136</v>
      </c>
      <c r="E102" s="289">
        <v>7412</v>
      </c>
      <c r="F102" s="289">
        <v>5098</v>
      </c>
      <c r="G102" s="290">
        <v>100</v>
      </c>
      <c r="H102" s="291" t="s">
        <v>136</v>
      </c>
      <c r="I102" s="291" t="s">
        <v>136</v>
      </c>
      <c r="J102" s="291" t="s">
        <v>136</v>
      </c>
      <c r="K102" s="291" t="s">
        <v>136</v>
      </c>
      <c r="L102" s="291" t="s">
        <v>136</v>
      </c>
      <c r="M102" s="291" t="s">
        <v>136</v>
      </c>
      <c r="N102" s="289">
        <v>10899</v>
      </c>
      <c r="O102" s="289">
        <v>8324</v>
      </c>
      <c r="P102" s="290">
        <v>100</v>
      </c>
      <c r="Q102" s="291" t="s">
        <v>136</v>
      </c>
      <c r="R102" s="291" t="s">
        <v>136</v>
      </c>
      <c r="S102" s="291" t="s">
        <v>136</v>
      </c>
    </row>
    <row r="103" spans="1:52" s="279" customFormat="1" x14ac:dyDescent="0.2">
      <c r="A103" s="286" t="s">
        <v>85</v>
      </c>
      <c r="B103" s="289">
        <v>125892</v>
      </c>
      <c r="C103" s="289">
        <v>72921</v>
      </c>
      <c r="D103" s="290">
        <v>55.6</v>
      </c>
      <c r="E103" s="289">
        <v>28891</v>
      </c>
      <c r="F103" s="289">
        <v>12726</v>
      </c>
      <c r="G103" s="290">
        <v>12.8</v>
      </c>
      <c r="H103" s="289">
        <v>71632</v>
      </c>
      <c r="I103" s="289">
        <v>41069</v>
      </c>
      <c r="J103" s="290">
        <v>31.6</v>
      </c>
      <c r="K103" s="289">
        <v>147132</v>
      </c>
      <c r="L103" s="289">
        <v>78824</v>
      </c>
      <c r="M103" s="290">
        <v>86</v>
      </c>
      <c r="N103" s="289">
        <v>1714</v>
      </c>
      <c r="O103" s="289">
        <v>1002</v>
      </c>
      <c r="P103" s="290">
        <v>1</v>
      </c>
      <c r="Q103" s="289">
        <v>22166</v>
      </c>
      <c r="R103" s="289">
        <v>14084</v>
      </c>
      <c r="S103" s="290">
        <v>13</v>
      </c>
    </row>
    <row r="104" spans="1:52" s="279" customFormat="1" x14ac:dyDescent="0.2">
      <c r="A104" s="286" t="s">
        <v>86</v>
      </c>
      <c r="B104" s="289">
        <v>42342</v>
      </c>
      <c r="C104" s="289">
        <v>27448</v>
      </c>
      <c r="D104" s="290">
        <v>79.5</v>
      </c>
      <c r="E104" s="289">
        <v>6657</v>
      </c>
      <c r="F104" s="289">
        <v>3252</v>
      </c>
      <c r="G104" s="290">
        <v>12.5</v>
      </c>
      <c r="H104" s="289">
        <v>4276</v>
      </c>
      <c r="I104" s="289">
        <v>2082</v>
      </c>
      <c r="J104" s="290">
        <v>8</v>
      </c>
      <c r="K104" s="289">
        <v>99358</v>
      </c>
      <c r="L104" s="289">
        <v>65271</v>
      </c>
      <c r="M104" s="290">
        <v>94.8</v>
      </c>
      <c r="N104" s="289">
        <v>399</v>
      </c>
      <c r="O104" s="289">
        <v>26</v>
      </c>
      <c r="P104" s="290">
        <v>0.4</v>
      </c>
      <c r="Q104" s="289">
        <v>5101</v>
      </c>
      <c r="R104" s="289">
        <v>254</v>
      </c>
      <c r="S104" s="290">
        <v>4.9000000000000004</v>
      </c>
    </row>
    <row r="105" spans="1:52" s="279" customFormat="1" x14ac:dyDescent="0.2">
      <c r="A105" s="286" t="s">
        <v>87</v>
      </c>
      <c r="B105" s="289">
        <v>210318</v>
      </c>
      <c r="C105" s="289">
        <v>124080</v>
      </c>
      <c r="D105" s="290">
        <v>94.5</v>
      </c>
      <c r="E105" s="289">
        <v>5867</v>
      </c>
      <c r="F105" s="289">
        <v>3745</v>
      </c>
      <c r="G105" s="290">
        <v>2.6</v>
      </c>
      <c r="H105" s="289">
        <v>6441</v>
      </c>
      <c r="I105" s="289">
        <v>4212</v>
      </c>
      <c r="J105" s="290">
        <v>2.9</v>
      </c>
      <c r="K105" s="289">
        <v>758270</v>
      </c>
      <c r="L105" s="289">
        <v>454696</v>
      </c>
      <c r="M105" s="290">
        <v>100</v>
      </c>
      <c r="N105" s="289">
        <v>110</v>
      </c>
      <c r="O105" s="289">
        <v>100</v>
      </c>
      <c r="P105" s="290">
        <v>0</v>
      </c>
      <c r="Q105" s="289">
        <v>241</v>
      </c>
      <c r="R105" s="289">
        <v>110</v>
      </c>
      <c r="S105" s="290">
        <v>0</v>
      </c>
    </row>
    <row r="106" spans="1:52" s="279" customFormat="1" x14ac:dyDescent="0.2">
      <c r="A106" s="285" t="s">
        <v>88</v>
      </c>
      <c r="B106" s="289">
        <v>66825</v>
      </c>
      <c r="C106" s="289">
        <v>42536</v>
      </c>
      <c r="D106" s="290">
        <v>59.4</v>
      </c>
      <c r="E106" s="289">
        <v>12458</v>
      </c>
      <c r="F106" s="289">
        <v>7996</v>
      </c>
      <c r="G106" s="290">
        <v>11.1</v>
      </c>
      <c r="H106" s="289">
        <v>33168</v>
      </c>
      <c r="I106" s="289">
        <v>22239</v>
      </c>
      <c r="J106" s="290">
        <v>29.5</v>
      </c>
      <c r="K106" s="289">
        <v>36426</v>
      </c>
      <c r="L106" s="289">
        <v>25667</v>
      </c>
      <c r="M106" s="290">
        <v>81.3</v>
      </c>
      <c r="N106" s="289">
        <v>3206</v>
      </c>
      <c r="O106" s="289">
        <v>1906</v>
      </c>
      <c r="P106" s="290">
        <v>7.2</v>
      </c>
      <c r="Q106" s="289">
        <v>5187</v>
      </c>
      <c r="R106" s="289">
        <v>3480</v>
      </c>
      <c r="S106" s="290">
        <v>11.6</v>
      </c>
    </row>
    <row r="107" spans="1:52" s="279" customFormat="1" x14ac:dyDescent="0.2">
      <c r="A107" s="286" t="s">
        <v>89</v>
      </c>
      <c r="B107" s="289">
        <v>46699</v>
      </c>
      <c r="C107" s="289">
        <v>23115</v>
      </c>
      <c r="D107" s="290">
        <v>25</v>
      </c>
      <c r="E107" s="289">
        <v>10815</v>
      </c>
      <c r="F107" s="289">
        <v>5765</v>
      </c>
      <c r="G107" s="290">
        <v>5.8</v>
      </c>
      <c r="H107" s="289">
        <v>128959</v>
      </c>
      <c r="I107" s="289">
        <v>71417</v>
      </c>
      <c r="J107" s="290">
        <v>69.2</v>
      </c>
      <c r="K107" s="289">
        <v>64452</v>
      </c>
      <c r="L107" s="289">
        <v>34922</v>
      </c>
      <c r="M107" s="290">
        <v>35.700000000000003</v>
      </c>
      <c r="N107" s="289">
        <v>270</v>
      </c>
      <c r="O107" s="289" t="s">
        <v>136</v>
      </c>
      <c r="P107" s="290">
        <v>0.1</v>
      </c>
      <c r="Q107" s="289">
        <v>115719</v>
      </c>
      <c r="R107" s="289">
        <v>61209</v>
      </c>
      <c r="S107" s="290">
        <v>64.099999999999994</v>
      </c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  <c r="AJ107" s="295"/>
      <c r="AK107" s="295"/>
      <c r="AL107" s="295"/>
      <c r="AM107" s="295"/>
      <c r="AN107" s="295"/>
      <c r="AO107" s="295"/>
      <c r="AP107" s="295"/>
      <c r="AQ107" s="295"/>
      <c r="AR107" s="295"/>
      <c r="AS107" s="295"/>
      <c r="AT107" s="295"/>
      <c r="AU107" s="295"/>
      <c r="AV107" s="295"/>
      <c r="AW107" s="295"/>
      <c r="AX107" s="295"/>
      <c r="AY107" s="295"/>
      <c r="AZ107" s="295"/>
    </row>
    <row r="108" spans="1:52" s="279" customFormat="1" x14ac:dyDescent="0.2">
      <c r="A108" s="286" t="s">
        <v>90</v>
      </c>
      <c r="B108" s="289" t="s">
        <v>136</v>
      </c>
      <c r="C108" s="289" t="s">
        <v>136</v>
      </c>
      <c r="D108" s="290" t="s">
        <v>136</v>
      </c>
      <c r="E108" s="289" t="s">
        <v>136</v>
      </c>
      <c r="F108" s="289" t="s">
        <v>136</v>
      </c>
      <c r="G108" s="290" t="s">
        <v>136</v>
      </c>
      <c r="H108" s="289" t="s">
        <v>136</v>
      </c>
      <c r="I108" s="289" t="s">
        <v>136</v>
      </c>
      <c r="J108" s="290" t="s">
        <v>136</v>
      </c>
      <c r="K108" s="289">
        <v>126</v>
      </c>
      <c r="L108" s="289">
        <v>99</v>
      </c>
      <c r="M108" s="290">
        <v>100</v>
      </c>
      <c r="N108" s="289" t="s">
        <v>136</v>
      </c>
      <c r="O108" s="289" t="s">
        <v>136</v>
      </c>
      <c r="P108" s="290" t="s">
        <v>136</v>
      </c>
      <c r="Q108" s="289" t="s">
        <v>136</v>
      </c>
      <c r="R108" s="289" t="s">
        <v>136</v>
      </c>
      <c r="S108" s="290" t="s">
        <v>136</v>
      </c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  <c r="AJ108" s="295"/>
      <c r="AK108" s="295"/>
      <c r="AL108" s="295"/>
      <c r="AM108" s="295"/>
      <c r="AN108" s="295"/>
      <c r="AO108" s="295"/>
      <c r="AP108" s="295"/>
      <c r="AQ108" s="295"/>
      <c r="AR108" s="295"/>
      <c r="AS108" s="295"/>
      <c r="AT108" s="295"/>
      <c r="AU108" s="295"/>
      <c r="AV108" s="295"/>
      <c r="AW108" s="295"/>
      <c r="AX108" s="295"/>
      <c r="AY108" s="295"/>
      <c r="AZ108" s="295"/>
    </row>
    <row r="109" spans="1:52" s="279" customFormat="1" x14ac:dyDescent="0.2">
      <c r="A109" s="286" t="s">
        <v>91</v>
      </c>
      <c r="B109" s="289" t="s">
        <v>136</v>
      </c>
      <c r="C109" s="289" t="s">
        <v>136</v>
      </c>
      <c r="D109" s="290" t="s">
        <v>136</v>
      </c>
      <c r="E109" s="289" t="s">
        <v>136</v>
      </c>
      <c r="F109" s="289" t="s">
        <v>136</v>
      </c>
      <c r="G109" s="290" t="s">
        <v>136</v>
      </c>
      <c r="H109" s="289" t="s">
        <v>136</v>
      </c>
      <c r="I109" s="289" t="s">
        <v>136</v>
      </c>
      <c r="J109" s="290" t="s">
        <v>136</v>
      </c>
      <c r="K109" s="289">
        <v>2368</v>
      </c>
      <c r="L109" s="289">
        <v>1002</v>
      </c>
      <c r="M109" s="290">
        <v>100</v>
      </c>
      <c r="N109" s="289" t="s">
        <v>136</v>
      </c>
      <c r="O109" s="289" t="s">
        <v>136</v>
      </c>
      <c r="P109" s="290" t="s">
        <v>136</v>
      </c>
      <c r="Q109" s="289" t="s">
        <v>136</v>
      </c>
      <c r="R109" s="289" t="s">
        <v>136</v>
      </c>
      <c r="S109" s="290" t="s">
        <v>136</v>
      </c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  <c r="AJ109" s="295"/>
      <c r="AK109" s="295"/>
      <c r="AL109" s="295"/>
      <c r="AM109" s="295"/>
      <c r="AN109" s="295"/>
      <c r="AO109" s="295"/>
      <c r="AP109" s="295"/>
      <c r="AQ109" s="295"/>
      <c r="AR109" s="295"/>
      <c r="AS109" s="295"/>
      <c r="AT109" s="295"/>
      <c r="AU109" s="295"/>
      <c r="AV109" s="295"/>
      <c r="AW109" s="295"/>
      <c r="AX109" s="295"/>
      <c r="AY109" s="295"/>
      <c r="AZ109" s="295"/>
    </row>
    <row r="110" spans="1:52" s="279" customFormat="1" x14ac:dyDescent="0.2">
      <c r="A110" s="287" t="s">
        <v>92</v>
      </c>
      <c r="B110" s="292">
        <v>5376</v>
      </c>
      <c r="C110" s="292">
        <v>2211</v>
      </c>
      <c r="D110" s="294">
        <v>96.4</v>
      </c>
      <c r="E110" s="292">
        <v>201</v>
      </c>
      <c r="F110" s="293" t="s">
        <v>136</v>
      </c>
      <c r="G110" s="294">
        <v>3.6</v>
      </c>
      <c r="H110" s="293" t="s">
        <v>136</v>
      </c>
      <c r="I110" s="293" t="s">
        <v>136</v>
      </c>
      <c r="J110" s="294" t="s">
        <v>136</v>
      </c>
      <c r="K110" s="292">
        <v>93336</v>
      </c>
      <c r="L110" s="292">
        <v>32762</v>
      </c>
      <c r="M110" s="294">
        <v>100</v>
      </c>
      <c r="N110" s="292" t="s">
        <v>136</v>
      </c>
      <c r="O110" s="293" t="s">
        <v>136</v>
      </c>
      <c r="P110" s="294" t="s">
        <v>136</v>
      </c>
      <c r="Q110" s="293" t="s">
        <v>136</v>
      </c>
      <c r="R110" s="293" t="s">
        <v>136</v>
      </c>
      <c r="S110" s="293" t="s">
        <v>136</v>
      </c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5"/>
      <c r="AF110" s="295"/>
      <c r="AG110" s="295"/>
      <c r="AH110" s="295"/>
      <c r="AI110" s="295"/>
      <c r="AJ110" s="295"/>
      <c r="AK110" s="295"/>
      <c r="AL110" s="295"/>
      <c r="AM110" s="295"/>
      <c r="AN110" s="295"/>
      <c r="AO110" s="295"/>
      <c r="AP110" s="295"/>
      <c r="AQ110" s="295"/>
      <c r="AR110" s="295"/>
      <c r="AS110" s="295"/>
      <c r="AT110" s="295"/>
      <c r="AU110" s="295"/>
      <c r="AV110" s="295"/>
      <c r="AW110" s="295"/>
      <c r="AX110" s="295"/>
      <c r="AY110" s="295"/>
      <c r="AZ110" s="295"/>
    </row>
    <row r="111" spans="1:52" s="279" customFormat="1" x14ac:dyDescent="0.2">
      <c r="A111" s="286"/>
      <c r="B111" s="201"/>
      <c r="C111" s="201"/>
      <c r="D111" s="247"/>
      <c r="E111" s="201"/>
      <c r="F111" s="201"/>
      <c r="G111" s="247"/>
      <c r="H111" s="201"/>
      <c r="I111" s="201"/>
      <c r="J111" s="247"/>
      <c r="K111" s="201"/>
      <c r="L111" s="201"/>
      <c r="M111" s="247"/>
      <c r="N111" s="201"/>
      <c r="O111" s="201"/>
      <c r="P111" s="247"/>
      <c r="Q111" s="155"/>
      <c r="R111" s="155"/>
    </row>
    <row r="112" spans="1:52" s="279" customFormat="1" x14ac:dyDescent="0.2">
      <c r="A112" s="286"/>
      <c r="B112" s="201"/>
      <c r="C112" s="201"/>
      <c r="D112" s="247"/>
      <c r="E112" s="201"/>
      <c r="F112" s="201"/>
      <c r="G112" s="247"/>
      <c r="H112" s="201"/>
      <c r="I112" s="201"/>
      <c r="J112" s="247"/>
      <c r="K112" s="201"/>
      <c r="L112" s="201"/>
      <c r="M112" s="247"/>
      <c r="N112" s="201"/>
      <c r="O112" s="201"/>
      <c r="P112" s="247"/>
      <c r="Q112" s="155"/>
      <c r="R112" s="155"/>
    </row>
    <row r="113" spans="1:52" s="279" customFormat="1" ht="15" customHeight="1" x14ac:dyDescent="0.25">
      <c r="A113" s="455"/>
      <c r="B113" s="458" t="s">
        <v>68</v>
      </c>
      <c r="C113" s="459"/>
      <c r="D113" s="459"/>
      <c r="E113" s="459"/>
      <c r="F113" s="459"/>
      <c r="G113" s="459"/>
      <c r="H113" s="459"/>
      <c r="I113" s="459"/>
      <c r="J113" s="459"/>
      <c r="K113" s="283"/>
      <c r="L113" s="283"/>
      <c r="M113" s="283"/>
      <c r="N113" s="283"/>
      <c r="O113" s="283"/>
      <c r="P113" s="283"/>
      <c r="Q113" s="283"/>
      <c r="R113" s="283"/>
      <c r="S113" s="283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5"/>
      <c r="AF113" s="295"/>
      <c r="AG113" s="295"/>
      <c r="AH113" s="295"/>
      <c r="AI113" s="295"/>
      <c r="AJ113" s="295"/>
      <c r="AK113" s="295"/>
      <c r="AL113" s="295"/>
      <c r="AM113" s="295"/>
      <c r="AN113" s="295"/>
      <c r="AO113" s="295"/>
      <c r="AP113" s="295"/>
      <c r="AQ113" s="295"/>
      <c r="AR113" s="295"/>
      <c r="AS113" s="295"/>
      <c r="AT113" s="295"/>
      <c r="AU113" s="295"/>
      <c r="AV113" s="295"/>
      <c r="AW113" s="295"/>
      <c r="AX113" s="295"/>
      <c r="AY113" s="295"/>
      <c r="AZ113" s="295"/>
    </row>
    <row r="114" spans="1:52" s="279" customFormat="1" ht="15" x14ac:dyDescent="0.25">
      <c r="A114" s="456"/>
      <c r="B114" s="460"/>
      <c r="C114" s="461"/>
      <c r="D114" s="461"/>
      <c r="E114" s="461"/>
      <c r="F114" s="461"/>
      <c r="G114" s="461"/>
      <c r="H114" s="461"/>
      <c r="I114" s="461"/>
      <c r="J114" s="461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  <c r="AA114" s="283"/>
      <c r="AB114" s="283"/>
      <c r="AC114" s="283"/>
      <c r="AD114" s="283"/>
      <c r="AE114" s="283"/>
      <c r="AF114" s="283"/>
      <c r="AG114" s="283"/>
      <c r="AH114" s="283"/>
      <c r="AI114" s="283"/>
      <c r="AJ114" s="283"/>
      <c r="AK114" s="283"/>
      <c r="AL114" s="283"/>
      <c r="AM114" s="283"/>
      <c r="AN114" s="283"/>
      <c r="AO114" s="283"/>
      <c r="AP114" s="283"/>
      <c r="AQ114" s="283"/>
      <c r="AR114" s="283"/>
      <c r="AS114" s="283"/>
      <c r="AT114" s="283"/>
      <c r="AU114" s="283"/>
      <c r="AV114" s="283"/>
      <c r="AW114" s="283"/>
      <c r="AX114" s="283"/>
      <c r="AY114" s="283"/>
      <c r="AZ114" s="283"/>
    </row>
    <row r="115" spans="1:52" s="279" customFormat="1" ht="23.25" customHeight="1" x14ac:dyDescent="0.25">
      <c r="A115" s="456"/>
      <c r="B115" s="452" t="s">
        <v>155</v>
      </c>
      <c r="C115" s="454"/>
      <c r="D115" s="450" t="s">
        <v>156</v>
      </c>
      <c r="E115" s="452" t="s">
        <v>157</v>
      </c>
      <c r="F115" s="453"/>
      <c r="G115" s="450" t="s">
        <v>158</v>
      </c>
      <c r="H115" s="426" t="s">
        <v>159</v>
      </c>
      <c r="I115" s="426"/>
      <c r="J115" s="452" t="s">
        <v>160</v>
      </c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3"/>
      <c r="AF115" s="283"/>
      <c r="AG115" s="283"/>
      <c r="AH115" s="283"/>
      <c r="AI115" s="283"/>
      <c r="AJ115" s="283"/>
      <c r="AK115" s="283"/>
      <c r="AL115" s="283"/>
      <c r="AM115" s="283"/>
      <c r="AN115" s="283"/>
      <c r="AO115" s="283"/>
      <c r="AP115" s="283"/>
      <c r="AQ115" s="283"/>
      <c r="AR115" s="283"/>
      <c r="AS115" s="283"/>
      <c r="AT115" s="283"/>
      <c r="AU115" s="283"/>
      <c r="AV115" s="283"/>
      <c r="AW115" s="283"/>
      <c r="AX115" s="283"/>
      <c r="AY115" s="283"/>
      <c r="AZ115" s="283"/>
    </row>
    <row r="116" spans="1:52" s="279" customFormat="1" ht="22.5" x14ac:dyDescent="0.25">
      <c r="A116" s="457"/>
      <c r="B116" s="363" t="s">
        <v>161</v>
      </c>
      <c r="C116" s="363" t="s">
        <v>162</v>
      </c>
      <c r="D116" s="451"/>
      <c r="E116" s="363" t="s">
        <v>161</v>
      </c>
      <c r="F116" s="363" t="s">
        <v>162</v>
      </c>
      <c r="G116" s="451"/>
      <c r="H116" s="363" t="s">
        <v>161</v>
      </c>
      <c r="I116" s="363" t="s">
        <v>162</v>
      </c>
      <c r="J116" s="452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3"/>
      <c r="AI116" s="283"/>
      <c r="AJ116" s="283"/>
      <c r="AK116" s="283"/>
      <c r="AL116" s="283"/>
      <c r="AM116" s="283"/>
      <c r="AN116" s="283"/>
      <c r="AO116" s="283"/>
      <c r="AP116" s="283"/>
      <c r="AQ116" s="283"/>
      <c r="AR116" s="283"/>
      <c r="AS116" s="283"/>
      <c r="AT116" s="283"/>
      <c r="AU116" s="283"/>
      <c r="AV116" s="283"/>
      <c r="AW116" s="283"/>
      <c r="AX116" s="283"/>
      <c r="AY116" s="283"/>
      <c r="AZ116" s="283"/>
    </row>
    <row r="117" spans="1:52" s="279" customFormat="1" ht="15" x14ac:dyDescent="0.25">
      <c r="A117" s="284" t="s">
        <v>72</v>
      </c>
      <c r="B117" s="289">
        <v>4195912</v>
      </c>
      <c r="C117" s="289">
        <v>2364867</v>
      </c>
      <c r="D117" s="290">
        <v>50.9</v>
      </c>
      <c r="E117" s="289">
        <v>1373475</v>
      </c>
      <c r="F117" s="289">
        <v>658064</v>
      </c>
      <c r="G117" s="290">
        <v>16.7</v>
      </c>
      <c r="H117" s="289">
        <v>2669232</v>
      </c>
      <c r="I117" s="289">
        <v>1397989</v>
      </c>
      <c r="J117" s="290">
        <v>32.4</v>
      </c>
      <c r="K117" s="283"/>
      <c r="L117" s="283"/>
      <c r="M117" s="283"/>
      <c r="N117" s="283"/>
      <c r="O117" s="283"/>
      <c r="P117" s="283"/>
      <c r="Q117" s="283"/>
      <c r="R117" s="283"/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3"/>
      <c r="AN117" s="283"/>
      <c r="AO117" s="283"/>
      <c r="AP117" s="283"/>
      <c r="AQ117" s="283"/>
      <c r="AR117" s="283"/>
      <c r="AS117" s="283"/>
      <c r="AT117" s="283"/>
      <c r="AU117" s="283"/>
      <c r="AV117" s="283"/>
      <c r="AW117" s="283"/>
      <c r="AX117" s="283"/>
      <c r="AY117" s="283"/>
      <c r="AZ117" s="283"/>
    </row>
    <row r="118" spans="1:52" s="279" customFormat="1" ht="15" x14ac:dyDescent="0.25">
      <c r="A118" s="285" t="s">
        <v>73</v>
      </c>
      <c r="B118" s="289">
        <v>18540</v>
      </c>
      <c r="C118" s="289">
        <v>11231</v>
      </c>
      <c r="D118" s="290">
        <v>2.2999999999999998</v>
      </c>
      <c r="E118" s="289">
        <v>38141</v>
      </c>
      <c r="F118" s="289">
        <v>17337</v>
      </c>
      <c r="G118" s="290">
        <v>4.8</v>
      </c>
      <c r="H118" s="289">
        <v>735530</v>
      </c>
      <c r="I118" s="289">
        <v>391077</v>
      </c>
      <c r="J118" s="290">
        <v>92.8</v>
      </c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3"/>
      <c r="AN118" s="283"/>
      <c r="AO118" s="283"/>
      <c r="AP118" s="283"/>
      <c r="AQ118" s="283"/>
      <c r="AR118" s="283"/>
      <c r="AS118" s="283"/>
      <c r="AT118" s="283"/>
      <c r="AU118" s="283"/>
      <c r="AV118" s="283"/>
      <c r="AW118" s="283"/>
      <c r="AX118" s="283"/>
      <c r="AY118" s="283"/>
      <c r="AZ118" s="283"/>
    </row>
    <row r="119" spans="1:52" s="279" customFormat="1" ht="15" x14ac:dyDescent="0.25">
      <c r="A119" s="286" t="s">
        <v>74</v>
      </c>
      <c r="B119" s="289">
        <v>246871</v>
      </c>
      <c r="C119" s="289">
        <v>129352</v>
      </c>
      <c r="D119" s="290">
        <v>63.7</v>
      </c>
      <c r="E119" s="289">
        <v>121628</v>
      </c>
      <c r="F119" s="289">
        <v>46658</v>
      </c>
      <c r="G119" s="290">
        <v>31.4</v>
      </c>
      <c r="H119" s="289">
        <v>19066</v>
      </c>
      <c r="I119" s="289">
        <v>9146</v>
      </c>
      <c r="J119" s="290">
        <v>4.9000000000000004</v>
      </c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3"/>
      <c r="AN119" s="283"/>
      <c r="AO119" s="283"/>
      <c r="AP119" s="283"/>
      <c r="AQ119" s="283"/>
      <c r="AR119" s="283"/>
      <c r="AS119" s="283"/>
      <c r="AT119" s="283"/>
      <c r="AU119" s="283"/>
      <c r="AV119" s="283"/>
      <c r="AW119" s="283"/>
      <c r="AX119" s="283"/>
      <c r="AY119" s="283"/>
      <c r="AZ119" s="283"/>
    </row>
    <row r="120" spans="1:52" s="279" customFormat="1" ht="15" x14ac:dyDescent="0.25">
      <c r="A120" s="286" t="s">
        <v>75</v>
      </c>
      <c r="B120" s="289">
        <v>252910</v>
      </c>
      <c r="C120" s="289">
        <v>158742</v>
      </c>
      <c r="D120" s="290">
        <v>43.1</v>
      </c>
      <c r="E120" s="289">
        <v>37746</v>
      </c>
      <c r="F120" s="289">
        <v>16437</v>
      </c>
      <c r="G120" s="290">
        <v>6.4</v>
      </c>
      <c r="H120" s="289">
        <v>295941</v>
      </c>
      <c r="I120" s="289">
        <v>176869</v>
      </c>
      <c r="J120" s="290">
        <v>50.5</v>
      </c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3"/>
      <c r="AN120" s="283"/>
      <c r="AO120" s="283"/>
      <c r="AP120" s="283"/>
      <c r="AQ120" s="283"/>
      <c r="AR120" s="283"/>
      <c r="AS120" s="283"/>
      <c r="AT120" s="283"/>
      <c r="AU120" s="283"/>
      <c r="AV120" s="283"/>
      <c r="AW120" s="283"/>
      <c r="AX120" s="283"/>
      <c r="AY120" s="283"/>
      <c r="AZ120" s="283"/>
    </row>
    <row r="121" spans="1:52" s="279" customFormat="1" ht="15" x14ac:dyDescent="0.25">
      <c r="A121" s="286" t="s">
        <v>76</v>
      </c>
      <c r="B121" s="289">
        <v>247935</v>
      </c>
      <c r="C121" s="289">
        <v>152173</v>
      </c>
      <c r="D121" s="290">
        <v>42.1</v>
      </c>
      <c r="E121" s="289">
        <v>100688</v>
      </c>
      <c r="F121" s="289">
        <v>45319</v>
      </c>
      <c r="G121" s="290">
        <v>17.100000000000001</v>
      </c>
      <c r="H121" s="289">
        <v>239891</v>
      </c>
      <c r="I121" s="289">
        <v>152762</v>
      </c>
      <c r="J121" s="290">
        <v>40.799999999999997</v>
      </c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3"/>
      <c r="AN121" s="283"/>
      <c r="AO121" s="283"/>
      <c r="AP121" s="283"/>
      <c r="AQ121" s="283"/>
      <c r="AR121" s="283"/>
      <c r="AS121" s="283"/>
      <c r="AT121" s="283"/>
      <c r="AU121" s="283"/>
      <c r="AV121" s="283"/>
      <c r="AW121" s="283"/>
      <c r="AX121" s="283"/>
      <c r="AY121" s="283"/>
      <c r="AZ121" s="283"/>
    </row>
    <row r="122" spans="1:52" s="279" customFormat="1" ht="15" x14ac:dyDescent="0.25">
      <c r="A122" s="286" t="s">
        <v>77</v>
      </c>
      <c r="B122" s="289">
        <v>807</v>
      </c>
      <c r="C122" s="289">
        <v>571</v>
      </c>
      <c r="D122" s="290">
        <v>0.4</v>
      </c>
      <c r="E122" s="289">
        <v>132</v>
      </c>
      <c r="F122" s="289">
        <v>51</v>
      </c>
      <c r="G122" s="290">
        <v>0.1</v>
      </c>
      <c r="H122" s="289">
        <v>222960</v>
      </c>
      <c r="I122" s="289">
        <v>111485</v>
      </c>
      <c r="J122" s="290">
        <v>99.6</v>
      </c>
      <c r="K122" s="283"/>
      <c r="L122" s="283"/>
      <c r="M122" s="283"/>
      <c r="N122" s="283"/>
      <c r="O122" s="283"/>
      <c r="P122" s="283"/>
      <c r="Q122" s="283"/>
      <c r="R122" s="283"/>
      <c r="S122" s="283"/>
      <c r="T122" s="283"/>
      <c r="U122" s="283"/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3"/>
      <c r="AN122" s="283"/>
      <c r="AO122" s="283"/>
      <c r="AP122" s="283"/>
      <c r="AQ122" s="283"/>
      <c r="AR122" s="283"/>
      <c r="AS122" s="283"/>
      <c r="AT122" s="283"/>
      <c r="AU122" s="283"/>
      <c r="AV122" s="283"/>
      <c r="AW122" s="283"/>
      <c r="AX122" s="283"/>
      <c r="AY122" s="283"/>
      <c r="AZ122" s="283"/>
    </row>
    <row r="123" spans="1:52" s="279" customFormat="1" x14ac:dyDescent="0.2">
      <c r="A123" s="286" t="s">
        <v>78</v>
      </c>
      <c r="B123" s="289">
        <v>7745</v>
      </c>
      <c r="C123" s="289">
        <v>4474</v>
      </c>
      <c r="D123" s="290">
        <v>0.8</v>
      </c>
      <c r="E123" s="289">
        <v>569268</v>
      </c>
      <c r="F123" s="289">
        <v>293114</v>
      </c>
      <c r="G123" s="290">
        <v>61.1</v>
      </c>
      <c r="H123" s="289">
        <v>355184</v>
      </c>
      <c r="I123" s="289">
        <v>177535</v>
      </c>
      <c r="J123" s="290">
        <v>38.1</v>
      </c>
    </row>
    <row r="124" spans="1:52" s="279" customFormat="1" x14ac:dyDescent="0.2">
      <c r="A124" s="286" t="s">
        <v>79</v>
      </c>
      <c r="B124" s="289">
        <v>341830</v>
      </c>
      <c r="C124" s="289">
        <v>172893</v>
      </c>
      <c r="D124" s="290">
        <v>70.3</v>
      </c>
      <c r="E124" s="289">
        <v>74918</v>
      </c>
      <c r="F124" s="289">
        <v>29979</v>
      </c>
      <c r="G124" s="290">
        <v>15.4</v>
      </c>
      <c r="H124" s="289">
        <v>69562</v>
      </c>
      <c r="I124" s="289">
        <v>26841</v>
      </c>
      <c r="J124" s="290">
        <v>14.3</v>
      </c>
    </row>
    <row r="125" spans="1:52" s="279" customFormat="1" x14ac:dyDescent="0.2">
      <c r="A125" s="286" t="s">
        <v>80</v>
      </c>
      <c r="B125" s="289">
        <v>222108</v>
      </c>
      <c r="C125" s="289">
        <v>94183</v>
      </c>
      <c r="D125" s="290">
        <v>42.8</v>
      </c>
      <c r="E125" s="289">
        <v>116081</v>
      </c>
      <c r="F125" s="289">
        <v>62682</v>
      </c>
      <c r="G125" s="290">
        <v>22.4</v>
      </c>
      <c r="H125" s="289">
        <v>180570</v>
      </c>
      <c r="I125" s="289">
        <v>57736</v>
      </c>
      <c r="J125" s="290">
        <v>34.799999999999997</v>
      </c>
    </row>
    <row r="126" spans="1:52" s="279" customFormat="1" x14ac:dyDescent="0.2">
      <c r="A126" s="286" t="s">
        <v>81</v>
      </c>
      <c r="B126" s="289">
        <v>307924</v>
      </c>
      <c r="C126" s="289">
        <v>186210</v>
      </c>
      <c r="D126" s="290">
        <v>70.5</v>
      </c>
      <c r="E126" s="289">
        <v>29915</v>
      </c>
      <c r="F126" s="289">
        <v>14488</v>
      </c>
      <c r="G126" s="290">
        <v>6.8</v>
      </c>
      <c r="H126" s="289">
        <v>99142</v>
      </c>
      <c r="I126" s="289">
        <v>54179</v>
      </c>
      <c r="J126" s="290">
        <v>22.7</v>
      </c>
    </row>
    <row r="127" spans="1:52" s="279" customFormat="1" x14ac:dyDescent="0.2">
      <c r="A127" s="286" t="s">
        <v>82</v>
      </c>
      <c r="B127" s="289">
        <v>284971</v>
      </c>
      <c r="C127" s="289">
        <v>157319</v>
      </c>
      <c r="D127" s="290">
        <v>72.400000000000006</v>
      </c>
      <c r="E127" s="289">
        <v>92114</v>
      </c>
      <c r="F127" s="289">
        <v>42238</v>
      </c>
      <c r="G127" s="290">
        <v>23.4</v>
      </c>
      <c r="H127" s="289">
        <v>16634</v>
      </c>
      <c r="I127" s="289">
        <v>6442</v>
      </c>
      <c r="J127" s="290">
        <v>4.2</v>
      </c>
    </row>
    <row r="128" spans="1:52" s="279" customFormat="1" x14ac:dyDescent="0.2">
      <c r="A128" s="286" t="s">
        <v>83</v>
      </c>
      <c r="B128" s="289">
        <v>400006</v>
      </c>
      <c r="C128" s="289">
        <v>232282</v>
      </c>
      <c r="D128" s="290">
        <v>96.4</v>
      </c>
      <c r="E128" s="289">
        <v>14351</v>
      </c>
      <c r="F128" s="289">
        <v>8263</v>
      </c>
      <c r="G128" s="290">
        <v>3.5</v>
      </c>
      <c r="H128" s="289">
        <v>413</v>
      </c>
      <c r="I128" s="289">
        <v>133</v>
      </c>
      <c r="J128" s="290">
        <v>0.1</v>
      </c>
    </row>
    <row r="129" spans="1:18" s="279" customFormat="1" x14ac:dyDescent="0.2">
      <c r="A129" s="286" t="s">
        <v>84</v>
      </c>
      <c r="B129" s="291" t="s">
        <v>136</v>
      </c>
      <c r="C129" s="291" t="s">
        <v>136</v>
      </c>
      <c r="D129" s="291" t="s">
        <v>136</v>
      </c>
      <c r="E129" s="289">
        <v>18521</v>
      </c>
      <c r="F129" s="289">
        <v>13422</v>
      </c>
      <c r="G129" s="290">
        <v>100</v>
      </c>
      <c r="H129" s="291" t="s">
        <v>136</v>
      </c>
      <c r="I129" s="291" t="s">
        <v>136</v>
      </c>
      <c r="J129" s="291" t="s">
        <v>136</v>
      </c>
    </row>
    <row r="130" spans="1:18" s="279" customFormat="1" x14ac:dyDescent="0.2">
      <c r="A130" s="286" t="s">
        <v>85</v>
      </c>
      <c r="B130" s="289">
        <v>312715</v>
      </c>
      <c r="C130" s="289">
        <v>169242</v>
      </c>
      <c r="D130" s="290">
        <v>66.900000000000006</v>
      </c>
      <c r="E130" s="289">
        <v>53538</v>
      </c>
      <c r="F130" s="289">
        <v>23522</v>
      </c>
      <c r="G130" s="290">
        <v>11.5</v>
      </c>
      <c r="H130" s="289">
        <v>100951</v>
      </c>
      <c r="I130" s="289">
        <v>59249</v>
      </c>
      <c r="J130" s="290">
        <v>21.6</v>
      </c>
    </row>
    <row r="131" spans="1:18" s="279" customFormat="1" x14ac:dyDescent="0.2">
      <c r="A131" s="286" t="s">
        <v>86</v>
      </c>
      <c r="B131" s="289">
        <v>195573</v>
      </c>
      <c r="C131" s="289">
        <v>116164</v>
      </c>
      <c r="D131" s="290">
        <v>72.2</v>
      </c>
      <c r="E131" s="289">
        <v>46510</v>
      </c>
      <c r="F131" s="289">
        <v>18093</v>
      </c>
      <c r="G131" s="290">
        <v>17.2</v>
      </c>
      <c r="H131" s="289">
        <v>28673</v>
      </c>
      <c r="I131" s="289">
        <v>10824</v>
      </c>
      <c r="J131" s="290">
        <v>10.6</v>
      </c>
    </row>
    <row r="132" spans="1:18" s="279" customFormat="1" x14ac:dyDescent="0.2">
      <c r="A132" s="286" t="s">
        <v>87</v>
      </c>
      <c r="B132" s="289">
        <v>1015896</v>
      </c>
      <c r="C132" s="289">
        <v>604443</v>
      </c>
      <c r="D132" s="290">
        <v>96.2</v>
      </c>
      <c r="E132" s="289">
        <v>26070</v>
      </c>
      <c r="F132" s="289">
        <v>8656</v>
      </c>
      <c r="G132" s="290">
        <v>2.5</v>
      </c>
      <c r="H132" s="289">
        <v>14323</v>
      </c>
      <c r="I132" s="289">
        <v>4359</v>
      </c>
      <c r="J132" s="290">
        <v>1.4</v>
      </c>
    </row>
    <row r="133" spans="1:18" s="279" customFormat="1" x14ac:dyDescent="0.2">
      <c r="A133" s="285" t="s">
        <v>88</v>
      </c>
      <c r="B133" s="289">
        <v>104485</v>
      </c>
      <c r="C133" s="289">
        <v>68616</v>
      </c>
      <c r="D133" s="290">
        <v>65.7</v>
      </c>
      <c r="E133" s="289">
        <v>16145</v>
      </c>
      <c r="F133" s="289">
        <v>10019</v>
      </c>
      <c r="G133" s="290">
        <v>10.1</v>
      </c>
      <c r="H133" s="289">
        <v>38445</v>
      </c>
      <c r="I133" s="289">
        <v>25723</v>
      </c>
      <c r="J133" s="290">
        <v>24.2</v>
      </c>
    </row>
    <row r="134" spans="1:18" s="279" customFormat="1" x14ac:dyDescent="0.2">
      <c r="A134" s="286" t="s">
        <v>89</v>
      </c>
      <c r="B134" s="289">
        <v>126896</v>
      </c>
      <c r="C134" s="289">
        <v>64510</v>
      </c>
      <c r="D134" s="290">
        <v>32.1</v>
      </c>
      <c r="E134" s="289">
        <v>16641</v>
      </c>
      <c r="F134" s="289">
        <v>7687</v>
      </c>
      <c r="G134" s="290">
        <v>4.2</v>
      </c>
      <c r="H134" s="289">
        <v>251742</v>
      </c>
      <c r="I134" s="289">
        <v>133629</v>
      </c>
      <c r="J134" s="290">
        <v>63.7</v>
      </c>
    </row>
    <row r="135" spans="1:18" s="279" customFormat="1" x14ac:dyDescent="0.2">
      <c r="A135" s="286" t="s">
        <v>90</v>
      </c>
      <c r="B135" s="289">
        <v>126</v>
      </c>
      <c r="C135" s="289">
        <v>99</v>
      </c>
      <c r="D135" s="290">
        <v>100</v>
      </c>
      <c r="E135" s="291" t="s">
        <v>136</v>
      </c>
      <c r="F135" s="291" t="s">
        <v>136</v>
      </c>
      <c r="G135" s="291" t="s">
        <v>136</v>
      </c>
      <c r="H135" s="291" t="s">
        <v>136</v>
      </c>
      <c r="I135" s="291" t="s">
        <v>136</v>
      </c>
      <c r="J135" s="291" t="s">
        <v>136</v>
      </c>
    </row>
    <row r="136" spans="1:18" s="279" customFormat="1" x14ac:dyDescent="0.2">
      <c r="A136" s="297" t="s">
        <v>91</v>
      </c>
      <c r="B136" s="289">
        <v>2368</v>
      </c>
      <c r="C136" s="289">
        <v>1002</v>
      </c>
      <c r="D136" s="290">
        <v>100</v>
      </c>
      <c r="E136" s="291" t="s">
        <v>136</v>
      </c>
      <c r="F136" s="291" t="s">
        <v>136</v>
      </c>
      <c r="G136" s="291" t="s">
        <v>136</v>
      </c>
      <c r="H136" s="291" t="s">
        <v>136</v>
      </c>
      <c r="I136" s="291" t="s">
        <v>136</v>
      </c>
      <c r="J136" s="291" t="s">
        <v>136</v>
      </c>
    </row>
    <row r="137" spans="1:18" s="279" customFormat="1" x14ac:dyDescent="0.2">
      <c r="A137" s="287" t="s">
        <v>92</v>
      </c>
      <c r="B137" s="292">
        <v>106206</v>
      </c>
      <c r="C137" s="292">
        <v>41361</v>
      </c>
      <c r="D137" s="294">
        <v>98.8</v>
      </c>
      <c r="E137" s="292">
        <v>1068</v>
      </c>
      <c r="F137" s="293">
        <v>99</v>
      </c>
      <c r="G137" s="294">
        <v>1</v>
      </c>
      <c r="H137" s="292">
        <v>205</v>
      </c>
      <c r="I137" s="293" t="s">
        <v>136</v>
      </c>
      <c r="J137" s="294">
        <v>0.2</v>
      </c>
    </row>
    <row r="138" spans="1:18" s="279" customFormat="1" x14ac:dyDescent="0.2">
      <c r="A138" s="286"/>
      <c r="B138" s="201"/>
      <c r="C138" s="201"/>
      <c r="D138" s="247"/>
      <c r="E138" s="201"/>
      <c r="F138" s="201"/>
      <c r="G138" s="247"/>
      <c r="H138" s="201"/>
      <c r="I138" s="201"/>
      <c r="J138" s="247"/>
      <c r="K138" s="201"/>
      <c r="L138" s="201"/>
      <c r="M138" s="247"/>
      <c r="N138" s="201"/>
      <c r="O138" s="201"/>
      <c r="P138" s="247"/>
      <c r="Q138" s="155"/>
      <c r="R138" s="155"/>
    </row>
    <row r="139" spans="1:18" s="279" customFormat="1" x14ac:dyDescent="0.2">
      <c r="A139" s="286"/>
      <c r="B139" s="201"/>
      <c r="C139" s="201"/>
      <c r="D139" s="247"/>
      <c r="E139" s="201"/>
      <c r="F139" s="201"/>
      <c r="G139" s="247"/>
      <c r="H139" s="201"/>
      <c r="I139" s="201"/>
      <c r="J139" s="247"/>
      <c r="K139" s="201"/>
      <c r="L139" s="201"/>
      <c r="M139" s="247"/>
      <c r="N139" s="201"/>
      <c r="O139" s="201"/>
      <c r="P139" s="247"/>
      <c r="Q139" s="155"/>
      <c r="R139" s="155"/>
    </row>
    <row r="140" spans="1:18" ht="31.5" customHeight="1" x14ac:dyDescent="0.2">
      <c r="A140" s="476" t="s">
        <v>203</v>
      </c>
      <c r="B140" s="476"/>
      <c r="C140" s="476"/>
      <c r="D140" s="476"/>
      <c r="E140" s="476"/>
      <c r="F140" s="476"/>
      <c r="G140" s="476"/>
      <c r="H140" s="476"/>
      <c r="I140" s="476"/>
      <c r="J140" s="476"/>
      <c r="K140" s="476"/>
      <c r="L140" s="476"/>
      <c r="M140" s="476"/>
      <c r="N140" s="476"/>
      <c r="O140" s="476"/>
      <c r="P140" s="476"/>
    </row>
    <row r="141" spans="1:18" x14ac:dyDescent="0.2">
      <c r="A141" s="157"/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P141" s="158" t="s">
        <v>120</v>
      </c>
    </row>
    <row r="142" spans="1:18" ht="14.25" customHeight="1" x14ac:dyDescent="0.2">
      <c r="A142" s="423"/>
      <c r="B142" s="412" t="s">
        <v>132</v>
      </c>
      <c r="C142" s="412"/>
      <c r="D142" s="412"/>
      <c r="E142" s="413" t="s">
        <v>67</v>
      </c>
      <c r="F142" s="414"/>
      <c r="G142" s="414"/>
      <c r="H142" s="414"/>
      <c r="I142" s="414"/>
      <c r="J142" s="414"/>
      <c r="K142" s="417" t="s">
        <v>149</v>
      </c>
      <c r="L142" s="418"/>
      <c r="M142" s="419"/>
      <c r="N142" s="412" t="s">
        <v>68</v>
      </c>
      <c r="O142" s="412"/>
      <c r="P142" s="413"/>
      <c r="Q142" s="155"/>
      <c r="R142" s="155"/>
    </row>
    <row r="143" spans="1:18" ht="36" customHeight="1" x14ac:dyDescent="0.2">
      <c r="A143" s="423"/>
      <c r="B143" s="412"/>
      <c r="C143" s="412"/>
      <c r="D143" s="412"/>
      <c r="E143" s="412" t="s">
        <v>66</v>
      </c>
      <c r="F143" s="412"/>
      <c r="G143" s="412"/>
      <c r="H143" s="412" t="s">
        <v>65</v>
      </c>
      <c r="I143" s="412"/>
      <c r="J143" s="412"/>
      <c r="K143" s="420"/>
      <c r="L143" s="421"/>
      <c r="M143" s="422"/>
      <c r="N143" s="412"/>
      <c r="O143" s="412"/>
      <c r="P143" s="413"/>
      <c r="Q143" s="155"/>
      <c r="R143" s="155"/>
    </row>
    <row r="144" spans="1:18" ht="40.5" customHeight="1" x14ac:dyDescent="0.2">
      <c r="A144" s="423"/>
      <c r="B144" s="244" t="s">
        <v>130</v>
      </c>
      <c r="C144" s="244" t="s">
        <v>64</v>
      </c>
      <c r="D144" s="244" t="s">
        <v>131</v>
      </c>
      <c r="E144" s="244" t="s">
        <v>130</v>
      </c>
      <c r="F144" s="244" t="s">
        <v>64</v>
      </c>
      <c r="G144" s="244" t="s">
        <v>131</v>
      </c>
      <c r="H144" s="244" t="s">
        <v>130</v>
      </c>
      <c r="I144" s="244" t="s">
        <v>64</v>
      </c>
      <c r="J144" s="244" t="s">
        <v>131</v>
      </c>
      <c r="K144" s="244" t="s">
        <v>130</v>
      </c>
      <c r="L144" s="244" t="s">
        <v>64</v>
      </c>
      <c r="M144" s="245" t="s">
        <v>131</v>
      </c>
      <c r="N144" s="244" t="s">
        <v>130</v>
      </c>
      <c r="O144" s="244" t="s">
        <v>64</v>
      </c>
      <c r="P144" s="245" t="s">
        <v>131</v>
      </c>
      <c r="Q144" s="155"/>
      <c r="R144" s="155"/>
    </row>
    <row r="145" spans="1:18" x14ac:dyDescent="0.2">
      <c r="A145" s="65" t="s">
        <v>72</v>
      </c>
      <c r="B145" s="253">
        <f>SUM(B146:B165)</f>
        <v>12465025</v>
      </c>
      <c r="C145" s="253">
        <f>SUM(C146:C165)</f>
        <v>10729444</v>
      </c>
      <c r="D145" s="247">
        <f>B145/C145%</f>
        <v>116.17587080933551</v>
      </c>
      <c r="E145" s="253">
        <f>SUM(E146:E165)</f>
        <v>1334804</v>
      </c>
      <c r="F145" s="253">
        <f>SUM(F146:F165)</f>
        <v>1322898</v>
      </c>
      <c r="G145" s="247">
        <f>E145/F145%</f>
        <v>100.89999380148734</v>
      </c>
      <c r="H145" s="253">
        <f>SUM(H146:H165)</f>
        <v>11130221</v>
      </c>
      <c r="I145" s="253">
        <f>SUM(I146:I165)</f>
        <v>9406546</v>
      </c>
      <c r="J145" s="247">
        <f>H145/I145%</f>
        <v>118.32420741896121</v>
      </c>
      <c r="K145" s="253">
        <f>SUM(K146:K165)</f>
        <v>8005491</v>
      </c>
      <c r="L145" s="253">
        <f>SUM(L146:L165)</f>
        <v>7608578</v>
      </c>
      <c r="M145" s="247">
        <f>K145/L145%</f>
        <v>105.2166515214801</v>
      </c>
      <c r="N145" s="253">
        <f>SUM(N146:N165)</f>
        <v>20470516</v>
      </c>
      <c r="O145" s="253">
        <f>SUM(O146:O165)</f>
        <v>18338022</v>
      </c>
      <c r="P145" s="247">
        <f>N145/O145%</f>
        <v>111.62881143887819</v>
      </c>
      <c r="Q145" s="155"/>
      <c r="R145" s="155"/>
    </row>
    <row r="146" spans="1:18" x14ac:dyDescent="0.2">
      <c r="A146" s="80" t="s">
        <v>73</v>
      </c>
      <c r="B146" s="253">
        <f>E146+H146</f>
        <v>761935</v>
      </c>
      <c r="C146" s="201">
        <f t="shared" ref="C146:C165" si="16">F146+I146</f>
        <v>652919</v>
      </c>
      <c r="D146" s="247">
        <f t="shared" ref="D146:D165" si="17">B146/C146%</f>
        <v>116.69671123064271</v>
      </c>
      <c r="E146" s="253">
        <v>55699</v>
      </c>
      <c r="F146" s="253">
        <v>63680</v>
      </c>
      <c r="G146" s="247">
        <f t="shared" ref="G146:G165" si="18">E146/F146%</f>
        <v>87.467022613065339</v>
      </c>
      <c r="H146" s="253">
        <v>706236</v>
      </c>
      <c r="I146" s="253">
        <v>589239</v>
      </c>
      <c r="J146" s="247">
        <f t="shared" ref="J146:J165" si="19">H146/I146%</f>
        <v>119.85561037202221</v>
      </c>
      <c r="K146" s="253">
        <v>380790</v>
      </c>
      <c r="L146" s="253">
        <v>298964</v>
      </c>
      <c r="M146" s="247">
        <f t="shared" ref="M146:M165" si="20">K146/L146%</f>
        <v>127.36985055056796</v>
      </c>
      <c r="N146" s="253">
        <f>E146+H146+K146</f>
        <v>1142725</v>
      </c>
      <c r="O146" s="253">
        <f>F146+I146+L146</f>
        <v>951883</v>
      </c>
      <c r="P146" s="247">
        <f t="shared" ref="P146:P165" si="21">N146/O146%</f>
        <v>120.04889256347681</v>
      </c>
      <c r="Q146" s="155"/>
      <c r="R146" s="155"/>
    </row>
    <row r="147" spans="1:18" x14ac:dyDescent="0.2">
      <c r="A147" s="71" t="s">
        <v>74</v>
      </c>
      <c r="B147" s="253">
        <f t="shared" ref="B147:B165" si="22">E147+H147</f>
        <v>185162</v>
      </c>
      <c r="C147" s="201">
        <f t="shared" si="16"/>
        <v>179652</v>
      </c>
      <c r="D147" s="247">
        <f t="shared" si="17"/>
        <v>103.06704072317592</v>
      </c>
      <c r="E147" s="253">
        <v>84501</v>
      </c>
      <c r="F147" s="253">
        <v>89803</v>
      </c>
      <c r="G147" s="247">
        <f t="shared" si="18"/>
        <v>94.095965613620933</v>
      </c>
      <c r="H147" s="253">
        <v>100661</v>
      </c>
      <c r="I147" s="253">
        <v>89849</v>
      </c>
      <c r="J147" s="247">
        <f t="shared" si="19"/>
        <v>112.03352291066122</v>
      </c>
      <c r="K147" s="253">
        <v>357216</v>
      </c>
      <c r="L147" s="253">
        <v>341604</v>
      </c>
      <c r="M147" s="247">
        <f t="shared" si="20"/>
        <v>104.57020409597078</v>
      </c>
      <c r="N147" s="253">
        <f t="shared" ref="N147:N165" si="23">E147+H147+K147</f>
        <v>542378</v>
      </c>
      <c r="O147" s="253">
        <f t="shared" ref="O147:O165" si="24">F147+I147+L147</f>
        <v>521256</v>
      </c>
      <c r="P147" s="247">
        <f t="shared" si="21"/>
        <v>104.05213561090903</v>
      </c>
      <c r="Q147" s="155"/>
      <c r="R147" s="155"/>
    </row>
    <row r="148" spans="1:18" x14ac:dyDescent="0.2">
      <c r="A148" s="71" t="s">
        <v>75</v>
      </c>
      <c r="B148" s="253">
        <f t="shared" si="22"/>
        <v>691445</v>
      </c>
      <c r="C148" s="201">
        <f t="shared" si="16"/>
        <v>688838</v>
      </c>
      <c r="D148" s="247">
        <f t="shared" si="17"/>
        <v>100.37846344133163</v>
      </c>
      <c r="E148" s="253">
        <v>78619</v>
      </c>
      <c r="F148" s="253">
        <v>78443</v>
      </c>
      <c r="G148" s="247">
        <f t="shared" si="18"/>
        <v>100.22436673763116</v>
      </c>
      <c r="H148" s="253">
        <v>612826</v>
      </c>
      <c r="I148" s="253">
        <v>610395</v>
      </c>
      <c r="J148" s="247">
        <f t="shared" si="19"/>
        <v>100.39826669615577</v>
      </c>
      <c r="K148" s="253">
        <v>332835</v>
      </c>
      <c r="L148" s="253">
        <v>335386</v>
      </c>
      <c r="M148" s="247">
        <f t="shared" si="20"/>
        <v>99.239383874103268</v>
      </c>
      <c r="N148" s="253">
        <f t="shared" si="23"/>
        <v>1024280</v>
      </c>
      <c r="O148" s="253">
        <f t="shared" si="24"/>
        <v>1024224</v>
      </c>
      <c r="P148" s="247">
        <f t="shared" si="21"/>
        <v>100.00546755397257</v>
      </c>
      <c r="Q148" s="155"/>
      <c r="R148" s="155"/>
    </row>
    <row r="149" spans="1:18" x14ac:dyDescent="0.2">
      <c r="A149" s="71" t="s">
        <v>76</v>
      </c>
      <c r="B149" s="253">
        <f t="shared" si="22"/>
        <v>1852426</v>
      </c>
      <c r="C149" s="201">
        <f t="shared" si="16"/>
        <v>1500744</v>
      </c>
      <c r="D149" s="247">
        <f t="shared" si="17"/>
        <v>123.43384348030044</v>
      </c>
      <c r="E149" s="253">
        <v>107259</v>
      </c>
      <c r="F149" s="253">
        <v>102813</v>
      </c>
      <c r="G149" s="247">
        <f t="shared" si="18"/>
        <v>104.32435586939394</v>
      </c>
      <c r="H149" s="253">
        <v>1745167</v>
      </c>
      <c r="I149" s="253">
        <v>1397931</v>
      </c>
      <c r="J149" s="247">
        <f t="shared" si="19"/>
        <v>124.83928033644007</v>
      </c>
      <c r="K149" s="253">
        <v>707696</v>
      </c>
      <c r="L149" s="253">
        <v>619636</v>
      </c>
      <c r="M149" s="247">
        <f t="shared" si="20"/>
        <v>114.21156937298673</v>
      </c>
      <c r="N149" s="253">
        <f t="shared" si="23"/>
        <v>2560122</v>
      </c>
      <c r="O149" s="253">
        <f t="shared" si="24"/>
        <v>2120380</v>
      </c>
      <c r="P149" s="247">
        <f t="shared" si="21"/>
        <v>120.73882983238853</v>
      </c>
      <c r="Q149" s="155"/>
      <c r="R149" s="155"/>
    </row>
    <row r="150" spans="1:18" x14ac:dyDescent="0.2">
      <c r="A150" s="71" t="s">
        <v>77</v>
      </c>
      <c r="B150" s="253">
        <f t="shared" si="22"/>
        <v>274615</v>
      </c>
      <c r="C150" s="201">
        <f t="shared" si="16"/>
        <v>269779</v>
      </c>
      <c r="D150" s="247">
        <f t="shared" si="17"/>
        <v>101.79257836970261</v>
      </c>
      <c r="E150" s="253">
        <v>26546</v>
      </c>
      <c r="F150" s="253">
        <v>32049</v>
      </c>
      <c r="G150" s="247">
        <f t="shared" si="18"/>
        <v>82.829417454522755</v>
      </c>
      <c r="H150" s="253">
        <v>248069</v>
      </c>
      <c r="I150" s="253">
        <v>237730</v>
      </c>
      <c r="J150" s="247">
        <f t="shared" si="19"/>
        <v>104.3490514449165</v>
      </c>
      <c r="K150" s="253">
        <v>202153</v>
      </c>
      <c r="L150" s="253">
        <v>192228</v>
      </c>
      <c r="M150" s="247">
        <f t="shared" si="20"/>
        <v>105.16313960505234</v>
      </c>
      <c r="N150" s="253">
        <f t="shared" si="23"/>
        <v>476768</v>
      </c>
      <c r="O150" s="253">
        <f t="shared" si="24"/>
        <v>462007</v>
      </c>
      <c r="P150" s="247">
        <f t="shared" si="21"/>
        <v>103.19497323633625</v>
      </c>
      <c r="Q150" s="155"/>
      <c r="R150" s="155"/>
    </row>
    <row r="151" spans="1:18" x14ac:dyDescent="0.2">
      <c r="A151" s="71" t="s">
        <v>78</v>
      </c>
      <c r="B151" s="253">
        <f t="shared" si="22"/>
        <v>717771</v>
      </c>
      <c r="C151" s="201">
        <f t="shared" si="16"/>
        <v>631411</v>
      </c>
      <c r="D151" s="247">
        <f t="shared" si="17"/>
        <v>113.67730368967281</v>
      </c>
      <c r="E151" s="253">
        <v>100287</v>
      </c>
      <c r="F151" s="253">
        <v>98840</v>
      </c>
      <c r="G151" s="247">
        <f t="shared" si="18"/>
        <v>101.46398219344395</v>
      </c>
      <c r="H151" s="253">
        <v>617484</v>
      </c>
      <c r="I151" s="253">
        <v>532571</v>
      </c>
      <c r="J151" s="247">
        <f t="shared" si="19"/>
        <v>115.94397742272861</v>
      </c>
      <c r="K151" s="253">
        <v>506287</v>
      </c>
      <c r="L151" s="253">
        <v>417769</v>
      </c>
      <c r="M151" s="247">
        <f t="shared" si="20"/>
        <v>121.18826432789413</v>
      </c>
      <c r="N151" s="253">
        <f t="shared" si="23"/>
        <v>1224058</v>
      </c>
      <c r="O151" s="253">
        <f>F151+I151+L151</f>
        <v>1049180</v>
      </c>
      <c r="P151" s="247">
        <f t="shared" si="21"/>
        <v>116.66806458377019</v>
      </c>
      <c r="Q151" s="155"/>
      <c r="R151" s="155"/>
    </row>
    <row r="152" spans="1:18" x14ac:dyDescent="0.2">
      <c r="A152" s="71" t="s">
        <v>79</v>
      </c>
      <c r="B152" s="253">
        <f t="shared" si="22"/>
        <v>2405262</v>
      </c>
      <c r="C152" s="201">
        <f t="shared" si="16"/>
        <v>1941461</v>
      </c>
      <c r="D152" s="247">
        <f t="shared" si="17"/>
        <v>123.88927719897541</v>
      </c>
      <c r="E152" s="253">
        <v>62327</v>
      </c>
      <c r="F152" s="253">
        <v>59164</v>
      </c>
      <c r="G152" s="247">
        <f t="shared" si="18"/>
        <v>105.34615644648773</v>
      </c>
      <c r="H152" s="253">
        <v>2342935</v>
      </c>
      <c r="I152" s="253">
        <v>1882297</v>
      </c>
      <c r="J152" s="247">
        <f t="shared" si="19"/>
        <v>124.47212103084688</v>
      </c>
      <c r="K152" s="253">
        <v>1241895</v>
      </c>
      <c r="L152" s="253">
        <v>1013312</v>
      </c>
      <c r="M152" s="247">
        <f t="shared" si="20"/>
        <v>122.55800780016421</v>
      </c>
      <c r="N152" s="253">
        <f t="shared" si="23"/>
        <v>3647157</v>
      </c>
      <c r="O152" s="253">
        <f t="shared" si="24"/>
        <v>2954773</v>
      </c>
      <c r="P152" s="247">
        <f t="shared" si="21"/>
        <v>123.43273070384764</v>
      </c>
      <c r="Q152" s="155"/>
      <c r="R152" s="155"/>
    </row>
    <row r="153" spans="1:18" x14ac:dyDescent="0.2">
      <c r="A153" s="71" t="s">
        <v>80</v>
      </c>
      <c r="B153" s="253">
        <f t="shared" si="22"/>
        <v>1008789</v>
      </c>
      <c r="C153" s="201">
        <f t="shared" si="16"/>
        <v>809519</v>
      </c>
      <c r="D153" s="247">
        <f t="shared" si="17"/>
        <v>124.61585212947442</v>
      </c>
      <c r="E153" s="253">
        <v>101642</v>
      </c>
      <c r="F153" s="253">
        <v>126115</v>
      </c>
      <c r="G153" s="247">
        <f t="shared" si="18"/>
        <v>80.594695317765527</v>
      </c>
      <c r="H153" s="253">
        <v>907147</v>
      </c>
      <c r="I153" s="253">
        <v>683404</v>
      </c>
      <c r="J153" s="247">
        <f t="shared" si="19"/>
        <v>132.73949230616151</v>
      </c>
      <c r="K153" s="253">
        <v>644246</v>
      </c>
      <c r="L153" s="253">
        <v>607267</v>
      </c>
      <c r="M153" s="247">
        <f t="shared" si="20"/>
        <v>106.08941371752458</v>
      </c>
      <c r="N153" s="253">
        <f t="shared" si="23"/>
        <v>1653035</v>
      </c>
      <c r="O153" s="253">
        <f t="shared" si="24"/>
        <v>1416786</v>
      </c>
      <c r="P153" s="247">
        <f t="shared" si="21"/>
        <v>116.67499537686001</v>
      </c>
      <c r="Q153" s="155"/>
      <c r="R153" s="155"/>
    </row>
    <row r="154" spans="1:18" x14ac:dyDescent="0.2">
      <c r="A154" s="71" t="s">
        <v>81</v>
      </c>
      <c r="B154" s="253">
        <f t="shared" si="22"/>
        <v>387816</v>
      </c>
      <c r="C154" s="201">
        <f t="shared" si="16"/>
        <v>327307</v>
      </c>
      <c r="D154" s="247">
        <f t="shared" si="17"/>
        <v>118.48692511923056</v>
      </c>
      <c r="E154" s="253">
        <v>55336</v>
      </c>
      <c r="F154" s="253">
        <v>53790</v>
      </c>
      <c r="G154" s="247">
        <f t="shared" si="18"/>
        <v>102.87414017475368</v>
      </c>
      <c r="H154" s="253">
        <v>332480</v>
      </c>
      <c r="I154" s="253">
        <v>273517</v>
      </c>
      <c r="J154" s="247">
        <f t="shared" si="19"/>
        <v>121.55734378484701</v>
      </c>
      <c r="K154" s="253">
        <v>178406</v>
      </c>
      <c r="L154" s="253">
        <v>138434</v>
      </c>
      <c r="M154" s="247">
        <f t="shared" si="20"/>
        <v>128.87440946588268</v>
      </c>
      <c r="N154" s="253">
        <f t="shared" si="23"/>
        <v>566222</v>
      </c>
      <c r="O154" s="253">
        <f t="shared" si="24"/>
        <v>465741</v>
      </c>
      <c r="P154" s="247">
        <f t="shared" si="21"/>
        <v>121.57443729454783</v>
      </c>
      <c r="Q154" s="155"/>
      <c r="R154" s="155"/>
    </row>
    <row r="155" spans="1:18" x14ac:dyDescent="0.2">
      <c r="A155" s="71" t="s">
        <v>82</v>
      </c>
      <c r="B155" s="253">
        <f t="shared" si="22"/>
        <v>167670</v>
      </c>
      <c r="C155" s="201">
        <f t="shared" si="16"/>
        <v>167607</v>
      </c>
      <c r="D155" s="247">
        <f t="shared" si="17"/>
        <v>100.03758792890513</v>
      </c>
      <c r="E155" s="253">
        <v>30146</v>
      </c>
      <c r="F155" s="253">
        <v>31403</v>
      </c>
      <c r="G155" s="247">
        <f t="shared" si="18"/>
        <v>95.997197719963069</v>
      </c>
      <c r="H155" s="253">
        <v>137524</v>
      </c>
      <c r="I155" s="253">
        <v>136204</v>
      </c>
      <c r="J155" s="247">
        <f t="shared" si="19"/>
        <v>100.96913453349389</v>
      </c>
      <c r="K155" s="253">
        <v>220884</v>
      </c>
      <c r="L155" s="253">
        <v>245927</v>
      </c>
      <c r="M155" s="247">
        <f t="shared" si="20"/>
        <v>89.816896884034691</v>
      </c>
      <c r="N155" s="253">
        <f t="shared" si="23"/>
        <v>388554</v>
      </c>
      <c r="O155" s="253">
        <f t="shared" si="24"/>
        <v>413534</v>
      </c>
      <c r="P155" s="247">
        <f t="shared" si="21"/>
        <v>93.959384234428114</v>
      </c>
      <c r="Q155" s="155"/>
      <c r="R155" s="155"/>
    </row>
    <row r="156" spans="1:18" x14ac:dyDescent="0.2">
      <c r="A156" s="71" t="s">
        <v>83</v>
      </c>
      <c r="B156" s="253">
        <f t="shared" si="22"/>
        <v>454182</v>
      </c>
      <c r="C156" s="201">
        <f t="shared" si="16"/>
        <v>368032</v>
      </c>
      <c r="D156" s="247">
        <f t="shared" si="17"/>
        <v>123.40829058342753</v>
      </c>
      <c r="E156" s="253">
        <v>23697</v>
      </c>
      <c r="F156" s="253">
        <v>29617</v>
      </c>
      <c r="G156" s="247">
        <f t="shared" si="18"/>
        <v>80.011479893304511</v>
      </c>
      <c r="H156" s="253">
        <v>430485</v>
      </c>
      <c r="I156" s="253">
        <v>338415</v>
      </c>
      <c r="J156" s="247">
        <f t="shared" si="19"/>
        <v>127.20624085811799</v>
      </c>
      <c r="K156" s="253">
        <v>205893</v>
      </c>
      <c r="L156" s="253">
        <v>185852</v>
      </c>
      <c r="M156" s="247">
        <f t="shared" si="20"/>
        <v>110.7833114521232</v>
      </c>
      <c r="N156" s="253">
        <f t="shared" si="23"/>
        <v>660075</v>
      </c>
      <c r="O156" s="253">
        <f t="shared" si="24"/>
        <v>553884</v>
      </c>
      <c r="P156" s="247">
        <f t="shared" si="21"/>
        <v>119.17206490889789</v>
      </c>
      <c r="Q156" s="155"/>
      <c r="R156" s="155"/>
    </row>
    <row r="157" spans="1:18" x14ac:dyDescent="0.2">
      <c r="A157" s="71" t="s">
        <v>84</v>
      </c>
      <c r="B157" s="253">
        <f t="shared" si="22"/>
        <v>127703</v>
      </c>
      <c r="C157" s="201">
        <f t="shared" si="16"/>
        <v>116212</v>
      </c>
      <c r="D157" s="247">
        <f t="shared" si="17"/>
        <v>109.88796337727602</v>
      </c>
      <c r="E157" s="253">
        <v>7639</v>
      </c>
      <c r="F157" s="253">
        <v>6564</v>
      </c>
      <c r="G157" s="247">
        <f t="shared" si="18"/>
        <v>116.37720901889092</v>
      </c>
      <c r="H157" s="253">
        <v>120064</v>
      </c>
      <c r="I157" s="253">
        <v>109648</v>
      </c>
      <c r="J157" s="247">
        <f t="shared" si="19"/>
        <v>109.49948927477017</v>
      </c>
      <c r="K157" s="253">
        <v>99436</v>
      </c>
      <c r="L157" s="253">
        <v>111769</v>
      </c>
      <c r="M157" s="247">
        <f t="shared" si="20"/>
        <v>88.965634478254259</v>
      </c>
      <c r="N157" s="253">
        <f t="shared" si="23"/>
        <v>227139</v>
      </c>
      <c r="O157" s="253">
        <f t="shared" si="24"/>
        <v>227981</v>
      </c>
      <c r="P157" s="247">
        <f t="shared" si="21"/>
        <v>99.63067097696738</v>
      </c>
      <c r="Q157" s="155"/>
      <c r="R157" s="155"/>
    </row>
    <row r="158" spans="1:18" x14ac:dyDescent="0.2">
      <c r="A158" s="71" t="s">
        <v>85</v>
      </c>
      <c r="B158" s="253">
        <f t="shared" si="22"/>
        <v>277353</v>
      </c>
      <c r="C158" s="201">
        <f t="shared" si="16"/>
        <v>247685</v>
      </c>
      <c r="D158" s="247">
        <f>B158/C158%</f>
        <v>111.97811736681673</v>
      </c>
      <c r="E158" s="253">
        <v>34990</v>
      </c>
      <c r="F158" s="253">
        <v>30143</v>
      </c>
      <c r="G158" s="247">
        <f>E158/F158%</f>
        <v>116.08001857811099</v>
      </c>
      <c r="H158" s="253">
        <v>242363</v>
      </c>
      <c r="I158" s="253">
        <v>217542</v>
      </c>
      <c r="J158" s="247">
        <f>H158/I158%</f>
        <v>111.40975076077262</v>
      </c>
      <c r="K158" s="253">
        <v>282825</v>
      </c>
      <c r="L158" s="253">
        <v>243716</v>
      </c>
      <c r="M158" s="247">
        <f>K158/L158%</f>
        <v>116.04695629339068</v>
      </c>
      <c r="N158" s="253">
        <f t="shared" si="23"/>
        <v>560178</v>
      </c>
      <c r="O158" s="253">
        <f t="shared" si="24"/>
        <v>491401</v>
      </c>
      <c r="P158" s="247">
        <f>N158/O158%</f>
        <v>113.9961050140313</v>
      </c>
      <c r="Q158" s="155"/>
      <c r="R158" s="155"/>
    </row>
    <row r="159" spans="1:18" x14ac:dyDescent="0.2">
      <c r="A159" s="71" t="s">
        <v>86</v>
      </c>
      <c r="B159" s="253">
        <f t="shared" si="22"/>
        <v>98549</v>
      </c>
      <c r="C159" s="201">
        <f t="shared" si="16"/>
        <v>92655</v>
      </c>
      <c r="D159" s="247">
        <f t="shared" si="17"/>
        <v>106.36123252927527</v>
      </c>
      <c r="E159" s="253">
        <v>47034</v>
      </c>
      <c r="F159" s="253">
        <v>38026</v>
      </c>
      <c r="G159" s="247">
        <f t="shared" si="18"/>
        <v>123.68905485720298</v>
      </c>
      <c r="H159" s="253">
        <v>51515</v>
      </c>
      <c r="I159" s="253">
        <v>54629</v>
      </c>
      <c r="J159" s="247">
        <f t="shared" si="19"/>
        <v>94.299730912152896</v>
      </c>
      <c r="K159" s="253">
        <v>246953</v>
      </c>
      <c r="L159" s="253">
        <v>278393</v>
      </c>
      <c r="M159" s="247">
        <f t="shared" si="20"/>
        <v>88.706612594425877</v>
      </c>
      <c r="N159" s="253">
        <f t="shared" si="23"/>
        <v>345502</v>
      </c>
      <c r="O159" s="253">
        <f t="shared" si="24"/>
        <v>371048</v>
      </c>
      <c r="P159" s="247">
        <f t="shared" si="21"/>
        <v>93.115176473124777</v>
      </c>
      <c r="Q159" s="155"/>
      <c r="R159" s="155"/>
    </row>
    <row r="160" spans="1:18" x14ac:dyDescent="0.2">
      <c r="A160" s="71" t="s">
        <v>87</v>
      </c>
      <c r="B160" s="253">
        <f t="shared" si="22"/>
        <v>2649267</v>
      </c>
      <c r="C160" s="201">
        <f t="shared" si="16"/>
        <v>2287377</v>
      </c>
      <c r="D160" s="247">
        <f t="shared" si="17"/>
        <v>115.82117858140569</v>
      </c>
      <c r="E160" s="253">
        <v>488679</v>
      </c>
      <c r="F160" s="253">
        <v>455506</v>
      </c>
      <c r="G160" s="247">
        <f t="shared" si="18"/>
        <v>107.28267026120402</v>
      </c>
      <c r="H160" s="253">
        <v>2160588</v>
      </c>
      <c r="I160" s="253">
        <v>1831871</v>
      </c>
      <c r="J160" s="247">
        <f t="shared" si="19"/>
        <v>117.94433123293071</v>
      </c>
      <c r="K160" s="253">
        <v>1964528</v>
      </c>
      <c r="L160" s="253">
        <v>2183156</v>
      </c>
      <c r="M160" s="247">
        <f t="shared" si="20"/>
        <v>89.985690440811368</v>
      </c>
      <c r="N160" s="253">
        <f t="shared" si="23"/>
        <v>4613795</v>
      </c>
      <c r="O160" s="253">
        <f t="shared" si="24"/>
        <v>4470533</v>
      </c>
      <c r="P160" s="247">
        <f t="shared" si="21"/>
        <v>103.20458433032482</v>
      </c>
      <c r="Q160" s="155"/>
      <c r="R160" s="155"/>
    </row>
    <row r="161" spans="1:18" x14ac:dyDescent="0.2">
      <c r="A161" s="80" t="s">
        <v>88</v>
      </c>
      <c r="B161" s="253">
        <f t="shared" si="22"/>
        <v>155086</v>
      </c>
      <c r="C161" s="201">
        <f t="shared" si="16"/>
        <v>186649</v>
      </c>
      <c r="D161" s="247">
        <f t="shared" si="17"/>
        <v>83.089649556118701</v>
      </c>
      <c r="E161" s="253">
        <v>12179</v>
      </c>
      <c r="F161" s="253">
        <v>9673</v>
      </c>
      <c r="G161" s="247">
        <f t="shared" si="18"/>
        <v>125.90716427168407</v>
      </c>
      <c r="H161" s="253">
        <v>142907</v>
      </c>
      <c r="I161" s="253">
        <v>176976</v>
      </c>
      <c r="J161" s="247">
        <f t="shared" si="19"/>
        <v>80.749367145827676</v>
      </c>
      <c r="K161" s="253">
        <v>38237</v>
      </c>
      <c r="L161" s="253">
        <v>59450</v>
      </c>
      <c r="M161" s="247">
        <f t="shared" si="20"/>
        <v>64.317914213624888</v>
      </c>
      <c r="N161" s="253">
        <f t="shared" si="23"/>
        <v>193323</v>
      </c>
      <c r="O161" s="253">
        <f t="shared" si="24"/>
        <v>246099</v>
      </c>
      <c r="P161" s="247">
        <f t="shared" si="21"/>
        <v>78.554971779649662</v>
      </c>
      <c r="Q161" s="155"/>
      <c r="R161" s="156"/>
    </row>
    <row r="162" spans="1:18" x14ac:dyDescent="0.2">
      <c r="A162" s="71" t="s">
        <v>89</v>
      </c>
      <c r="B162" s="253">
        <f t="shared" si="22"/>
        <v>240937</v>
      </c>
      <c r="C162" s="201">
        <f t="shared" si="16"/>
        <v>244676</v>
      </c>
      <c r="D162" s="247">
        <f t="shared" si="17"/>
        <v>98.471856659418975</v>
      </c>
      <c r="E162" s="253">
        <v>15225</v>
      </c>
      <c r="F162" s="253">
        <v>11672</v>
      </c>
      <c r="G162" s="247">
        <f t="shared" si="18"/>
        <v>130.44037011651815</v>
      </c>
      <c r="H162" s="253">
        <v>225712</v>
      </c>
      <c r="I162" s="253">
        <v>233004</v>
      </c>
      <c r="J162" s="247">
        <f t="shared" si="19"/>
        <v>96.870439992446478</v>
      </c>
      <c r="K162" s="253">
        <v>273705</v>
      </c>
      <c r="L162" s="253">
        <v>279032</v>
      </c>
      <c r="M162" s="247">
        <f t="shared" si="20"/>
        <v>98.090899968462395</v>
      </c>
      <c r="N162" s="253">
        <f t="shared" si="23"/>
        <v>514642</v>
      </c>
      <c r="O162" s="253">
        <f t="shared" si="24"/>
        <v>523708</v>
      </c>
      <c r="P162" s="247">
        <f t="shared" si="21"/>
        <v>98.268882659802799</v>
      </c>
      <c r="Q162" s="155"/>
      <c r="R162" s="155"/>
    </row>
    <row r="163" spans="1:18" x14ac:dyDescent="0.2">
      <c r="A163" s="71" t="s">
        <v>90</v>
      </c>
      <c r="B163" s="253">
        <f>E163</f>
        <v>924</v>
      </c>
      <c r="C163" s="201">
        <f>F163</f>
        <v>920</v>
      </c>
      <c r="D163" s="247">
        <f>B163/C163%</f>
        <v>100.43478260869566</v>
      </c>
      <c r="E163" s="253">
        <v>924</v>
      </c>
      <c r="F163" s="253">
        <v>920</v>
      </c>
      <c r="G163" s="247">
        <f>E163/F163%</f>
        <v>100.43478260869566</v>
      </c>
      <c r="H163" s="254" t="s">
        <v>136</v>
      </c>
      <c r="I163" s="254" t="s">
        <v>136</v>
      </c>
      <c r="J163" s="247" t="s">
        <v>136</v>
      </c>
      <c r="K163" s="253">
        <v>622</v>
      </c>
      <c r="L163" s="253">
        <v>796</v>
      </c>
      <c r="M163" s="247">
        <f>K163/L163%</f>
        <v>78.140703517587937</v>
      </c>
      <c r="N163" s="253">
        <f>E163+K163</f>
        <v>1546</v>
      </c>
      <c r="O163" s="253">
        <f>F163+L163</f>
        <v>1716</v>
      </c>
      <c r="P163" s="247">
        <f>N163/O163%</f>
        <v>90.093240093240098</v>
      </c>
      <c r="Q163" s="155"/>
      <c r="R163" s="76"/>
    </row>
    <row r="164" spans="1:18" x14ac:dyDescent="0.2">
      <c r="A164" s="71" t="s">
        <v>91</v>
      </c>
      <c r="B164" s="253" t="s">
        <v>136</v>
      </c>
      <c r="C164" s="201" t="s">
        <v>136</v>
      </c>
      <c r="D164" s="247" t="s">
        <v>136</v>
      </c>
      <c r="E164" s="254" t="s">
        <v>136</v>
      </c>
      <c r="F164" s="254" t="s">
        <v>136</v>
      </c>
      <c r="G164" s="247" t="s">
        <v>136</v>
      </c>
      <c r="H164" s="254" t="s">
        <v>136</v>
      </c>
      <c r="I164" s="254" t="s">
        <v>136</v>
      </c>
      <c r="J164" s="247" t="s">
        <v>136</v>
      </c>
      <c r="K164" s="253">
        <v>781</v>
      </c>
      <c r="L164" s="253">
        <v>857</v>
      </c>
      <c r="M164" s="247">
        <f>K164/L164%</f>
        <v>91.131855309218196</v>
      </c>
      <c r="N164" s="253">
        <f>K164</f>
        <v>781</v>
      </c>
      <c r="O164" s="253">
        <f>L164</f>
        <v>857</v>
      </c>
      <c r="P164" s="247">
        <f>N164/O164%</f>
        <v>91.131855309218196</v>
      </c>
      <c r="Q164" s="155"/>
    </row>
    <row r="165" spans="1:18" x14ac:dyDescent="0.2">
      <c r="A165" s="73" t="s">
        <v>92</v>
      </c>
      <c r="B165" s="202">
        <f t="shared" si="22"/>
        <v>8133</v>
      </c>
      <c r="C165" s="202">
        <f t="shared" si="16"/>
        <v>16001</v>
      </c>
      <c r="D165" s="250">
        <f t="shared" si="17"/>
        <v>50.828073245422161</v>
      </c>
      <c r="E165" s="202">
        <v>2075</v>
      </c>
      <c r="F165" s="202">
        <v>4677</v>
      </c>
      <c r="G165" s="250">
        <f t="shared" si="18"/>
        <v>44.366046611075475</v>
      </c>
      <c r="H165" s="202">
        <v>6058</v>
      </c>
      <c r="I165" s="202">
        <v>11324</v>
      </c>
      <c r="J165" s="250">
        <f t="shared" si="19"/>
        <v>53.496997527375491</v>
      </c>
      <c r="K165" s="202">
        <v>120103</v>
      </c>
      <c r="L165" s="202">
        <v>55030</v>
      </c>
      <c r="M165" s="250">
        <f t="shared" si="20"/>
        <v>218.25004542976561</v>
      </c>
      <c r="N165" s="202">
        <f t="shared" si="23"/>
        <v>128236</v>
      </c>
      <c r="O165" s="202">
        <f t="shared" si="24"/>
        <v>71031</v>
      </c>
      <c r="P165" s="250">
        <f t="shared" si="21"/>
        <v>180.53525925300224</v>
      </c>
      <c r="Q165" s="155"/>
    </row>
    <row r="166" spans="1:18" s="76" customFormat="1" x14ac:dyDescent="0.2">
      <c r="B166" s="159"/>
      <c r="C166" s="159"/>
      <c r="D166" s="159"/>
      <c r="E166" s="160"/>
      <c r="F166" s="159"/>
      <c r="G166" s="159"/>
      <c r="H166" s="159"/>
      <c r="I166" s="159"/>
      <c r="J166" s="159"/>
      <c r="K166" s="159"/>
      <c r="L166" s="80"/>
      <c r="M166" s="80"/>
      <c r="N166" s="80"/>
      <c r="Q166" s="143"/>
      <c r="R166" s="143"/>
    </row>
    <row r="168" spans="1:18" ht="28.5" customHeight="1" x14ac:dyDescent="0.2">
      <c r="A168" s="477" t="s">
        <v>204</v>
      </c>
      <c r="B168" s="477"/>
      <c r="C168" s="477"/>
      <c r="D168" s="477"/>
      <c r="E168" s="477"/>
      <c r="F168" s="477"/>
      <c r="G168" s="477"/>
      <c r="H168" s="477"/>
      <c r="I168" s="477"/>
      <c r="J168" s="477"/>
      <c r="K168" s="477"/>
      <c r="L168" s="477"/>
      <c r="M168" s="477"/>
      <c r="N168" s="477"/>
      <c r="O168" s="477"/>
      <c r="P168" s="477"/>
    </row>
    <row r="169" spans="1:18" x14ac:dyDescent="0.2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P169" s="162" t="s">
        <v>120</v>
      </c>
    </row>
    <row r="170" spans="1:18" ht="15.75" customHeight="1" x14ac:dyDescent="0.2">
      <c r="A170" s="423"/>
      <c r="B170" s="412" t="s">
        <v>132</v>
      </c>
      <c r="C170" s="412"/>
      <c r="D170" s="412"/>
      <c r="E170" s="413" t="s">
        <v>67</v>
      </c>
      <c r="F170" s="414"/>
      <c r="G170" s="414"/>
      <c r="H170" s="414"/>
      <c r="I170" s="414"/>
      <c r="J170" s="414"/>
      <c r="K170" s="417" t="s">
        <v>149</v>
      </c>
      <c r="L170" s="418"/>
      <c r="M170" s="419"/>
      <c r="N170" s="412" t="s">
        <v>68</v>
      </c>
      <c r="O170" s="412"/>
      <c r="P170" s="413"/>
      <c r="Q170" s="155"/>
      <c r="R170" s="155"/>
    </row>
    <row r="171" spans="1:18" ht="37.5" customHeight="1" x14ac:dyDescent="0.2">
      <c r="A171" s="423"/>
      <c r="B171" s="412"/>
      <c r="C171" s="412"/>
      <c r="D171" s="412"/>
      <c r="E171" s="412" t="s">
        <v>66</v>
      </c>
      <c r="F171" s="412"/>
      <c r="G171" s="412"/>
      <c r="H171" s="412" t="s">
        <v>65</v>
      </c>
      <c r="I171" s="412"/>
      <c r="J171" s="412"/>
      <c r="K171" s="420"/>
      <c r="L171" s="421"/>
      <c r="M171" s="422"/>
      <c r="N171" s="412"/>
      <c r="O171" s="412"/>
      <c r="P171" s="413"/>
      <c r="Q171" s="155"/>
      <c r="R171" s="155"/>
    </row>
    <row r="172" spans="1:18" ht="44.25" customHeight="1" x14ac:dyDescent="0.2">
      <c r="A172" s="423"/>
      <c r="B172" s="244" t="s">
        <v>130</v>
      </c>
      <c r="C172" s="244" t="s">
        <v>64</v>
      </c>
      <c r="D172" s="244" t="s">
        <v>131</v>
      </c>
      <c r="E172" s="244" t="s">
        <v>130</v>
      </c>
      <c r="F172" s="244" t="s">
        <v>64</v>
      </c>
      <c r="G172" s="244" t="s">
        <v>131</v>
      </c>
      <c r="H172" s="244" t="s">
        <v>130</v>
      </c>
      <c r="I172" s="244" t="s">
        <v>64</v>
      </c>
      <c r="J172" s="244" t="s">
        <v>131</v>
      </c>
      <c r="K172" s="244" t="s">
        <v>130</v>
      </c>
      <c r="L172" s="244" t="s">
        <v>64</v>
      </c>
      <c r="M172" s="245" t="s">
        <v>131</v>
      </c>
      <c r="N172" s="244" t="s">
        <v>130</v>
      </c>
      <c r="O172" s="244" t="s">
        <v>64</v>
      </c>
      <c r="P172" s="245" t="s">
        <v>131</v>
      </c>
      <c r="Q172" s="155"/>
      <c r="R172" s="155"/>
    </row>
    <row r="173" spans="1:18" x14ac:dyDescent="0.2">
      <c r="A173" s="65" t="s">
        <v>72</v>
      </c>
      <c r="B173" s="253">
        <f>SUM(B174:B193)</f>
        <v>654444</v>
      </c>
      <c r="C173" s="253">
        <f>SUM(C174:C193)</f>
        <v>820939</v>
      </c>
      <c r="D173" s="247">
        <f>B173/C173%</f>
        <v>79.718955976022585</v>
      </c>
      <c r="E173" s="253">
        <f>SUM(E174:E193)</f>
        <v>29729</v>
      </c>
      <c r="F173" s="253">
        <f>SUM(F174:F193)</f>
        <v>27589</v>
      </c>
      <c r="G173" s="247">
        <f>E173/F173%</f>
        <v>107.75671463264345</v>
      </c>
      <c r="H173" s="253">
        <f>SUM(H174:H193)</f>
        <v>624715</v>
      </c>
      <c r="I173" s="253">
        <f>SUM(I174:I193)</f>
        <v>793350</v>
      </c>
      <c r="J173" s="247">
        <f>H173/I173%</f>
        <v>78.743933950967417</v>
      </c>
      <c r="K173" s="253">
        <f>SUM(K174:K193)</f>
        <v>1127153</v>
      </c>
      <c r="L173" s="253">
        <f>SUM(L174:L193)</f>
        <v>1249543</v>
      </c>
      <c r="M173" s="247">
        <f>K173/L173%</f>
        <v>90.205219028076669</v>
      </c>
      <c r="N173" s="253">
        <f>SUM(N174:N193)</f>
        <v>1781597</v>
      </c>
      <c r="O173" s="253">
        <f>SUM(O174:O193)</f>
        <v>2070482</v>
      </c>
      <c r="P173" s="247">
        <f>N173/O173%</f>
        <v>86.047451752780276</v>
      </c>
      <c r="Q173" s="155"/>
      <c r="R173" s="155"/>
    </row>
    <row r="174" spans="1:18" s="151" customFormat="1" x14ac:dyDescent="0.2">
      <c r="A174" s="80" t="s">
        <v>73</v>
      </c>
      <c r="B174" s="253">
        <f>E174+H174</f>
        <v>65999</v>
      </c>
      <c r="C174" s="201">
        <f>F174+I174</f>
        <v>49021</v>
      </c>
      <c r="D174" s="247">
        <f t="shared" ref="D174:D193" si="25">B174/C174%</f>
        <v>134.63413639052652</v>
      </c>
      <c r="E174" s="253">
        <v>1244</v>
      </c>
      <c r="F174" s="253">
        <v>1219</v>
      </c>
      <c r="G174" s="247">
        <f t="shared" ref="G174:G190" si="26">E174/F174%</f>
        <v>102.05086136177195</v>
      </c>
      <c r="H174" s="253">
        <v>64755</v>
      </c>
      <c r="I174" s="253">
        <v>47802</v>
      </c>
      <c r="J174" s="247">
        <f t="shared" ref="J174:J193" si="27">H174/I174%</f>
        <v>135.46504330362748</v>
      </c>
      <c r="K174" s="253">
        <v>67874</v>
      </c>
      <c r="L174" s="253">
        <v>50279</v>
      </c>
      <c r="M174" s="247">
        <f t="shared" ref="M174:M193" si="28">K174/L174%</f>
        <v>134.99472940989278</v>
      </c>
      <c r="N174" s="253">
        <f>E174+H174+K174</f>
        <v>133873</v>
      </c>
      <c r="O174" s="253">
        <f>F174+I174+L174</f>
        <v>99300</v>
      </c>
      <c r="P174" s="247">
        <f t="shared" ref="P174:P193" si="29">N174/O174%</f>
        <v>134.81671701913393</v>
      </c>
      <c r="Q174" s="155"/>
      <c r="R174" s="155"/>
    </row>
    <row r="175" spans="1:18" x14ac:dyDescent="0.2">
      <c r="A175" s="71" t="s">
        <v>74</v>
      </c>
      <c r="B175" s="253">
        <f t="shared" ref="B175:B190" si="30">E175+H175</f>
        <v>5543</v>
      </c>
      <c r="C175" s="201">
        <f>F175+I175</f>
        <v>5977</v>
      </c>
      <c r="D175" s="247">
        <f t="shared" si="25"/>
        <v>92.738832190061899</v>
      </c>
      <c r="E175" s="253">
        <v>1032</v>
      </c>
      <c r="F175" s="253">
        <v>1174</v>
      </c>
      <c r="G175" s="247">
        <f t="shared" si="26"/>
        <v>87.9045996592845</v>
      </c>
      <c r="H175" s="253">
        <v>4511</v>
      </c>
      <c r="I175" s="253">
        <v>4803</v>
      </c>
      <c r="J175" s="247">
        <f t="shared" si="27"/>
        <v>93.920466375182173</v>
      </c>
      <c r="K175" s="253">
        <v>25421</v>
      </c>
      <c r="L175" s="253">
        <v>28102</v>
      </c>
      <c r="M175" s="247">
        <f t="shared" si="28"/>
        <v>90.459753754181207</v>
      </c>
      <c r="N175" s="253">
        <f t="shared" ref="N175:N190" si="31">E175+H175+K175</f>
        <v>30964</v>
      </c>
      <c r="O175" s="253">
        <f t="shared" ref="O175:O190" si="32">F175+I175+L175</f>
        <v>34079</v>
      </c>
      <c r="P175" s="247">
        <f t="shared" si="29"/>
        <v>90.859473576102573</v>
      </c>
      <c r="Q175" s="155"/>
      <c r="R175" s="155"/>
    </row>
    <row r="176" spans="1:18" x14ac:dyDescent="0.2">
      <c r="A176" s="71" t="s">
        <v>75</v>
      </c>
      <c r="B176" s="253">
        <f t="shared" si="30"/>
        <v>41189</v>
      </c>
      <c r="C176" s="201">
        <f t="shared" ref="C176:C190" si="33">F176+I176</f>
        <v>46352</v>
      </c>
      <c r="D176" s="247">
        <f t="shared" si="25"/>
        <v>88.861322057300654</v>
      </c>
      <c r="E176" s="253">
        <v>1930</v>
      </c>
      <c r="F176" s="253">
        <v>1755</v>
      </c>
      <c r="G176" s="247">
        <f t="shared" si="26"/>
        <v>109.97150997150997</v>
      </c>
      <c r="H176" s="253">
        <v>39259</v>
      </c>
      <c r="I176" s="253">
        <v>44597</v>
      </c>
      <c r="J176" s="247">
        <f t="shared" si="27"/>
        <v>88.030585016929379</v>
      </c>
      <c r="K176" s="253">
        <v>93570</v>
      </c>
      <c r="L176" s="253">
        <v>89773</v>
      </c>
      <c r="M176" s="247">
        <f t="shared" si="28"/>
        <v>104.22955677096677</v>
      </c>
      <c r="N176" s="253">
        <f t="shared" si="31"/>
        <v>134759</v>
      </c>
      <c r="O176" s="253">
        <f t="shared" si="32"/>
        <v>136125</v>
      </c>
      <c r="P176" s="247">
        <f t="shared" si="29"/>
        <v>98.99651056014693</v>
      </c>
      <c r="Q176" s="155"/>
      <c r="R176" s="155"/>
    </row>
    <row r="177" spans="1:18" s="151" customFormat="1" x14ac:dyDescent="0.2">
      <c r="A177" s="71" t="s">
        <v>76</v>
      </c>
      <c r="B177" s="253">
        <f t="shared" si="30"/>
        <v>49000</v>
      </c>
      <c r="C177" s="201">
        <f t="shared" si="33"/>
        <v>38214</v>
      </c>
      <c r="D177" s="247">
        <f t="shared" si="25"/>
        <v>128.22525775893652</v>
      </c>
      <c r="E177" s="253">
        <v>2981</v>
      </c>
      <c r="F177" s="253">
        <v>3587</v>
      </c>
      <c r="G177" s="247">
        <f t="shared" si="26"/>
        <v>83.10565932534152</v>
      </c>
      <c r="H177" s="253">
        <v>46019</v>
      </c>
      <c r="I177" s="253">
        <v>34627</v>
      </c>
      <c r="J177" s="247">
        <f t="shared" si="27"/>
        <v>132.89918271868774</v>
      </c>
      <c r="K177" s="253">
        <v>80965</v>
      </c>
      <c r="L177" s="253">
        <v>60834</v>
      </c>
      <c r="M177" s="247">
        <f t="shared" si="28"/>
        <v>133.09169214583949</v>
      </c>
      <c r="N177" s="253">
        <f t="shared" si="31"/>
        <v>129965</v>
      </c>
      <c r="O177" s="253">
        <f t="shared" si="32"/>
        <v>99048</v>
      </c>
      <c r="P177" s="247">
        <f t="shared" si="29"/>
        <v>131.21415879169695</v>
      </c>
      <c r="Q177" s="155"/>
      <c r="R177" s="155"/>
    </row>
    <row r="178" spans="1:18" x14ac:dyDescent="0.2">
      <c r="A178" s="71" t="s">
        <v>77</v>
      </c>
      <c r="B178" s="253">
        <f t="shared" si="30"/>
        <v>39862</v>
      </c>
      <c r="C178" s="201">
        <f t="shared" si="33"/>
        <v>46103</v>
      </c>
      <c r="D178" s="247">
        <f t="shared" si="25"/>
        <v>86.462919983515178</v>
      </c>
      <c r="E178" s="253">
        <v>469</v>
      </c>
      <c r="F178" s="253">
        <v>622</v>
      </c>
      <c r="G178" s="247">
        <f t="shared" si="26"/>
        <v>75.40192926045016</v>
      </c>
      <c r="H178" s="253">
        <v>39393</v>
      </c>
      <c r="I178" s="253">
        <v>45481</v>
      </c>
      <c r="J178" s="247">
        <f t="shared" si="27"/>
        <v>86.614190541105074</v>
      </c>
      <c r="K178" s="253">
        <v>71028</v>
      </c>
      <c r="L178" s="253">
        <v>68373</v>
      </c>
      <c r="M178" s="247">
        <f t="shared" si="28"/>
        <v>103.88311175463998</v>
      </c>
      <c r="N178" s="253">
        <f t="shared" si="31"/>
        <v>110890</v>
      </c>
      <c r="O178" s="253">
        <f t="shared" si="32"/>
        <v>114476</v>
      </c>
      <c r="P178" s="247">
        <f t="shared" si="29"/>
        <v>96.867465669660021</v>
      </c>
      <c r="Q178" s="155"/>
      <c r="R178" s="155"/>
    </row>
    <row r="179" spans="1:18" x14ac:dyDescent="0.2">
      <c r="A179" s="71" t="s">
        <v>78</v>
      </c>
      <c r="B179" s="253">
        <f t="shared" si="30"/>
        <v>60222</v>
      </c>
      <c r="C179" s="201">
        <f>F179+I179</f>
        <v>61797</v>
      </c>
      <c r="D179" s="247">
        <f t="shared" si="25"/>
        <v>97.451332588960625</v>
      </c>
      <c r="E179" s="253">
        <v>1912</v>
      </c>
      <c r="F179" s="253">
        <v>1583</v>
      </c>
      <c r="G179" s="247">
        <f>E179/F179%</f>
        <v>120.78332280480102</v>
      </c>
      <c r="H179" s="253">
        <v>58310</v>
      </c>
      <c r="I179" s="253">
        <v>60214</v>
      </c>
      <c r="J179" s="247">
        <f t="shared" si="27"/>
        <v>96.837944664031625</v>
      </c>
      <c r="K179" s="253">
        <v>116558</v>
      </c>
      <c r="L179" s="253">
        <v>114792</v>
      </c>
      <c r="M179" s="247">
        <f t="shared" si="28"/>
        <v>101.5384347341278</v>
      </c>
      <c r="N179" s="253">
        <f t="shared" si="31"/>
        <v>176780</v>
      </c>
      <c r="O179" s="253">
        <f t="shared" si="32"/>
        <v>176589</v>
      </c>
      <c r="P179" s="247">
        <f t="shared" si="29"/>
        <v>100.10816075746507</v>
      </c>
      <c r="Q179" s="155"/>
      <c r="R179" s="155"/>
    </row>
    <row r="180" spans="1:18" x14ac:dyDescent="0.2">
      <c r="A180" s="71" t="s">
        <v>79</v>
      </c>
      <c r="B180" s="253">
        <f t="shared" si="30"/>
        <v>35584</v>
      </c>
      <c r="C180" s="201">
        <f>F180+I180</f>
        <v>180324</v>
      </c>
      <c r="D180" s="247">
        <f t="shared" si="25"/>
        <v>19.733368825003883</v>
      </c>
      <c r="E180" s="254">
        <v>100</v>
      </c>
      <c r="F180" s="254">
        <v>128</v>
      </c>
      <c r="G180" s="247">
        <f>E180/F180%</f>
        <v>78.125</v>
      </c>
      <c r="H180" s="253">
        <v>35484</v>
      </c>
      <c r="I180" s="253">
        <v>180196</v>
      </c>
      <c r="J180" s="247">
        <f t="shared" si="27"/>
        <v>19.691891051965637</v>
      </c>
      <c r="K180" s="253">
        <v>68643</v>
      </c>
      <c r="L180" s="253">
        <v>132547</v>
      </c>
      <c r="M180" s="247">
        <f t="shared" si="28"/>
        <v>51.787667770677572</v>
      </c>
      <c r="N180" s="253">
        <f t="shared" si="31"/>
        <v>104227</v>
      </c>
      <c r="O180" s="253">
        <f>C180+L180</f>
        <v>312871</v>
      </c>
      <c r="P180" s="247">
        <f t="shared" si="29"/>
        <v>33.313090698722476</v>
      </c>
      <c r="Q180" s="155"/>
      <c r="R180" s="155"/>
    </row>
    <row r="181" spans="1:18" s="151" customFormat="1" x14ac:dyDescent="0.2">
      <c r="A181" s="71" t="s">
        <v>80</v>
      </c>
      <c r="B181" s="253">
        <f t="shared" si="30"/>
        <v>82638</v>
      </c>
      <c r="C181" s="201">
        <f>F181+I181</f>
        <v>93747</v>
      </c>
      <c r="D181" s="247">
        <f t="shared" si="25"/>
        <v>88.150020800665615</v>
      </c>
      <c r="E181" s="253">
        <v>2118</v>
      </c>
      <c r="F181" s="253">
        <v>1768</v>
      </c>
      <c r="G181" s="247">
        <f t="shared" si="26"/>
        <v>119.79638009049773</v>
      </c>
      <c r="H181" s="253">
        <v>80520</v>
      </c>
      <c r="I181" s="253">
        <v>91979</v>
      </c>
      <c r="J181" s="247">
        <f t="shared" si="27"/>
        <v>87.541721479903032</v>
      </c>
      <c r="K181" s="253">
        <v>114553</v>
      </c>
      <c r="L181" s="253">
        <v>153173</v>
      </c>
      <c r="M181" s="247">
        <f t="shared" si="28"/>
        <v>74.786679114465343</v>
      </c>
      <c r="N181" s="253">
        <f t="shared" si="31"/>
        <v>197191</v>
      </c>
      <c r="O181" s="253">
        <f t="shared" si="32"/>
        <v>246920</v>
      </c>
      <c r="P181" s="247">
        <f t="shared" si="29"/>
        <v>79.860278632755552</v>
      </c>
      <c r="Q181" s="155"/>
      <c r="R181" s="155"/>
    </row>
    <row r="182" spans="1:18" x14ac:dyDescent="0.2">
      <c r="A182" s="71" t="s">
        <v>81</v>
      </c>
      <c r="B182" s="253">
        <f t="shared" si="30"/>
        <v>76457</v>
      </c>
      <c r="C182" s="201">
        <f t="shared" si="33"/>
        <v>77304</v>
      </c>
      <c r="D182" s="247">
        <f t="shared" si="25"/>
        <v>98.904325778743669</v>
      </c>
      <c r="E182" s="253">
        <v>1537</v>
      </c>
      <c r="F182" s="253">
        <v>1166</v>
      </c>
      <c r="G182" s="247">
        <f t="shared" si="26"/>
        <v>131.81818181818181</v>
      </c>
      <c r="H182" s="253">
        <v>74920</v>
      </c>
      <c r="I182" s="253">
        <v>76138</v>
      </c>
      <c r="J182" s="247">
        <f t="shared" si="27"/>
        <v>98.400273188158351</v>
      </c>
      <c r="K182" s="253">
        <v>55458</v>
      </c>
      <c r="L182" s="253">
        <v>58411</v>
      </c>
      <c r="M182" s="247">
        <f t="shared" si="28"/>
        <v>94.944445395559057</v>
      </c>
      <c r="N182" s="253">
        <f t="shared" si="31"/>
        <v>131915</v>
      </c>
      <c r="O182" s="253">
        <f t="shared" si="32"/>
        <v>135715</v>
      </c>
      <c r="P182" s="247">
        <f t="shared" si="29"/>
        <v>97.20001473676453</v>
      </c>
      <c r="Q182" s="155"/>
      <c r="R182" s="155"/>
    </row>
    <row r="183" spans="1:18" x14ac:dyDescent="0.2">
      <c r="A183" s="71" t="s">
        <v>82</v>
      </c>
      <c r="B183" s="253">
        <f t="shared" si="30"/>
        <v>19202</v>
      </c>
      <c r="C183" s="201">
        <f t="shared" si="33"/>
        <v>18416</v>
      </c>
      <c r="D183" s="247">
        <f t="shared" si="25"/>
        <v>104.26802780191139</v>
      </c>
      <c r="E183" s="253">
        <v>1513</v>
      </c>
      <c r="F183" s="253">
        <v>1118</v>
      </c>
      <c r="G183" s="247">
        <f t="shared" si="26"/>
        <v>135.3309481216458</v>
      </c>
      <c r="H183" s="253">
        <v>17689</v>
      </c>
      <c r="I183" s="253">
        <v>17298</v>
      </c>
      <c r="J183" s="247">
        <f t="shared" si="27"/>
        <v>102.26037692218755</v>
      </c>
      <c r="K183" s="253">
        <v>26636</v>
      </c>
      <c r="L183" s="253">
        <v>31410</v>
      </c>
      <c r="M183" s="247">
        <f t="shared" si="28"/>
        <v>84.801018783826805</v>
      </c>
      <c r="N183" s="253">
        <f t="shared" si="31"/>
        <v>45838</v>
      </c>
      <c r="O183" s="253">
        <f t="shared" si="32"/>
        <v>49826</v>
      </c>
      <c r="P183" s="247">
        <f t="shared" si="29"/>
        <v>91.996146590133662</v>
      </c>
      <c r="Q183" s="155"/>
      <c r="R183" s="155"/>
    </row>
    <row r="184" spans="1:18" x14ac:dyDescent="0.2">
      <c r="A184" s="71" t="s">
        <v>83</v>
      </c>
      <c r="B184" s="253">
        <f t="shared" si="30"/>
        <v>20967</v>
      </c>
      <c r="C184" s="201">
        <f t="shared" si="33"/>
        <v>19403</v>
      </c>
      <c r="D184" s="247">
        <f t="shared" si="25"/>
        <v>108.06060918414678</v>
      </c>
      <c r="E184" s="253">
        <v>267</v>
      </c>
      <c r="F184" s="253">
        <v>254</v>
      </c>
      <c r="G184" s="247">
        <f t="shared" si="26"/>
        <v>105.11811023622047</v>
      </c>
      <c r="H184" s="253">
        <v>20700</v>
      </c>
      <c r="I184" s="253">
        <v>19149</v>
      </c>
      <c r="J184" s="247">
        <f t="shared" si="27"/>
        <v>108.09963966786776</v>
      </c>
      <c r="K184" s="253">
        <v>130433</v>
      </c>
      <c r="L184" s="253">
        <v>118778</v>
      </c>
      <c r="M184" s="247">
        <f t="shared" si="28"/>
        <v>109.81242317600903</v>
      </c>
      <c r="N184" s="253">
        <f t="shared" si="31"/>
        <v>151400</v>
      </c>
      <c r="O184" s="253">
        <f t="shared" si="32"/>
        <v>138181</v>
      </c>
      <c r="P184" s="247">
        <f t="shared" si="29"/>
        <v>109.56643822233158</v>
      </c>
      <c r="Q184" s="155"/>
      <c r="R184" s="155"/>
    </row>
    <row r="185" spans="1:18" x14ac:dyDescent="0.2">
      <c r="A185" s="71" t="s">
        <v>84</v>
      </c>
      <c r="B185" s="253">
        <f t="shared" si="30"/>
        <v>27411</v>
      </c>
      <c r="C185" s="201">
        <f t="shared" si="33"/>
        <v>30574</v>
      </c>
      <c r="D185" s="247">
        <f t="shared" si="25"/>
        <v>89.654608490874594</v>
      </c>
      <c r="E185" s="253">
        <v>423</v>
      </c>
      <c r="F185" s="253">
        <v>248</v>
      </c>
      <c r="G185" s="247">
        <f t="shared" si="26"/>
        <v>170.56451612903226</v>
      </c>
      <c r="H185" s="253">
        <v>26988</v>
      </c>
      <c r="I185" s="253">
        <v>30326</v>
      </c>
      <c r="J185" s="247">
        <f t="shared" si="27"/>
        <v>88.992943348941509</v>
      </c>
      <c r="K185" s="253">
        <v>36461</v>
      </c>
      <c r="L185" s="253">
        <v>49711</v>
      </c>
      <c r="M185" s="247">
        <f t="shared" si="28"/>
        <v>73.345939530486206</v>
      </c>
      <c r="N185" s="253">
        <f t="shared" si="31"/>
        <v>63872</v>
      </c>
      <c r="O185" s="253">
        <f t="shared" si="32"/>
        <v>80285</v>
      </c>
      <c r="P185" s="247">
        <f t="shared" si="29"/>
        <v>79.556579684872645</v>
      </c>
      <c r="Q185" s="155"/>
      <c r="R185" s="155"/>
    </row>
    <row r="186" spans="1:18" x14ac:dyDescent="0.2">
      <c r="A186" s="71" t="s">
        <v>85</v>
      </c>
      <c r="B186" s="253">
        <f t="shared" si="30"/>
        <v>32333</v>
      </c>
      <c r="C186" s="201">
        <f t="shared" si="33"/>
        <v>31141</v>
      </c>
      <c r="D186" s="247">
        <f>B186/C186%</f>
        <v>103.82775119617224</v>
      </c>
      <c r="E186" s="253">
        <v>7688</v>
      </c>
      <c r="F186" s="253">
        <v>5957</v>
      </c>
      <c r="G186" s="247">
        <f>E186/F186%</f>
        <v>129.05825079738122</v>
      </c>
      <c r="H186" s="253">
        <v>24645</v>
      </c>
      <c r="I186" s="253">
        <v>25184</v>
      </c>
      <c r="J186" s="247">
        <f>H186/I186%</f>
        <v>97.859752223634047</v>
      </c>
      <c r="K186" s="253">
        <v>28106</v>
      </c>
      <c r="L186" s="253">
        <v>33086</v>
      </c>
      <c r="M186" s="247">
        <f>K186/L186%</f>
        <v>84.948316508493008</v>
      </c>
      <c r="N186" s="253">
        <f t="shared" si="31"/>
        <v>60439</v>
      </c>
      <c r="O186" s="253">
        <f t="shared" si="32"/>
        <v>64227</v>
      </c>
      <c r="P186" s="247">
        <f>N186/O186%</f>
        <v>94.102168869789963</v>
      </c>
      <c r="Q186" s="155"/>
      <c r="R186" s="155"/>
    </row>
    <row r="187" spans="1:18" x14ac:dyDescent="0.2">
      <c r="A187" s="71" t="s">
        <v>86</v>
      </c>
      <c r="B187" s="253">
        <f t="shared" si="30"/>
        <v>1146</v>
      </c>
      <c r="C187" s="201">
        <f t="shared" si="33"/>
        <v>1141</v>
      </c>
      <c r="D187" s="247">
        <f t="shared" si="25"/>
        <v>100.43821209465381</v>
      </c>
      <c r="E187" s="253">
        <v>670</v>
      </c>
      <c r="F187" s="253">
        <v>565</v>
      </c>
      <c r="G187" s="247">
        <f t="shared" si="26"/>
        <v>118.58407079646017</v>
      </c>
      <c r="H187" s="253">
        <v>476</v>
      </c>
      <c r="I187" s="253">
        <v>576</v>
      </c>
      <c r="J187" s="247">
        <f t="shared" si="27"/>
        <v>82.638888888888886</v>
      </c>
      <c r="K187" s="253">
        <v>6235</v>
      </c>
      <c r="L187" s="253">
        <v>8193</v>
      </c>
      <c r="M187" s="247">
        <f t="shared" si="28"/>
        <v>76.101550103747101</v>
      </c>
      <c r="N187" s="253">
        <f t="shared" si="31"/>
        <v>7381</v>
      </c>
      <c r="O187" s="253">
        <f t="shared" si="32"/>
        <v>9334</v>
      </c>
      <c r="P187" s="247">
        <f t="shared" si="29"/>
        <v>79.076494536104562</v>
      </c>
      <c r="Q187" s="155"/>
      <c r="R187" s="155"/>
    </row>
    <row r="188" spans="1:18" x14ac:dyDescent="0.2">
      <c r="A188" s="71" t="s">
        <v>87</v>
      </c>
      <c r="B188" s="253">
        <f t="shared" si="30"/>
        <v>42892</v>
      </c>
      <c r="C188" s="201">
        <f t="shared" si="33"/>
        <v>54529</v>
      </c>
      <c r="D188" s="247">
        <f t="shared" si="25"/>
        <v>78.65906215041538</v>
      </c>
      <c r="E188" s="253">
        <v>4151</v>
      </c>
      <c r="F188" s="253">
        <v>5601</v>
      </c>
      <c r="G188" s="247">
        <f t="shared" si="26"/>
        <v>74.111765756114977</v>
      </c>
      <c r="H188" s="253">
        <v>38741</v>
      </c>
      <c r="I188" s="253">
        <v>48928</v>
      </c>
      <c r="J188" s="247">
        <f t="shared" si="27"/>
        <v>79.179610856769131</v>
      </c>
      <c r="K188" s="253">
        <v>123039</v>
      </c>
      <c r="L188" s="253">
        <v>143139</v>
      </c>
      <c r="M188" s="247">
        <f t="shared" si="28"/>
        <v>85.957705447152762</v>
      </c>
      <c r="N188" s="253">
        <f t="shared" si="31"/>
        <v>165931</v>
      </c>
      <c r="O188" s="253">
        <f t="shared" si="32"/>
        <v>197668</v>
      </c>
      <c r="P188" s="247">
        <f t="shared" si="29"/>
        <v>83.944290426371495</v>
      </c>
      <c r="Q188" s="155"/>
      <c r="R188" s="156"/>
    </row>
    <row r="189" spans="1:18" s="152" customFormat="1" ht="15" x14ac:dyDescent="0.25">
      <c r="A189" s="80" t="s">
        <v>88</v>
      </c>
      <c r="B189" s="253">
        <f t="shared" si="30"/>
        <v>22967</v>
      </c>
      <c r="C189" s="201">
        <f t="shared" si="33"/>
        <v>31812</v>
      </c>
      <c r="D189" s="247">
        <f t="shared" si="25"/>
        <v>72.196026656607572</v>
      </c>
      <c r="E189" s="253">
        <v>115</v>
      </c>
      <c r="F189" s="253">
        <v>277</v>
      </c>
      <c r="G189" s="247">
        <f t="shared" si="26"/>
        <v>41.516245487364621</v>
      </c>
      <c r="H189" s="253">
        <v>22852</v>
      </c>
      <c r="I189" s="253">
        <v>31535</v>
      </c>
      <c r="J189" s="247">
        <f t="shared" si="27"/>
        <v>72.465514507689861</v>
      </c>
      <c r="K189" s="253">
        <v>15841</v>
      </c>
      <c r="L189" s="253">
        <v>26056</v>
      </c>
      <c r="M189" s="247">
        <f t="shared" si="28"/>
        <v>60.795977893767272</v>
      </c>
      <c r="N189" s="253">
        <f t="shared" si="31"/>
        <v>38808</v>
      </c>
      <c r="O189" s="253">
        <f t="shared" si="32"/>
        <v>57868</v>
      </c>
      <c r="P189" s="247">
        <f t="shared" si="29"/>
        <v>67.062970899288047</v>
      </c>
      <c r="Q189" s="155"/>
      <c r="R189" s="156"/>
    </row>
    <row r="190" spans="1:18" s="151" customFormat="1" x14ac:dyDescent="0.2">
      <c r="A190" s="71" t="s">
        <v>89</v>
      </c>
      <c r="B190" s="253">
        <f t="shared" si="30"/>
        <v>30913</v>
      </c>
      <c r="C190" s="201">
        <f t="shared" si="33"/>
        <v>35060</v>
      </c>
      <c r="D190" s="247">
        <f t="shared" si="25"/>
        <v>88.171705647461494</v>
      </c>
      <c r="E190" s="253">
        <v>1579</v>
      </c>
      <c r="F190" s="253">
        <v>553</v>
      </c>
      <c r="G190" s="247">
        <f t="shared" si="26"/>
        <v>285.53345388788426</v>
      </c>
      <c r="H190" s="253">
        <v>29334</v>
      </c>
      <c r="I190" s="253">
        <v>34507</v>
      </c>
      <c r="J190" s="247">
        <f t="shared" si="27"/>
        <v>85.008838786333214</v>
      </c>
      <c r="K190" s="253">
        <v>56509</v>
      </c>
      <c r="L190" s="253">
        <v>76686</v>
      </c>
      <c r="M190" s="247">
        <f t="shared" si="28"/>
        <v>73.688808909057713</v>
      </c>
      <c r="N190" s="253">
        <f t="shared" si="31"/>
        <v>87422</v>
      </c>
      <c r="O190" s="253">
        <f t="shared" si="32"/>
        <v>111746</v>
      </c>
      <c r="P190" s="247">
        <f t="shared" si="29"/>
        <v>78.232777907039178</v>
      </c>
      <c r="Q190" s="155"/>
      <c r="R190" s="155"/>
    </row>
    <row r="191" spans="1:18" x14ac:dyDescent="0.2">
      <c r="A191" s="71" t="s">
        <v>90</v>
      </c>
      <c r="B191" s="253" t="s">
        <v>136</v>
      </c>
      <c r="C191" s="201" t="s">
        <v>136</v>
      </c>
      <c r="D191" s="247" t="s">
        <v>136</v>
      </c>
      <c r="E191" s="254" t="s">
        <v>136</v>
      </c>
      <c r="F191" s="254" t="s">
        <v>136</v>
      </c>
      <c r="G191" s="247" t="s">
        <v>136</v>
      </c>
      <c r="H191" s="254" t="s">
        <v>136</v>
      </c>
      <c r="I191" s="254" t="s">
        <v>136</v>
      </c>
      <c r="J191" s="247" t="s">
        <v>136</v>
      </c>
      <c r="K191" s="253">
        <v>125</v>
      </c>
      <c r="L191" s="253">
        <v>127</v>
      </c>
      <c r="M191" s="247">
        <f>K191/L191%</f>
        <v>98.425196850393704</v>
      </c>
      <c r="N191" s="253">
        <f>K191</f>
        <v>125</v>
      </c>
      <c r="O191" s="253">
        <f>L191</f>
        <v>127</v>
      </c>
      <c r="P191" s="247">
        <f>N191/O191%</f>
        <v>98.425196850393704</v>
      </c>
      <c r="Q191" s="155"/>
      <c r="R191" s="156"/>
    </row>
    <row r="192" spans="1:18" x14ac:dyDescent="0.2">
      <c r="A192" s="71" t="s">
        <v>91</v>
      </c>
      <c r="B192" s="253" t="s">
        <v>136</v>
      </c>
      <c r="C192" s="201">
        <f>F192</f>
        <v>14</v>
      </c>
      <c r="D192" s="247" t="s">
        <v>136</v>
      </c>
      <c r="E192" s="253" t="s">
        <v>136</v>
      </c>
      <c r="F192" s="253">
        <v>14</v>
      </c>
      <c r="G192" s="247" t="s">
        <v>136</v>
      </c>
      <c r="H192" s="254" t="s">
        <v>136</v>
      </c>
      <c r="I192" s="254" t="s">
        <v>136</v>
      </c>
      <c r="J192" s="247" t="s">
        <v>136</v>
      </c>
      <c r="K192" s="253">
        <v>819</v>
      </c>
      <c r="L192" s="253">
        <v>763</v>
      </c>
      <c r="M192" s="247">
        <f>K192/L192%</f>
        <v>107.33944954128441</v>
      </c>
      <c r="N192" s="253">
        <f>K192</f>
        <v>819</v>
      </c>
      <c r="O192" s="253">
        <f>F192+L192</f>
        <v>777</v>
      </c>
      <c r="P192" s="247">
        <f>N192/O192%</f>
        <v>105.40540540540542</v>
      </c>
      <c r="Q192" s="155"/>
    </row>
    <row r="193" spans="1:18" x14ac:dyDescent="0.2">
      <c r="A193" s="73" t="s">
        <v>92</v>
      </c>
      <c r="B193" s="202">
        <f>H193</f>
        <v>119</v>
      </c>
      <c r="C193" s="202">
        <f>I193</f>
        <v>10</v>
      </c>
      <c r="D193" s="250">
        <f t="shared" si="25"/>
        <v>1190</v>
      </c>
      <c r="E193" s="252" t="s">
        <v>136</v>
      </c>
      <c r="F193" s="252" t="s">
        <v>136</v>
      </c>
      <c r="G193" s="250" t="s">
        <v>136</v>
      </c>
      <c r="H193" s="202">
        <v>119</v>
      </c>
      <c r="I193" s="252">
        <v>10</v>
      </c>
      <c r="J193" s="250">
        <f t="shared" si="27"/>
        <v>1190</v>
      </c>
      <c r="K193" s="202">
        <v>8879</v>
      </c>
      <c r="L193" s="202">
        <v>5310</v>
      </c>
      <c r="M193" s="250">
        <f t="shared" si="28"/>
        <v>167.21280602636534</v>
      </c>
      <c r="N193" s="202">
        <f>H193+K193</f>
        <v>8998</v>
      </c>
      <c r="O193" s="202">
        <f>I193+L193</f>
        <v>5320</v>
      </c>
      <c r="P193" s="250">
        <f t="shared" si="29"/>
        <v>169.13533834586465</v>
      </c>
      <c r="Q193" s="155"/>
    </row>
    <row r="194" spans="1:18" x14ac:dyDescent="0.2">
      <c r="A194" s="153"/>
      <c r="B194" s="163"/>
      <c r="C194" s="163"/>
      <c r="D194" s="164"/>
      <c r="E194" s="155"/>
      <c r="F194" s="165"/>
      <c r="G194" s="164"/>
      <c r="H194" s="155"/>
      <c r="I194" s="165"/>
      <c r="J194" s="164"/>
      <c r="K194" s="155"/>
      <c r="L194" s="165"/>
      <c r="M194" s="164"/>
      <c r="O194" s="155"/>
      <c r="P194" s="156"/>
    </row>
    <row r="195" spans="1:18" x14ac:dyDescent="0.2">
      <c r="G195" s="218"/>
      <c r="O195" s="146"/>
    </row>
    <row r="196" spans="1:18" ht="24.75" customHeight="1" x14ac:dyDescent="0.2">
      <c r="A196" s="478" t="s">
        <v>205</v>
      </c>
      <c r="B196" s="478"/>
      <c r="C196" s="478"/>
      <c r="D196" s="478"/>
      <c r="E196" s="478"/>
      <c r="F196" s="478"/>
      <c r="G196" s="478"/>
      <c r="H196" s="478"/>
      <c r="I196" s="478"/>
      <c r="J196" s="478"/>
      <c r="K196" s="478"/>
      <c r="L196" s="478"/>
      <c r="M196" s="478"/>
      <c r="N196" s="478"/>
      <c r="O196" s="478"/>
      <c r="P196" s="478"/>
    </row>
    <row r="197" spans="1:18" x14ac:dyDescent="0.2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P197" s="162" t="s">
        <v>120</v>
      </c>
    </row>
    <row r="198" spans="1:18" ht="15.75" customHeight="1" x14ac:dyDescent="0.2">
      <c r="A198" s="423"/>
      <c r="B198" s="412" t="s">
        <v>132</v>
      </c>
      <c r="C198" s="412"/>
      <c r="D198" s="412"/>
      <c r="E198" s="413" t="s">
        <v>67</v>
      </c>
      <c r="F198" s="414"/>
      <c r="G198" s="414"/>
      <c r="H198" s="414"/>
      <c r="I198" s="414"/>
      <c r="J198" s="414"/>
      <c r="K198" s="417" t="s">
        <v>149</v>
      </c>
      <c r="L198" s="418"/>
      <c r="M198" s="419"/>
      <c r="N198" s="412" t="s">
        <v>68</v>
      </c>
      <c r="O198" s="412"/>
      <c r="P198" s="413"/>
      <c r="Q198" s="155"/>
      <c r="R198" s="155"/>
    </row>
    <row r="199" spans="1:18" ht="39" customHeight="1" x14ac:dyDescent="0.2">
      <c r="A199" s="423"/>
      <c r="B199" s="412"/>
      <c r="C199" s="412"/>
      <c r="D199" s="412"/>
      <c r="E199" s="412" t="s">
        <v>66</v>
      </c>
      <c r="F199" s="412"/>
      <c r="G199" s="412"/>
      <c r="H199" s="412" t="s">
        <v>65</v>
      </c>
      <c r="I199" s="412"/>
      <c r="J199" s="412"/>
      <c r="K199" s="420"/>
      <c r="L199" s="421"/>
      <c r="M199" s="422"/>
      <c r="N199" s="412"/>
      <c r="O199" s="412"/>
      <c r="P199" s="413"/>
      <c r="Q199" s="155"/>
      <c r="R199" s="155"/>
    </row>
    <row r="200" spans="1:18" ht="37.5" customHeight="1" x14ac:dyDescent="0.2">
      <c r="A200" s="423"/>
      <c r="B200" s="244" t="s">
        <v>130</v>
      </c>
      <c r="C200" s="244" t="s">
        <v>64</v>
      </c>
      <c r="D200" s="244" t="s">
        <v>131</v>
      </c>
      <c r="E200" s="244" t="s">
        <v>130</v>
      </c>
      <c r="F200" s="244" t="s">
        <v>64</v>
      </c>
      <c r="G200" s="244" t="s">
        <v>131</v>
      </c>
      <c r="H200" s="244" t="s">
        <v>130</v>
      </c>
      <c r="I200" s="244" t="s">
        <v>64</v>
      </c>
      <c r="J200" s="244" t="s">
        <v>131</v>
      </c>
      <c r="K200" s="244" t="s">
        <v>130</v>
      </c>
      <c r="L200" s="244" t="s">
        <v>64</v>
      </c>
      <c r="M200" s="245" t="s">
        <v>131</v>
      </c>
      <c r="N200" s="244" t="s">
        <v>130</v>
      </c>
      <c r="O200" s="244" t="s">
        <v>64</v>
      </c>
      <c r="P200" s="245" t="s">
        <v>131</v>
      </c>
      <c r="Q200" s="155"/>
      <c r="R200" s="155"/>
    </row>
    <row r="201" spans="1:18" x14ac:dyDescent="0.2">
      <c r="A201" s="65" t="s">
        <v>72</v>
      </c>
      <c r="B201" s="253">
        <f>SUM(B202:B220)</f>
        <v>314171</v>
      </c>
      <c r="C201" s="253">
        <f>SUM(C202:C220)</f>
        <v>320005</v>
      </c>
      <c r="D201" s="247">
        <f>B201/C201%</f>
        <v>98.176903485883031</v>
      </c>
      <c r="E201" s="253">
        <v>266183</v>
      </c>
      <c r="F201" s="253">
        <f>SUM(F202:F220)</f>
        <v>275290</v>
      </c>
      <c r="G201" s="247">
        <f>E201/F201%</f>
        <v>96.691852228558972</v>
      </c>
      <c r="H201" s="253">
        <f>SUM(H202:H220)</f>
        <v>47988</v>
      </c>
      <c r="I201" s="253">
        <f>SUM(I202:I220)</f>
        <v>44715</v>
      </c>
      <c r="J201" s="247">
        <f>H201/I201%</f>
        <v>107.31969137873197</v>
      </c>
      <c r="K201" s="253">
        <f>SUM(K202:K220)</f>
        <v>167699</v>
      </c>
      <c r="L201" s="253">
        <f>SUM(L202:L220)</f>
        <v>204236</v>
      </c>
      <c r="M201" s="247">
        <f>K201/L201%</f>
        <v>82.110401692160053</v>
      </c>
      <c r="N201" s="253">
        <f>SUM(N202:N220)</f>
        <v>481870</v>
      </c>
      <c r="O201" s="239">
        <f>SUM(O202:O220)</f>
        <v>524241</v>
      </c>
      <c r="P201" s="247">
        <f>N201/O201%</f>
        <v>91.917648562397829</v>
      </c>
      <c r="Q201" s="155"/>
      <c r="R201" s="155"/>
    </row>
    <row r="202" spans="1:18" s="151" customFormat="1" x14ac:dyDescent="0.2">
      <c r="A202" s="80" t="s">
        <v>73</v>
      </c>
      <c r="B202" s="154">
        <f>H202</f>
        <v>368</v>
      </c>
      <c r="C202" s="154">
        <f>I202</f>
        <v>926</v>
      </c>
      <c r="D202" s="206">
        <f t="shared" ref="D202:D217" si="34">B202/C202*100</f>
        <v>39.740820734341256</v>
      </c>
      <c r="E202" s="154" t="s">
        <v>136</v>
      </c>
      <c r="F202" s="154" t="s">
        <v>136</v>
      </c>
      <c r="G202" s="211" t="s">
        <v>136</v>
      </c>
      <c r="H202" s="154">
        <v>368</v>
      </c>
      <c r="I202" s="154">
        <v>926</v>
      </c>
      <c r="J202" s="211">
        <f t="shared" ref="J202:J220" si="35">H202/I202%</f>
        <v>39.740820734341256</v>
      </c>
      <c r="K202" s="154">
        <v>3987</v>
      </c>
      <c r="L202" s="154">
        <v>5745</v>
      </c>
      <c r="M202" s="211">
        <f t="shared" ref="M202:M220" si="36">K202/L202%</f>
        <v>69.399477806788511</v>
      </c>
      <c r="N202" s="154">
        <f>B202+K202</f>
        <v>4355</v>
      </c>
      <c r="O202" s="154">
        <f>L202+C202</f>
        <v>6671</v>
      </c>
      <c r="P202" s="211">
        <f t="shared" ref="P202:P220" si="37">N202/O202%</f>
        <v>65.282566331884283</v>
      </c>
      <c r="Q202" s="155"/>
      <c r="R202" s="155"/>
    </row>
    <row r="203" spans="1:18" x14ac:dyDescent="0.2">
      <c r="A203" s="71" t="s">
        <v>74</v>
      </c>
      <c r="B203" s="154">
        <f>E203+H203</f>
        <v>6855</v>
      </c>
      <c r="C203" s="154">
        <f>F203+I203</f>
        <v>9046</v>
      </c>
      <c r="D203" s="206">
        <f t="shared" si="34"/>
        <v>75.779349988945384</v>
      </c>
      <c r="E203" s="154">
        <v>4234</v>
      </c>
      <c r="F203" s="154">
        <v>5847</v>
      </c>
      <c r="G203" s="211">
        <f t="shared" ref="G203:G219" si="38">E203/F203%</f>
        <v>72.413203352146397</v>
      </c>
      <c r="H203" s="154">
        <v>2621</v>
      </c>
      <c r="I203" s="154">
        <v>3199</v>
      </c>
      <c r="J203" s="211">
        <f t="shared" si="35"/>
        <v>81.931853704282588</v>
      </c>
      <c r="K203" s="154">
        <v>28034</v>
      </c>
      <c r="L203" s="154">
        <v>46069</v>
      </c>
      <c r="M203" s="211">
        <f t="shared" si="36"/>
        <v>60.852199960928175</v>
      </c>
      <c r="N203" s="154">
        <f t="shared" ref="N203:N220" si="39">B203+K203</f>
        <v>34889</v>
      </c>
      <c r="O203" s="154">
        <f t="shared" ref="O203:O220" si="40">L203+C203</f>
        <v>55115</v>
      </c>
      <c r="P203" s="211">
        <f t="shared" si="37"/>
        <v>63.302186337657631</v>
      </c>
      <c r="Q203" s="155"/>
      <c r="R203" s="155"/>
    </row>
    <row r="204" spans="1:18" x14ac:dyDescent="0.2">
      <c r="A204" s="71" t="s">
        <v>75</v>
      </c>
      <c r="B204" s="154">
        <f>H204</f>
        <v>641</v>
      </c>
      <c r="C204" s="154">
        <f>I204</f>
        <v>1160</v>
      </c>
      <c r="D204" s="206">
        <f>B204/C204*100</f>
        <v>55.258620689655167</v>
      </c>
      <c r="E204" s="154" t="s">
        <v>136</v>
      </c>
      <c r="F204" s="154" t="s">
        <v>136</v>
      </c>
      <c r="G204" s="211" t="s">
        <v>136</v>
      </c>
      <c r="H204" s="154">
        <v>641</v>
      </c>
      <c r="I204" s="154">
        <v>1160</v>
      </c>
      <c r="J204" s="211">
        <f t="shared" si="35"/>
        <v>55.258620689655174</v>
      </c>
      <c r="K204" s="154">
        <v>2020</v>
      </c>
      <c r="L204" s="154">
        <v>2809</v>
      </c>
      <c r="M204" s="211">
        <f t="shared" si="36"/>
        <v>71.911712353150591</v>
      </c>
      <c r="N204" s="154">
        <f t="shared" si="39"/>
        <v>2661</v>
      </c>
      <c r="O204" s="154">
        <f t="shared" si="40"/>
        <v>3969</v>
      </c>
      <c r="P204" s="211">
        <f t="shared" si="37"/>
        <v>67.044595616024196</v>
      </c>
      <c r="Q204" s="155"/>
      <c r="R204" s="155"/>
    </row>
    <row r="205" spans="1:18" s="151" customFormat="1" x14ac:dyDescent="0.2">
      <c r="A205" s="71" t="s">
        <v>76</v>
      </c>
      <c r="B205" s="154">
        <f>E205+H205</f>
        <v>22832</v>
      </c>
      <c r="C205" s="154">
        <f>F205+I205</f>
        <v>23146</v>
      </c>
      <c r="D205" s="206">
        <f t="shared" si="34"/>
        <v>98.643394106973119</v>
      </c>
      <c r="E205" s="154">
        <v>16593</v>
      </c>
      <c r="F205" s="154">
        <v>14721</v>
      </c>
      <c r="G205" s="211">
        <f t="shared" si="38"/>
        <v>112.7165274098227</v>
      </c>
      <c r="H205" s="154">
        <v>6239</v>
      </c>
      <c r="I205" s="154">
        <v>8425</v>
      </c>
      <c r="J205" s="211">
        <f t="shared" si="35"/>
        <v>74.053412462908014</v>
      </c>
      <c r="K205" s="154">
        <v>1650</v>
      </c>
      <c r="L205" s="154">
        <v>1256</v>
      </c>
      <c r="M205" s="211">
        <f>K205/L205%</f>
        <v>131.36942675159236</v>
      </c>
      <c r="N205" s="154">
        <f t="shared" si="39"/>
        <v>24482</v>
      </c>
      <c r="O205" s="154">
        <f t="shared" si="40"/>
        <v>24402</v>
      </c>
      <c r="P205" s="211">
        <f t="shared" si="37"/>
        <v>100.32784198016556</v>
      </c>
      <c r="Q205" s="155"/>
      <c r="R205" s="155"/>
    </row>
    <row r="206" spans="1:18" x14ac:dyDescent="0.2">
      <c r="A206" s="71" t="s">
        <v>77</v>
      </c>
      <c r="B206" s="154">
        <v>24</v>
      </c>
      <c r="C206" s="154">
        <f>F206</f>
        <v>223</v>
      </c>
      <c r="D206" s="206">
        <f t="shared" si="34"/>
        <v>10.762331838565023</v>
      </c>
      <c r="E206" s="154" t="s">
        <v>229</v>
      </c>
      <c r="F206" s="154">
        <v>223</v>
      </c>
      <c r="G206" s="211">
        <v>10.8</v>
      </c>
      <c r="H206" s="154" t="s">
        <v>136</v>
      </c>
      <c r="I206" s="154" t="s">
        <v>136</v>
      </c>
      <c r="J206" s="211" t="s">
        <v>136</v>
      </c>
      <c r="K206" s="154">
        <v>100</v>
      </c>
      <c r="L206" s="154">
        <v>18</v>
      </c>
      <c r="M206" s="211">
        <f t="shared" si="36"/>
        <v>555.55555555555554</v>
      </c>
      <c r="N206" s="154">
        <f t="shared" si="39"/>
        <v>124</v>
      </c>
      <c r="O206" s="154">
        <f t="shared" si="40"/>
        <v>241</v>
      </c>
      <c r="P206" s="211">
        <f t="shared" si="37"/>
        <v>51.452282157676343</v>
      </c>
      <c r="Q206" s="155"/>
      <c r="R206" s="155"/>
    </row>
    <row r="207" spans="1:18" x14ac:dyDescent="0.2">
      <c r="A207" s="71" t="s">
        <v>78</v>
      </c>
      <c r="B207" s="154">
        <f t="shared" ref="B207" si="41">E207+H207</f>
        <v>8048</v>
      </c>
      <c r="C207" s="154">
        <f>F207+I207</f>
        <v>7572</v>
      </c>
      <c r="D207" s="206">
        <f t="shared" si="34"/>
        <v>106.2863180137348</v>
      </c>
      <c r="E207" s="154">
        <v>6945</v>
      </c>
      <c r="F207" s="154">
        <v>6605</v>
      </c>
      <c r="G207" s="211">
        <f t="shared" si="38"/>
        <v>105.14761544284633</v>
      </c>
      <c r="H207" s="154">
        <v>1103</v>
      </c>
      <c r="I207" s="154">
        <v>967</v>
      </c>
      <c r="J207" s="211">
        <f t="shared" si="35"/>
        <v>114.0641158221303</v>
      </c>
      <c r="K207" s="154">
        <v>3161</v>
      </c>
      <c r="L207" s="154">
        <v>2889</v>
      </c>
      <c r="M207" s="211">
        <f t="shared" si="36"/>
        <v>109.41502249913465</v>
      </c>
      <c r="N207" s="154">
        <f t="shared" si="39"/>
        <v>11209</v>
      </c>
      <c r="O207" s="154">
        <f t="shared" si="40"/>
        <v>10461</v>
      </c>
      <c r="P207" s="211">
        <f t="shared" si="37"/>
        <v>107.15036803364879</v>
      </c>
      <c r="Q207" s="155"/>
      <c r="R207" s="155"/>
    </row>
    <row r="208" spans="1:18" x14ac:dyDescent="0.2">
      <c r="A208" s="71" t="s">
        <v>79</v>
      </c>
      <c r="B208" s="154">
        <f>H208</f>
        <v>861</v>
      </c>
      <c r="C208" s="154">
        <f>I208</f>
        <v>1042</v>
      </c>
      <c r="D208" s="206">
        <f t="shared" si="34"/>
        <v>82.629558541266789</v>
      </c>
      <c r="E208" s="154" t="s">
        <v>136</v>
      </c>
      <c r="F208" s="154" t="s">
        <v>136</v>
      </c>
      <c r="G208" s="211" t="s">
        <v>136</v>
      </c>
      <c r="H208" s="154">
        <v>861</v>
      </c>
      <c r="I208" s="154">
        <v>1042</v>
      </c>
      <c r="J208" s="211">
        <f t="shared" si="35"/>
        <v>82.629558541266789</v>
      </c>
      <c r="K208" s="154">
        <v>3380</v>
      </c>
      <c r="L208" s="154">
        <v>2980</v>
      </c>
      <c r="M208" s="211">
        <f t="shared" si="36"/>
        <v>113.42281879194631</v>
      </c>
      <c r="N208" s="154">
        <f t="shared" si="39"/>
        <v>4241</v>
      </c>
      <c r="O208" s="154">
        <f t="shared" si="40"/>
        <v>4022</v>
      </c>
      <c r="P208" s="211">
        <f t="shared" si="37"/>
        <v>105.44505221282944</v>
      </c>
      <c r="Q208" s="155"/>
      <c r="R208" s="155"/>
    </row>
    <row r="209" spans="1:18" s="151" customFormat="1" x14ac:dyDescent="0.2">
      <c r="A209" s="71" t="s">
        <v>80</v>
      </c>
      <c r="B209" s="154">
        <f t="shared" ref="B209:B211" si="42">E209+H209</f>
        <v>10344</v>
      </c>
      <c r="C209" s="154">
        <f>F209+I209</f>
        <v>11473</v>
      </c>
      <c r="D209" s="206">
        <f t="shared" si="34"/>
        <v>90.159504924605599</v>
      </c>
      <c r="E209" s="154">
        <v>7321</v>
      </c>
      <c r="F209" s="154">
        <v>9888</v>
      </c>
      <c r="G209" s="211">
        <f t="shared" si="38"/>
        <v>74.039239482200657</v>
      </c>
      <c r="H209" s="154">
        <v>3023</v>
      </c>
      <c r="I209" s="154">
        <v>1585</v>
      </c>
      <c r="J209" s="211">
        <f t="shared" si="35"/>
        <v>190.7255520504732</v>
      </c>
      <c r="K209" s="154">
        <v>2828</v>
      </c>
      <c r="L209" s="154">
        <v>5368</v>
      </c>
      <c r="M209" s="211">
        <f t="shared" si="36"/>
        <v>52.682563338301044</v>
      </c>
      <c r="N209" s="154">
        <f t="shared" si="39"/>
        <v>13172</v>
      </c>
      <c r="O209" s="154">
        <f t="shared" si="40"/>
        <v>16841</v>
      </c>
      <c r="P209" s="211">
        <f t="shared" si="37"/>
        <v>78.213882786057837</v>
      </c>
      <c r="Q209" s="155"/>
      <c r="R209" s="155"/>
    </row>
    <row r="210" spans="1:18" x14ac:dyDescent="0.2">
      <c r="A210" s="71" t="s">
        <v>81</v>
      </c>
      <c r="B210" s="154">
        <f t="shared" si="42"/>
        <v>67821</v>
      </c>
      <c r="C210" s="154">
        <f>F210+I210</f>
        <v>68205</v>
      </c>
      <c r="D210" s="206">
        <f t="shared" si="34"/>
        <v>99.436991422916208</v>
      </c>
      <c r="E210" s="154">
        <v>54014</v>
      </c>
      <c r="F210" s="154">
        <v>54533</v>
      </c>
      <c r="G210" s="211">
        <f t="shared" si="38"/>
        <v>99.048282691214482</v>
      </c>
      <c r="H210" s="154">
        <v>13807</v>
      </c>
      <c r="I210" s="154">
        <v>13672</v>
      </c>
      <c r="J210" s="211">
        <f t="shared" si="35"/>
        <v>100.98741954359275</v>
      </c>
      <c r="K210" s="154">
        <v>4817</v>
      </c>
      <c r="L210" s="154">
        <v>5694</v>
      </c>
      <c r="M210" s="211">
        <f t="shared" si="36"/>
        <v>84.597822269055143</v>
      </c>
      <c r="N210" s="154">
        <f t="shared" si="39"/>
        <v>72638</v>
      </c>
      <c r="O210" s="154">
        <f t="shared" si="40"/>
        <v>73899</v>
      </c>
      <c r="P210" s="211">
        <f t="shared" si="37"/>
        <v>98.293616963693694</v>
      </c>
      <c r="Q210" s="155"/>
      <c r="R210" s="155"/>
    </row>
    <row r="211" spans="1:18" x14ac:dyDescent="0.2">
      <c r="A211" s="71" t="s">
        <v>82</v>
      </c>
      <c r="B211" s="154">
        <f t="shared" si="42"/>
        <v>23825</v>
      </c>
      <c r="C211" s="154">
        <f>F211+I211</f>
        <v>20685</v>
      </c>
      <c r="D211" s="206">
        <f t="shared" si="34"/>
        <v>115.18008218515831</v>
      </c>
      <c r="E211" s="154">
        <v>11875</v>
      </c>
      <c r="F211" s="154">
        <v>13279</v>
      </c>
      <c r="G211" s="211">
        <f t="shared" si="38"/>
        <v>89.426914677310037</v>
      </c>
      <c r="H211" s="154">
        <v>11950</v>
      </c>
      <c r="I211" s="154">
        <v>7406</v>
      </c>
      <c r="J211" s="211">
        <f t="shared" si="35"/>
        <v>161.35565757493924</v>
      </c>
      <c r="K211" s="154">
        <v>45180</v>
      </c>
      <c r="L211" s="154">
        <v>49714</v>
      </c>
      <c r="M211" s="211">
        <f t="shared" si="36"/>
        <v>90.879832642716337</v>
      </c>
      <c r="N211" s="154">
        <f t="shared" si="39"/>
        <v>69005</v>
      </c>
      <c r="O211" s="154">
        <f t="shared" si="40"/>
        <v>70399</v>
      </c>
      <c r="P211" s="211">
        <f t="shared" si="37"/>
        <v>98.019858236622682</v>
      </c>
      <c r="Q211" s="155"/>
      <c r="R211" s="155"/>
    </row>
    <row r="212" spans="1:18" x14ac:dyDescent="0.2">
      <c r="A212" s="71" t="s">
        <v>83</v>
      </c>
      <c r="B212" s="154">
        <f>H212</f>
        <v>50</v>
      </c>
      <c r="C212" s="154">
        <f>I212</f>
        <v>50</v>
      </c>
      <c r="D212" s="206">
        <f t="shared" si="34"/>
        <v>100</v>
      </c>
      <c r="E212" s="154" t="s">
        <v>136</v>
      </c>
      <c r="F212" s="154" t="s">
        <v>136</v>
      </c>
      <c r="G212" s="211" t="s">
        <v>136</v>
      </c>
      <c r="H212" s="154">
        <v>50</v>
      </c>
      <c r="I212" s="154">
        <v>50</v>
      </c>
      <c r="J212" s="211">
        <f t="shared" si="35"/>
        <v>100</v>
      </c>
      <c r="K212" s="154">
        <v>413</v>
      </c>
      <c r="L212" s="154">
        <v>734</v>
      </c>
      <c r="M212" s="211">
        <f t="shared" si="36"/>
        <v>56.267029972752042</v>
      </c>
      <c r="N212" s="154">
        <f>B212+K212</f>
        <v>463</v>
      </c>
      <c r="O212" s="154">
        <f t="shared" si="40"/>
        <v>784</v>
      </c>
      <c r="P212" s="211">
        <f t="shared" si="37"/>
        <v>59.056122448979593</v>
      </c>
      <c r="Q212" s="155"/>
      <c r="R212" s="155"/>
    </row>
    <row r="213" spans="1:18" x14ac:dyDescent="0.2">
      <c r="A213" s="71" t="s">
        <v>85</v>
      </c>
      <c r="B213" s="154">
        <f>E213+H213</f>
        <v>76839</v>
      </c>
      <c r="C213" s="154">
        <f>F213+I213</f>
        <v>93068</v>
      </c>
      <c r="D213" s="206">
        <f t="shared" si="34"/>
        <v>82.562212575751062</v>
      </c>
      <c r="E213" s="154">
        <v>76063</v>
      </c>
      <c r="F213" s="154">
        <v>92139</v>
      </c>
      <c r="G213" s="211">
        <f t="shared" si="38"/>
        <v>82.552447931928938</v>
      </c>
      <c r="H213" s="154">
        <v>776</v>
      </c>
      <c r="I213" s="154">
        <v>929</v>
      </c>
      <c r="J213" s="211">
        <f t="shared" si="35"/>
        <v>83.530678148546826</v>
      </c>
      <c r="K213" s="154">
        <v>10411</v>
      </c>
      <c r="L213" s="154">
        <v>11068</v>
      </c>
      <c r="M213" s="211">
        <f t="shared" si="36"/>
        <v>94.063968196602815</v>
      </c>
      <c r="N213" s="154">
        <f t="shared" si="39"/>
        <v>87250</v>
      </c>
      <c r="O213" s="154">
        <f t="shared" si="40"/>
        <v>104136</v>
      </c>
      <c r="P213" s="211">
        <f t="shared" si="37"/>
        <v>83.784666205730971</v>
      </c>
      <c r="Q213" s="155"/>
      <c r="R213" s="155"/>
    </row>
    <row r="214" spans="1:18" x14ac:dyDescent="0.2">
      <c r="A214" s="71" t="s">
        <v>86</v>
      </c>
      <c r="B214" s="154">
        <f>E214+H214</f>
        <v>83653</v>
      </c>
      <c r="C214" s="154">
        <f>F214+I214</f>
        <v>70621</v>
      </c>
      <c r="D214" s="206">
        <f t="shared" si="34"/>
        <v>118.45343453080528</v>
      </c>
      <c r="E214" s="154">
        <v>79423</v>
      </c>
      <c r="F214" s="154">
        <v>67795</v>
      </c>
      <c r="G214" s="211">
        <f t="shared" si="38"/>
        <v>117.15170735304963</v>
      </c>
      <c r="H214" s="154">
        <v>4230</v>
      </c>
      <c r="I214" s="154">
        <v>2826</v>
      </c>
      <c r="J214" s="211">
        <f t="shared" si="35"/>
        <v>149.68152866242036</v>
      </c>
      <c r="K214" s="154">
        <v>44733</v>
      </c>
      <c r="L214" s="154">
        <v>49288</v>
      </c>
      <c r="M214" s="211">
        <f t="shared" si="36"/>
        <v>90.758399610452855</v>
      </c>
      <c r="N214" s="154">
        <f t="shared" si="39"/>
        <v>128386</v>
      </c>
      <c r="O214" s="154">
        <f t="shared" si="40"/>
        <v>119909</v>
      </c>
      <c r="P214" s="211">
        <f t="shared" si="37"/>
        <v>107.06952772519161</v>
      </c>
      <c r="Q214" s="155"/>
      <c r="R214" s="155"/>
    </row>
    <row r="215" spans="1:18" x14ac:dyDescent="0.2">
      <c r="A215" s="71" t="s">
        <v>87</v>
      </c>
      <c r="B215" s="154" t="str">
        <f>H215</f>
        <v>-</v>
      </c>
      <c r="C215" s="154" t="str">
        <f>I215</f>
        <v>-</v>
      </c>
      <c r="D215" s="206" t="s">
        <v>136</v>
      </c>
      <c r="E215" s="154" t="s">
        <v>136</v>
      </c>
      <c r="F215" s="154" t="s">
        <v>136</v>
      </c>
      <c r="G215" s="211" t="s">
        <v>136</v>
      </c>
      <c r="H215" s="154" t="s">
        <v>136</v>
      </c>
      <c r="I215" s="154" t="s">
        <v>136</v>
      </c>
      <c r="J215" s="211" t="s">
        <v>136</v>
      </c>
      <c r="K215" s="154">
        <v>424</v>
      </c>
      <c r="L215" s="154">
        <v>229</v>
      </c>
      <c r="M215" s="211">
        <f t="shared" si="36"/>
        <v>185.15283842794759</v>
      </c>
      <c r="N215" s="154">
        <f>K215</f>
        <v>424</v>
      </c>
      <c r="O215" s="154">
        <f>L215</f>
        <v>229</v>
      </c>
      <c r="P215" s="211">
        <f t="shared" si="37"/>
        <v>185.15283842794759</v>
      </c>
      <c r="Q215" s="155"/>
      <c r="R215" s="155"/>
    </row>
    <row r="216" spans="1:18" x14ac:dyDescent="0.2">
      <c r="A216" s="80" t="s">
        <v>88</v>
      </c>
      <c r="B216" s="154">
        <f>H216</f>
        <v>29</v>
      </c>
      <c r="C216" s="154">
        <f>I216</f>
        <v>35</v>
      </c>
      <c r="D216" s="206">
        <f t="shared" si="34"/>
        <v>82.857142857142861</v>
      </c>
      <c r="E216" s="154" t="s">
        <v>136</v>
      </c>
      <c r="F216" s="154" t="s">
        <v>136</v>
      </c>
      <c r="G216" s="211" t="s">
        <v>136</v>
      </c>
      <c r="H216" s="154">
        <v>29</v>
      </c>
      <c r="I216" s="154">
        <v>35</v>
      </c>
      <c r="J216" s="211">
        <f t="shared" si="35"/>
        <v>82.857142857142861</v>
      </c>
      <c r="K216" s="154">
        <v>488</v>
      </c>
      <c r="L216" s="154">
        <v>177</v>
      </c>
      <c r="M216" s="211">
        <f t="shared" si="36"/>
        <v>275.70621468926555</v>
      </c>
      <c r="N216" s="154">
        <f t="shared" si="39"/>
        <v>517</v>
      </c>
      <c r="O216" s="154">
        <f t="shared" si="40"/>
        <v>212</v>
      </c>
      <c r="P216" s="211">
        <f t="shared" si="37"/>
        <v>243.86792452830187</v>
      </c>
      <c r="Q216" s="155"/>
      <c r="R216" s="155"/>
    </row>
    <row r="217" spans="1:18" s="152" customFormat="1" ht="15" x14ac:dyDescent="0.25">
      <c r="A217" s="71" t="s">
        <v>89</v>
      </c>
      <c r="B217" s="154">
        <f>E217+H217</f>
        <v>11092</v>
      </c>
      <c r="C217" s="154">
        <f>F217+I217</f>
        <v>12238</v>
      </c>
      <c r="D217" s="206">
        <f t="shared" si="34"/>
        <v>90.635724791632626</v>
      </c>
      <c r="E217" s="154">
        <v>9603</v>
      </c>
      <c r="F217" s="154">
        <v>10176</v>
      </c>
      <c r="G217" s="211">
        <f t="shared" si="38"/>
        <v>94.369103773584897</v>
      </c>
      <c r="H217" s="154">
        <v>1489</v>
      </c>
      <c r="I217" s="154">
        <v>2062</v>
      </c>
      <c r="J217" s="211">
        <f t="shared" si="35"/>
        <v>72.211445198836074</v>
      </c>
      <c r="K217" s="154">
        <v>14582</v>
      </c>
      <c r="L217" s="154">
        <v>19278</v>
      </c>
      <c r="M217" s="211">
        <f t="shared" si="36"/>
        <v>75.640626621018782</v>
      </c>
      <c r="N217" s="154">
        <f t="shared" si="39"/>
        <v>25674</v>
      </c>
      <c r="O217" s="154">
        <f t="shared" si="40"/>
        <v>31516</v>
      </c>
      <c r="P217" s="211">
        <f t="shared" si="37"/>
        <v>81.463383678131734</v>
      </c>
      <c r="Q217" s="155"/>
      <c r="R217" s="155"/>
    </row>
    <row r="218" spans="1:18" s="151" customFormat="1" x14ac:dyDescent="0.2">
      <c r="A218" s="71" t="s">
        <v>90</v>
      </c>
      <c r="B218" s="154" t="s">
        <v>136</v>
      </c>
      <c r="C218" s="154" t="s">
        <v>136</v>
      </c>
      <c r="D218" s="211" t="s">
        <v>136</v>
      </c>
      <c r="E218" s="154" t="s">
        <v>136</v>
      </c>
      <c r="F218" s="154" t="s">
        <v>136</v>
      </c>
      <c r="G218" s="211" t="s">
        <v>136</v>
      </c>
      <c r="H218" s="154" t="s">
        <v>136</v>
      </c>
      <c r="I218" s="154" t="s">
        <v>136</v>
      </c>
      <c r="J218" s="211" t="s">
        <v>136</v>
      </c>
      <c r="K218" s="154">
        <v>4</v>
      </c>
      <c r="L218" s="154">
        <v>5</v>
      </c>
      <c r="M218" s="211">
        <f t="shared" si="36"/>
        <v>80</v>
      </c>
      <c r="N218" s="154">
        <f>K218</f>
        <v>4</v>
      </c>
      <c r="O218" s="154">
        <f>L218</f>
        <v>5</v>
      </c>
      <c r="P218" s="211">
        <f t="shared" si="37"/>
        <v>80</v>
      </c>
      <c r="Q218" s="155"/>
      <c r="R218" s="155"/>
    </row>
    <row r="219" spans="1:18" x14ac:dyDescent="0.2">
      <c r="A219" s="71" t="s">
        <v>91</v>
      </c>
      <c r="B219" s="154">
        <f>E219</f>
        <v>88</v>
      </c>
      <c r="C219" s="154">
        <f>F219</f>
        <v>84</v>
      </c>
      <c r="D219" s="206">
        <f t="shared" ref="D219:D220" si="43">B219/C219*100</f>
        <v>104.76190476190477</v>
      </c>
      <c r="E219" s="154">
        <v>88</v>
      </c>
      <c r="F219" s="154">
        <v>84</v>
      </c>
      <c r="G219" s="211">
        <f t="shared" si="38"/>
        <v>104.76190476190476</v>
      </c>
      <c r="H219" s="154" t="s">
        <v>136</v>
      </c>
      <c r="I219" s="154" t="s">
        <v>136</v>
      </c>
      <c r="J219" s="211" t="s">
        <v>136</v>
      </c>
      <c r="K219" s="154">
        <v>136</v>
      </c>
      <c r="L219" s="154">
        <v>107</v>
      </c>
      <c r="M219" s="211">
        <f t="shared" si="36"/>
        <v>127.10280373831775</v>
      </c>
      <c r="N219" s="154">
        <f t="shared" si="39"/>
        <v>224</v>
      </c>
      <c r="O219" s="154">
        <f t="shared" si="40"/>
        <v>191</v>
      </c>
      <c r="P219" s="211">
        <f t="shared" si="37"/>
        <v>117.27748691099477</v>
      </c>
      <c r="Q219" s="155"/>
      <c r="R219" s="155"/>
    </row>
    <row r="220" spans="1:18" x14ac:dyDescent="0.2">
      <c r="A220" s="73" t="s">
        <v>92</v>
      </c>
      <c r="B220" s="226">
        <f>H220</f>
        <v>801</v>
      </c>
      <c r="C220" s="226">
        <f>I220</f>
        <v>431</v>
      </c>
      <c r="D220" s="204">
        <f t="shared" si="43"/>
        <v>185.84686774941997</v>
      </c>
      <c r="E220" s="226" t="s">
        <v>136</v>
      </c>
      <c r="F220" s="226" t="s">
        <v>136</v>
      </c>
      <c r="G220" s="74" t="s">
        <v>136</v>
      </c>
      <c r="H220" s="226">
        <v>801</v>
      </c>
      <c r="I220" s="226">
        <v>431</v>
      </c>
      <c r="J220" s="74">
        <f t="shared" si="35"/>
        <v>185.84686774941997</v>
      </c>
      <c r="K220" s="226">
        <v>1351</v>
      </c>
      <c r="L220" s="226">
        <v>808</v>
      </c>
      <c r="M220" s="74">
        <f t="shared" si="36"/>
        <v>167.20297029702971</v>
      </c>
      <c r="N220" s="226">
        <f t="shared" si="39"/>
        <v>2152</v>
      </c>
      <c r="O220" s="226">
        <f t="shared" si="40"/>
        <v>1239</v>
      </c>
      <c r="P220" s="74">
        <f t="shared" si="37"/>
        <v>173.68845843422113</v>
      </c>
      <c r="Q220" s="155"/>
      <c r="R220" s="155"/>
    </row>
    <row r="221" spans="1:18" x14ac:dyDescent="0.2">
      <c r="A221" s="153"/>
      <c r="B221" s="243"/>
      <c r="C221" s="256"/>
      <c r="D221" s="256"/>
      <c r="E221" s="257"/>
      <c r="F221" s="257"/>
      <c r="G221" s="257"/>
      <c r="H221" s="243"/>
      <c r="I221" s="243"/>
      <c r="J221" s="258"/>
      <c r="K221" s="243"/>
      <c r="L221" s="243"/>
      <c r="M221" s="258"/>
      <c r="N221" s="243"/>
      <c r="O221" s="243"/>
      <c r="P221" s="258"/>
      <c r="Q221" s="155"/>
    </row>
    <row r="222" spans="1:18" x14ac:dyDescent="0.2">
      <c r="A222" s="464" t="s">
        <v>206</v>
      </c>
      <c r="B222" s="464"/>
      <c r="C222" s="464"/>
      <c r="D222" s="464"/>
      <c r="E222" s="464"/>
      <c r="F222" s="464"/>
      <c r="G222" s="464"/>
      <c r="H222" s="464"/>
      <c r="I222" s="464"/>
      <c r="J222" s="464"/>
      <c r="K222" s="464"/>
      <c r="L222" s="464"/>
      <c r="M222" s="464"/>
      <c r="N222" s="464"/>
      <c r="O222" s="464"/>
      <c r="P222" s="464"/>
    </row>
    <row r="223" spans="1:18" x14ac:dyDescent="0.2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P223" s="162" t="s">
        <v>120</v>
      </c>
    </row>
    <row r="224" spans="1:18" ht="12.75" customHeight="1" x14ac:dyDescent="0.2">
      <c r="A224" s="423"/>
      <c r="B224" s="412" t="s">
        <v>132</v>
      </c>
      <c r="C224" s="412"/>
      <c r="D224" s="412"/>
      <c r="E224" s="413" t="s">
        <v>67</v>
      </c>
      <c r="F224" s="414"/>
      <c r="G224" s="414"/>
      <c r="H224" s="414"/>
      <c r="I224" s="414"/>
      <c r="J224" s="414"/>
      <c r="K224" s="417" t="s">
        <v>149</v>
      </c>
      <c r="L224" s="418"/>
      <c r="M224" s="419"/>
      <c r="N224" s="412" t="s">
        <v>68</v>
      </c>
      <c r="O224" s="412"/>
      <c r="P224" s="413"/>
    </row>
    <row r="225" spans="1:18" ht="36" customHeight="1" x14ac:dyDescent="0.2">
      <c r="A225" s="423"/>
      <c r="B225" s="412"/>
      <c r="C225" s="412"/>
      <c r="D225" s="412"/>
      <c r="E225" s="412" t="s">
        <v>66</v>
      </c>
      <c r="F225" s="412"/>
      <c r="G225" s="412"/>
      <c r="H225" s="412" t="s">
        <v>65</v>
      </c>
      <c r="I225" s="412"/>
      <c r="J225" s="412"/>
      <c r="K225" s="420"/>
      <c r="L225" s="421"/>
      <c r="M225" s="422"/>
      <c r="N225" s="412"/>
      <c r="O225" s="412"/>
      <c r="P225" s="413"/>
      <c r="Q225" s="155"/>
      <c r="R225" s="155"/>
    </row>
    <row r="226" spans="1:18" ht="36.75" customHeight="1" x14ac:dyDescent="0.2">
      <c r="A226" s="423"/>
      <c r="B226" s="244" t="s">
        <v>130</v>
      </c>
      <c r="C226" s="244" t="s">
        <v>64</v>
      </c>
      <c r="D226" s="244" t="s">
        <v>131</v>
      </c>
      <c r="E226" s="244" t="s">
        <v>130</v>
      </c>
      <c r="F226" s="244" t="s">
        <v>64</v>
      </c>
      <c r="G226" s="244" t="s">
        <v>131</v>
      </c>
      <c r="H226" s="244" t="s">
        <v>130</v>
      </c>
      <c r="I226" s="244" t="s">
        <v>64</v>
      </c>
      <c r="J226" s="244" t="s">
        <v>131</v>
      </c>
      <c r="K226" s="244" t="s">
        <v>130</v>
      </c>
      <c r="L226" s="244" t="s">
        <v>64</v>
      </c>
      <c r="M226" s="245" t="s">
        <v>131</v>
      </c>
      <c r="N226" s="244" t="s">
        <v>130</v>
      </c>
      <c r="O226" s="244" t="s">
        <v>64</v>
      </c>
      <c r="P226" s="245" t="s">
        <v>131</v>
      </c>
      <c r="Q226" s="155"/>
      <c r="R226" s="155"/>
    </row>
    <row r="227" spans="1:18" x14ac:dyDescent="0.2">
      <c r="A227" s="65" t="s">
        <v>72</v>
      </c>
      <c r="B227" s="253">
        <f>SUM(B228:B247)</f>
        <v>2550996</v>
      </c>
      <c r="C227" s="253">
        <f>SUM(C228:C247)</f>
        <v>2342213</v>
      </c>
      <c r="D227" s="247">
        <f>B227/C227%</f>
        <v>108.91392029674499</v>
      </c>
      <c r="E227" s="253">
        <f>SUM(E228:E247)</f>
        <v>391962</v>
      </c>
      <c r="F227" s="253">
        <f>SUM(F228:F247)</f>
        <v>341999</v>
      </c>
      <c r="G227" s="247">
        <f>E227/F227%</f>
        <v>114.60910704417265</v>
      </c>
      <c r="H227" s="253">
        <f>SUM(H228:H247)</f>
        <v>2159034</v>
      </c>
      <c r="I227" s="253">
        <f>SUM(I228:I247)</f>
        <v>2000214</v>
      </c>
      <c r="J227" s="247">
        <f>H227/I227%</f>
        <v>107.94015040390678</v>
      </c>
      <c r="K227" s="253">
        <f>SUM(K228:K247)</f>
        <v>1581216</v>
      </c>
      <c r="L227" s="253">
        <f>SUM(L228:L247)</f>
        <v>1598263</v>
      </c>
      <c r="M227" s="247">
        <f>K227/L227%</f>
        <v>98.933404577344291</v>
      </c>
      <c r="N227" s="253">
        <f>SUM(N228:N247)</f>
        <v>4132212</v>
      </c>
      <c r="O227" s="253">
        <f>SUM(O228:O247)</f>
        <v>3940476</v>
      </c>
      <c r="P227" s="247">
        <f>N227/O227%</f>
        <v>104.86580809019011</v>
      </c>
      <c r="Q227" s="155"/>
      <c r="R227" s="155"/>
    </row>
    <row r="228" spans="1:18" x14ac:dyDescent="0.2">
      <c r="A228" s="80" t="s">
        <v>73</v>
      </c>
      <c r="B228" s="253">
        <f>E228+H228</f>
        <v>256938</v>
      </c>
      <c r="C228" s="201">
        <f>F228+I228</f>
        <v>280796</v>
      </c>
      <c r="D228" s="247">
        <f t="shared" ref="D228:D245" si="44">B228/C228*100</f>
        <v>91.503440219946157</v>
      </c>
      <c r="E228" s="253">
        <v>19380</v>
      </c>
      <c r="F228" s="253">
        <v>14076</v>
      </c>
      <c r="G228" s="247">
        <f t="shared" ref="G228:G247" si="45">E228/F228%</f>
        <v>137.68115942028987</v>
      </c>
      <c r="H228" s="253">
        <v>237558</v>
      </c>
      <c r="I228" s="253">
        <v>266720</v>
      </c>
      <c r="J228" s="247">
        <f t="shared" ref="J228:J247" si="46">H228/I228%</f>
        <v>89.066436712657477</v>
      </c>
      <c r="K228" s="253">
        <v>100648</v>
      </c>
      <c r="L228" s="253">
        <v>115939</v>
      </c>
      <c r="M228" s="247">
        <f t="shared" ref="M228:M247" si="47">K228/L228%</f>
        <v>86.811167941762477</v>
      </c>
      <c r="N228" s="253">
        <f>E228+H228+K228</f>
        <v>357586</v>
      </c>
      <c r="O228" s="253">
        <f>F228+I228+L228</f>
        <v>396735</v>
      </c>
      <c r="P228" s="247">
        <f t="shared" ref="P228:P247" si="48">N228/O228%</f>
        <v>90.132204116097654</v>
      </c>
      <c r="Q228" s="155"/>
      <c r="R228" s="155"/>
    </row>
    <row r="229" spans="1:18" s="151" customFormat="1" x14ac:dyDescent="0.2">
      <c r="A229" s="71" t="s">
        <v>74</v>
      </c>
      <c r="B229" s="253">
        <f t="shared" ref="B229:B244" si="49">E229+H229</f>
        <v>149555</v>
      </c>
      <c r="C229" s="201">
        <f>F229+I229</f>
        <v>146070</v>
      </c>
      <c r="D229" s="247">
        <f t="shared" si="44"/>
        <v>102.3858424043267</v>
      </c>
      <c r="E229" s="253">
        <v>77109</v>
      </c>
      <c r="F229" s="253">
        <v>73495</v>
      </c>
      <c r="G229" s="247">
        <f t="shared" si="45"/>
        <v>104.91734131573575</v>
      </c>
      <c r="H229" s="253">
        <v>72446</v>
      </c>
      <c r="I229" s="253">
        <v>72575</v>
      </c>
      <c r="J229" s="247">
        <f t="shared" si="46"/>
        <v>99.822252841887703</v>
      </c>
      <c r="K229" s="253">
        <v>105858</v>
      </c>
      <c r="L229" s="253">
        <v>108942</v>
      </c>
      <c r="M229" s="247">
        <f t="shared" si="47"/>
        <v>97.16913587046318</v>
      </c>
      <c r="N229" s="253">
        <f t="shared" ref="N229:N244" si="50">E229+H229+K229</f>
        <v>255413</v>
      </c>
      <c r="O229" s="253">
        <f t="shared" ref="O229:O232" si="51">F229+I229+L229</f>
        <v>255012</v>
      </c>
      <c r="P229" s="247">
        <f t="shared" si="48"/>
        <v>100.15724750207833</v>
      </c>
      <c r="Q229" s="155"/>
      <c r="R229" s="155"/>
    </row>
    <row r="230" spans="1:18" x14ac:dyDescent="0.2">
      <c r="A230" s="71" t="s">
        <v>75</v>
      </c>
      <c r="B230" s="253">
        <f t="shared" si="49"/>
        <v>265138</v>
      </c>
      <c r="C230" s="201">
        <f t="shared" ref="C230:C232" si="52">F230+I230</f>
        <v>217458</v>
      </c>
      <c r="D230" s="247">
        <f t="shared" si="44"/>
        <v>121.92607308077881</v>
      </c>
      <c r="E230" s="253">
        <v>32417</v>
      </c>
      <c r="F230" s="253">
        <v>28961</v>
      </c>
      <c r="G230" s="247">
        <f t="shared" si="45"/>
        <v>111.93328959635372</v>
      </c>
      <c r="H230" s="253">
        <v>232721</v>
      </c>
      <c r="I230" s="253">
        <v>188497</v>
      </c>
      <c r="J230" s="247">
        <f t="shared" si="46"/>
        <v>123.46138134824427</v>
      </c>
      <c r="K230" s="253">
        <v>55058</v>
      </c>
      <c r="L230" s="253">
        <v>52558</v>
      </c>
      <c r="M230" s="247">
        <f t="shared" si="47"/>
        <v>104.75664979641537</v>
      </c>
      <c r="N230" s="253">
        <f t="shared" si="50"/>
        <v>320196</v>
      </c>
      <c r="O230" s="253">
        <f t="shared" si="51"/>
        <v>270016</v>
      </c>
      <c r="P230" s="247">
        <f t="shared" si="48"/>
        <v>118.5840839061389</v>
      </c>
      <c r="Q230" s="155"/>
      <c r="R230" s="155"/>
    </row>
    <row r="231" spans="1:18" x14ac:dyDescent="0.2">
      <c r="A231" s="71" t="s">
        <v>76</v>
      </c>
      <c r="B231" s="253">
        <f t="shared" si="49"/>
        <v>141069</v>
      </c>
      <c r="C231" s="201">
        <f t="shared" si="52"/>
        <v>102504</v>
      </c>
      <c r="D231" s="247">
        <f t="shared" si="44"/>
        <v>137.62292203231092</v>
      </c>
      <c r="E231" s="253">
        <v>22924</v>
      </c>
      <c r="F231" s="253">
        <v>17710</v>
      </c>
      <c r="G231" s="247">
        <f t="shared" si="45"/>
        <v>129.44099378881987</v>
      </c>
      <c r="H231" s="253">
        <v>118145</v>
      </c>
      <c r="I231" s="253">
        <v>84794</v>
      </c>
      <c r="J231" s="247">
        <f t="shared" si="46"/>
        <v>139.3317923437979</v>
      </c>
      <c r="K231" s="253">
        <v>83583</v>
      </c>
      <c r="L231" s="253">
        <v>84241</v>
      </c>
      <c r="M231" s="247">
        <f t="shared" si="47"/>
        <v>99.218907657791334</v>
      </c>
      <c r="N231" s="253">
        <f t="shared" si="50"/>
        <v>224652</v>
      </c>
      <c r="O231" s="253">
        <f t="shared" si="51"/>
        <v>186745</v>
      </c>
      <c r="P231" s="247">
        <f t="shared" si="48"/>
        <v>120.29880318080805</v>
      </c>
      <c r="Q231" s="155"/>
      <c r="R231" s="155"/>
    </row>
    <row r="232" spans="1:18" s="151" customFormat="1" x14ac:dyDescent="0.2">
      <c r="A232" s="71" t="s">
        <v>77</v>
      </c>
      <c r="B232" s="253">
        <f t="shared" si="49"/>
        <v>81735</v>
      </c>
      <c r="C232" s="201">
        <f t="shared" si="52"/>
        <v>66801</v>
      </c>
      <c r="D232" s="247">
        <f t="shared" si="44"/>
        <v>122.35595275519829</v>
      </c>
      <c r="E232" s="253">
        <v>2287</v>
      </c>
      <c r="F232" s="253">
        <v>2229</v>
      </c>
      <c r="G232" s="247">
        <f t="shared" si="45"/>
        <v>102.60206370569763</v>
      </c>
      <c r="H232" s="253">
        <v>79448</v>
      </c>
      <c r="I232" s="253">
        <v>64572</v>
      </c>
      <c r="J232" s="247">
        <f t="shared" si="46"/>
        <v>123.03784922257324</v>
      </c>
      <c r="K232" s="253">
        <v>53293</v>
      </c>
      <c r="L232" s="253">
        <v>46401</v>
      </c>
      <c r="M232" s="247">
        <f t="shared" si="47"/>
        <v>114.85312816534126</v>
      </c>
      <c r="N232" s="253">
        <f t="shared" si="50"/>
        <v>135028</v>
      </c>
      <c r="O232" s="253">
        <f t="shared" si="51"/>
        <v>113202</v>
      </c>
      <c r="P232" s="247">
        <f t="shared" si="48"/>
        <v>119.28057808165934</v>
      </c>
      <c r="Q232" s="155"/>
      <c r="R232" s="155"/>
    </row>
    <row r="233" spans="1:18" x14ac:dyDescent="0.2">
      <c r="A233" s="71" t="s">
        <v>78</v>
      </c>
      <c r="B233" s="253">
        <f t="shared" si="49"/>
        <v>229230</v>
      </c>
      <c r="C233" s="201">
        <f>F233+I233</f>
        <v>195613</v>
      </c>
      <c r="D233" s="247">
        <f t="shared" si="44"/>
        <v>117.1854631338408</v>
      </c>
      <c r="E233" s="253">
        <v>19165</v>
      </c>
      <c r="F233" s="253">
        <v>17221</v>
      </c>
      <c r="G233" s="247">
        <f t="shared" si="45"/>
        <v>111.28854305789443</v>
      </c>
      <c r="H233" s="253">
        <v>210065</v>
      </c>
      <c r="I233" s="253">
        <v>178392</v>
      </c>
      <c r="J233" s="247">
        <f t="shared" si="46"/>
        <v>117.75471994259831</v>
      </c>
      <c r="K233" s="253">
        <v>64272</v>
      </c>
      <c r="L233" s="253">
        <v>59076</v>
      </c>
      <c r="M233" s="247">
        <f t="shared" si="47"/>
        <v>108.79544992890514</v>
      </c>
      <c r="N233" s="253">
        <f t="shared" si="50"/>
        <v>293502</v>
      </c>
      <c r="O233" s="253">
        <f>F233+I233+L233</f>
        <v>254689</v>
      </c>
      <c r="P233" s="247">
        <f t="shared" si="48"/>
        <v>115.23937036935243</v>
      </c>
      <c r="Q233" s="155"/>
      <c r="R233" s="155"/>
    </row>
    <row r="234" spans="1:18" x14ac:dyDescent="0.2">
      <c r="A234" s="71" t="s">
        <v>79</v>
      </c>
      <c r="B234" s="253">
        <f t="shared" si="49"/>
        <v>85467</v>
      </c>
      <c r="C234" s="201">
        <f>F234+I234</f>
        <v>70297</v>
      </c>
      <c r="D234" s="247">
        <f t="shared" si="44"/>
        <v>121.57986827318376</v>
      </c>
      <c r="E234" s="253">
        <v>3088</v>
      </c>
      <c r="F234" s="253">
        <v>2588</v>
      </c>
      <c r="G234" s="247">
        <f t="shared" si="45"/>
        <v>119.31993817619784</v>
      </c>
      <c r="H234" s="253">
        <v>82379</v>
      </c>
      <c r="I234" s="253">
        <v>67709</v>
      </c>
      <c r="J234" s="247">
        <f t="shared" si="46"/>
        <v>121.66624820924839</v>
      </c>
      <c r="K234" s="253">
        <v>84154</v>
      </c>
      <c r="L234" s="253">
        <v>90216</v>
      </c>
      <c r="M234" s="247">
        <f t="shared" si="47"/>
        <v>93.280571073867165</v>
      </c>
      <c r="N234" s="253">
        <f t="shared" si="50"/>
        <v>169621</v>
      </c>
      <c r="O234" s="253">
        <f t="shared" ref="O234:O244" si="53">F234+I234+L234</f>
        <v>160513</v>
      </c>
      <c r="P234" s="247">
        <f t="shared" si="48"/>
        <v>105.67430675397007</v>
      </c>
      <c r="Q234" s="155"/>
      <c r="R234" s="155"/>
    </row>
    <row r="235" spans="1:18" x14ac:dyDescent="0.2">
      <c r="A235" s="71" t="s">
        <v>80</v>
      </c>
      <c r="B235" s="253">
        <f t="shared" si="49"/>
        <v>131802</v>
      </c>
      <c r="C235" s="201">
        <f>F235+I235</f>
        <v>118451</v>
      </c>
      <c r="D235" s="247">
        <f t="shared" si="44"/>
        <v>111.27132738431926</v>
      </c>
      <c r="E235" s="253">
        <v>20222</v>
      </c>
      <c r="F235" s="253">
        <v>19231</v>
      </c>
      <c r="G235" s="247">
        <f t="shared" si="45"/>
        <v>105.15313816234205</v>
      </c>
      <c r="H235" s="253">
        <v>111580</v>
      </c>
      <c r="I235" s="253">
        <v>99220</v>
      </c>
      <c r="J235" s="247">
        <f t="shared" si="46"/>
        <v>112.45716589397298</v>
      </c>
      <c r="K235" s="253">
        <v>65927</v>
      </c>
      <c r="L235" s="253">
        <v>74075</v>
      </c>
      <c r="M235" s="247">
        <f t="shared" si="47"/>
        <v>89.000337495781309</v>
      </c>
      <c r="N235" s="253">
        <f t="shared" si="50"/>
        <v>197729</v>
      </c>
      <c r="O235" s="253">
        <f t="shared" si="53"/>
        <v>192526</v>
      </c>
      <c r="P235" s="247">
        <f t="shared" si="48"/>
        <v>102.70249213093297</v>
      </c>
      <c r="Q235" s="155"/>
      <c r="R235" s="155"/>
    </row>
    <row r="236" spans="1:18" s="151" customFormat="1" x14ac:dyDescent="0.2">
      <c r="A236" s="71" t="s">
        <v>81</v>
      </c>
      <c r="B236" s="253">
        <f t="shared" si="49"/>
        <v>251254</v>
      </c>
      <c r="C236" s="201">
        <f t="shared" ref="C236:C244" si="54">F236+I236</f>
        <v>219093</v>
      </c>
      <c r="D236" s="247">
        <f t="shared" si="44"/>
        <v>114.67915451429303</v>
      </c>
      <c r="E236" s="253">
        <v>37181</v>
      </c>
      <c r="F236" s="253">
        <v>29852</v>
      </c>
      <c r="G236" s="247">
        <f t="shared" si="45"/>
        <v>124.55111885300818</v>
      </c>
      <c r="H236" s="253">
        <v>214073</v>
      </c>
      <c r="I236" s="253">
        <v>189241</v>
      </c>
      <c r="J236" s="247">
        <f t="shared" si="46"/>
        <v>113.12189219038157</v>
      </c>
      <c r="K236" s="253">
        <v>110852</v>
      </c>
      <c r="L236" s="253">
        <v>95740</v>
      </c>
      <c r="M236" s="247">
        <f t="shared" si="47"/>
        <v>115.78441612701066</v>
      </c>
      <c r="N236" s="253">
        <f t="shared" si="50"/>
        <v>362106</v>
      </c>
      <c r="O236" s="253">
        <f t="shared" si="53"/>
        <v>314833</v>
      </c>
      <c r="P236" s="247">
        <f t="shared" si="48"/>
        <v>115.01526205956809</v>
      </c>
      <c r="Q236" s="155"/>
      <c r="R236" s="155"/>
    </row>
    <row r="237" spans="1:18" x14ac:dyDescent="0.2">
      <c r="A237" s="71" t="s">
        <v>82</v>
      </c>
      <c r="B237" s="253">
        <f t="shared" si="49"/>
        <v>100344</v>
      </c>
      <c r="C237" s="201">
        <f t="shared" si="54"/>
        <v>96143</v>
      </c>
      <c r="D237" s="247">
        <f t="shared" si="44"/>
        <v>104.36953288330923</v>
      </c>
      <c r="E237" s="253">
        <v>34048</v>
      </c>
      <c r="F237" s="253">
        <v>31967</v>
      </c>
      <c r="G237" s="247">
        <f t="shared" si="45"/>
        <v>106.50983827071667</v>
      </c>
      <c r="H237" s="253">
        <v>66296</v>
      </c>
      <c r="I237" s="253">
        <v>64176</v>
      </c>
      <c r="J237" s="247">
        <f t="shared" si="46"/>
        <v>103.30341560708052</v>
      </c>
      <c r="K237" s="253">
        <v>60734</v>
      </c>
      <c r="L237" s="253">
        <v>71375</v>
      </c>
      <c r="M237" s="247">
        <f t="shared" si="47"/>
        <v>85.091418563922943</v>
      </c>
      <c r="N237" s="253">
        <f t="shared" si="50"/>
        <v>161078</v>
      </c>
      <c r="O237" s="253">
        <f t="shared" si="53"/>
        <v>167518</v>
      </c>
      <c r="P237" s="247">
        <f t="shared" si="48"/>
        <v>96.155637006172469</v>
      </c>
      <c r="Q237" s="155"/>
      <c r="R237" s="155"/>
    </row>
    <row r="238" spans="1:18" x14ac:dyDescent="0.2">
      <c r="A238" s="71" t="s">
        <v>83</v>
      </c>
      <c r="B238" s="253">
        <f t="shared" si="49"/>
        <v>125424</v>
      </c>
      <c r="C238" s="201">
        <f t="shared" si="54"/>
        <v>122405</v>
      </c>
      <c r="D238" s="247">
        <f t="shared" si="44"/>
        <v>102.46640251623708</v>
      </c>
      <c r="E238" s="253">
        <v>6508</v>
      </c>
      <c r="F238" s="253">
        <v>6238</v>
      </c>
      <c r="G238" s="247">
        <f t="shared" si="45"/>
        <v>104.32831035588329</v>
      </c>
      <c r="H238" s="253">
        <v>118916</v>
      </c>
      <c r="I238" s="253">
        <v>116167</v>
      </c>
      <c r="J238" s="247">
        <f t="shared" si="46"/>
        <v>102.36642075632494</v>
      </c>
      <c r="K238" s="253">
        <v>126234</v>
      </c>
      <c r="L238" s="253">
        <v>126079</v>
      </c>
      <c r="M238" s="247">
        <f t="shared" si="47"/>
        <v>100.12293879234448</v>
      </c>
      <c r="N238" s="253">
        <f t="shared" si="50"/>
        <v>251658</v>
      </c>
      <c r="O238" s="253">
        <f t="shared" si="53"/>
        <v>248484</v>
      </c>
      <c r="P238" s="247">
        <f t="shared" si="48"/>
        <v>101.2773458250833</v>
      </c>
      <c r="Q238" s="155"/>
      <c r="R238" s="155"/>
    </row>
    <row r="239" spans="1:18" x14ac:dyDescent="0.2">
      <c r="A239" s="71" t="s">
        <v>84</v>
      </c>
      <c r="B239" s="253">
        <f t="shared" si="49"/>
        <v>72035</v>
      </c>
      <c r="C239" s="201">
        <f t="shared" si="54"/>
        <v>67476</v>
      </c>
      <c r="D239" s="247">
        <f t="shared" si="44"/>
        <v>106.75647637678583</v>
      </c>
      <c r="E239" s="253">
        <v>2051</v>
      </c>
      <c r="F239" s="253">
        <v>1522</v>
      </c>
      <c r="G239" s="247">
        <f t="shared" si="45"/>
        <v>134.75689881734559</v>
      </c>
      <c r="H239" s="253">
        <v>69984</v>
      </c>
      <c r="I239" s="253">
        <v>65954</v>
      </c>
      <c r="J239" s="247">
        <f t="shared" si="46"/>
        <v>106.11031931346091</v>
      </c>
      <c r="K239" s="253">
        <v>54560</v>
      </c>
      <c r="L239" s="253">
        <v>64283</v>
      </c>
      <c r="M239" s="247">
        <f t="shared" si="47"/>
        <v>84.874694709332161</v>
      </c>
      <c r="N239" s="253">
        <f t="shared" si="50"/>
        <v>126595</v>
      </c>
      <c r="O239" s="253">
        <f t="shared" si="53"/>
        <v>131759</v>
      </c>
      <c r="P239" s="247">
        <f t="shared" si="48"/>
        <v>96.080723138457344</v>
      </c>
      <c r="Q239" s="155"/>
      <c r="R239" s="155"/>
    </row>
    <row r="240" spans="1:18" x14ac:dyDescent="0.2">
      <c r="A240" s="71" t="s">
        <v>85</v>
      </c>
      <c r="B240" s="253">
        <f t="shared" si="49"/>
        <v>183663</v>
      </c>
      <c r="C240" s="201">
        <f t="shared" si="54"/>
        <v>165574</v>
      </c>
      <c r="D240" s="247">
        <f t="shared" si="44"/>
        <v>110.92502446036214</v>
      </c>
      <c r="E240" s="253">
        <v>35424</v>
      </c>
      <c r="F240" s="253">
        <v>26279</v>
      </c>
      <c r="G240" s="247">
        <f t="shared" si="45"/>
        <v>134.79964991057497</v>
      </c>
      <c r="H240" s="253">
        <v>148239</v>
      </c>
      <c r="I240" s="253">
        <v>139295</v>
      </c>
      <c r="J240" s="247">
        <f t="shared" si="46"/>
        <v>106.4209052729818</v>
      </c>
      <c r="K240" s="253">
        <v>95486</v>
      </c>
      <c r="L240" s="253">
        <v>79303</v>
      </c>
      <c r="M240" s="247">
        <f t="shared" si="47"/>
        <v>120.40654199715017</v>
      </c>
      <c r="N240" s="253">
        <f t="shared" si="50"/>
        <v>279149</v>
      </c>
      <c r="O240" s="253">
        <f t="shared" si="53"/>
        <v>244877</v>
      </c>
      <c r="P240" s="247">
        <f t="shared" si="48"/>
        <v>113.99559778991086</v>
      </c>
      <c r="Q240" s="155"/>
      <c r="R240" s="155"/>
    </row>
    <row r="241" spans="1:18" x14ac:dyDescent="0.2">
      <c r="A241" s="71" t="s">
        <v>86</v>
      </c>
      <c r="B241" s="253">
        <f t="shared" si="49"/>
        <v>64946</v>
      </c>
      <c r="C241" s="201">
        <f t="shared" si="54"/>
        <v>63463</v>
      </c>
      <c r="D241" s="247">
        <f t="shared" si="44"/>
        <v>102.33679466775915</v>
      </c>
      <c r="E241" s="253">
        <v>27232</v>
      </c>
      <c r="F241" s="253">
        <v>22443</v>
      </c>
      <c r="G241" s="247">
        <f t="shared" si="45"/>
        <v>121.33850198280086</v>
      </c>
      <c r="H241" s="253">
        <v>37714</v>
      </c>
      <c r="I241" s="253">
        <v>41020</v>
      </c>
      <c r="J241" s="247">
        <f t="shared" si="46"/>
        <v>91.9405168210629</v>
      </c>
      <c r="K241" s="253">
        <v>57496</v>
      </c>
      <c r="L241" s="253">
        <v>77354</v>
      </c>
      <c r="M241" s="247">
        <f t="shared" si="47"/>
        <v>74.328412234661428</v>
      </c>
      <c r="N241" s="253">
        <f t="shared" si="50"/>
        <v>122442</v>
      </c>
      <c r="O241" s="253">
        <f t="shared" si="53"/>
        <v>140817</v>
      </c>
      <c r="P241" s="247">
        <f t="shared" si="48"/>
        <v>86.951149364068257</v>
      </c>
      <c r="Q241" s="155"/>
      <c r="R241" s="155"/>
    </row>
    <row r="242" spans="1:18" x14ac:dyDescent="0.2">
      <c r="A242" s="71" t="s">
        <v>87</v>
      </c>
      <c r="B242" s="253">
        <f t="shared" si="49"/>
        <v>141066</v>
      </c>
      <c r="C242" s="201">
        <f t="shared" si="54"/>
        <v>134786</v>
      </c>
      <c r="D242" s="247">
        <f t="shared" si="44"/>
        <v>104.65923760627958</v>
      </c>
      <c r="E242" s="253">
        <v>33725</v>
      </c>
      <c r="F242" s="253">
        <v>31922</v>
      </c>
      <c r="G242" s="247">
        <f t="shared" si="45"/>
        <v>105.64814234697073</v>
      </c>
      <c r="H242" s="253">
        <v>107341</v>
      </c>
      <c r="I242" s="253">
        <v>102864</v>
      </c>
      <c r="J242" s="247">
        <f t="shared" si="46"/>
        <v>104.35234873230672</v>
      </c>
      <c r="K242" s="253">
        <v>315173</v>
      </c>
      <c r="L242" s="253">
        <v>299891</v>
      </c>
      <c r="M242" s="247">
        <f t="shared" si="47"/>
        <v>105.09585149270902</v>
      </c>
      <c r="N242" s="253">
        <f t="shared" si="50"/>
        <v>456239</v>
      </c>
      <c r="O242" s="253">
        <f t="shared" si="53"/>
        <v>434677</v>
      </c>
      <c r="P242" s="247">
        <f t="shared" si="48"/>
        <v>104.96046489692345</v>
      </c>
      <c r="Q242" s="155"/>
      <c r="R242" s="155"/>
    </row>
    <row r="243" spans="1:18" x14ac:dyDescent="0.2">
      <c r="A243" s="80" t="s">
        <v>88</v>
      </c>
      <c r="B243" s="253">
        <f t="shared" si="49"/>
        <v>127379</v>
      </c>
      <c r="C243" s="201">
        <f t="shared" si="54"/>
        <v>144057</v>
      </c>
      <c r="D243" s="247">
        <f t="shared" si="44"/>
        <v>88.422638261243819</v>
      </c>
      <c r="E243" s="253">
        <v>5345</v>
      </c>
      <c r="F243" s="253">
        <v>4256</v>
      </c>
      <c r="G243" s="247">
        <f t="shared" si="45"/>
        <v>125.58740601503759</v>
      </c>
      <c r="H243" s="253">
        <v>122034</v>
      </c>
      <c r="I243" s="253">
        <v>139801</v>
      </c>
      <c r="J243" s="247">
        <f t="shared" si="46"/>
        <v>87.291221092839109</v>
      </c>
      <c r="K243" s="253">
        <v>38956</v>
      </c>
      <c r="L243" s="253">
        <v>55204</v>
      </c>
      <c r="M243" s="247">
        <f t="shared" si="47"/>
        <v>70.56735019201507</v>
      </c>
      <c r="N243" s="253">
        <f t="shared" si="50"/>
        <v>166335</v>
      </c>
      <c r="O243" s="253">
        <f t="shared" si="53"/>
        <v>199261</v>
      </c>
      <c r="P243" s="247">
        <f t="shared" si="48"/>
        <v>83.475943611645036</v>
      </c>
      <c r="Q243" s="155"/>
      <c r="R243" s="155"/>
    </row>
    <row r="244" spans="1:18" s="152" customFormat="1" ht="15" x14ac:dyDescent="0.25">
      <c r="A244" s="71" t="s">
        <v>89</v>
      </c>
      <c r="B244" s="253">
        <f t="shared" si="49"/>
        <v>142350</v>
      </c>
      <c r="C244" s="201">
        <f t="shared" si="54"/>
        <v>128605</v>
      </c>
      <c r="D244" s="247">
        <f t="shared" si="44"/>
        <v>110.68776486139731</v>
      </c>
      <c r="E244" s="253">
        <v>13334</v>
      </c>
      <c r="F244" s="253">
        <v>11525</v>
      </c>
      <c r="G244" s="247">
        <f t="shared" si="45"/>
        <v>115.69631236442517</v>
      </c>
      <c r="H244" s="253">
        <v>129016</v>
      </c>
      <c r="I244" s="253">
        <v>117080</v>
      </c>
      <c r="J244" s="247">
        <f t="shared" si="46"/>
        <v>110.19473864024599</v>
      </c>
      <c r="K244" s="253">
        <v>88884</v>
      </c>
      <c r="L244" s="253">
        <v>88134</v>
      </c>
      <c r="M244" s="247">
        <f t="shared" si="47"/>
        <v>100.85097692150589</v>
      </c>
      <c r="N244" s="253">
        <f t="shared" si="50"/>
        <v>231234</v>
      </c>
      <c r="O244" s="253">
        <f t="shared" si="53"/>
        <v>216739</v>
      </c>
      <c r="P244" s="247">
        <f t="shared" si="48"/>
        <v>106.6877673146042</v>
      </c>
      <c r="Q244" s="155"/>
      <c r="R244" s="155"/>
    </row>
    <row r="245" spans="1:18" s="151" customFormat="1" x14ac:dyDescent="0.2">
      <c r="A245" s="71" t="s">
        <v>90</v>
      </c>
      <c r="B245" s="253">
        <f>E245</f>
        <v>17</v>
      </c>
      <c r="C245" s="201">
        <f>F245</f>
        <v>34</v>
      </c>
      <c r="D245" s="247">
        <f t="shared" si="44"/>
        <v>50</v>
      </c>
      <c r="E245" s="253">
        <v>17</v>
      </c>
      <c r="F245" s="253">
        <v>34</v>
      </c>
      <c r="G245" s="247">
        <f t="shared" si="45"/>
        <v>49.999999999999993</v>
      </c>
      <c r="H245" s="253" t="s">
        <v>136</v>
      </c>
      <c r="I245" s="254" t="s">
        <v>136</v>
      </c>
      <c r="J245" s="247" t="s">
        <v>136</v>
      </c>
      <c r="K245" s="253">
        <v>260</v>
      </c>
      <c r="L245" s="253">
        <v>331</v>
      </c>
      <c r="M245" s="247">
        <f t="shared" si="47"/>
        <v>78.549848942598189</v>
      </c>
      <c r="N245" s="253">
        <f>E245+K245</f>
        <v>277</v>
      </c>
      <c r="O245" s="253">
        <f>F245+L245</f>
        <v>365</v>
      </c>
      <c r="P245" s="247">
        <f t="shared" si="48"/>
        <v>75.890410958904113</v>
      </c>
      <c r="Q245" s="155"/>
      <c r="R245" s="155"/>
    </row>
    <row r="246" spans="1:18" x14ac:dyDescent="0.2">
      <c r="A246" s="71" t="s">
        <v>91</v>
      </c>
      <c r="B246" s="253" t="s">
        <v>136</v>
      </c>
      <c r="C246" s="201" t="str">
        <f>F246</f>
        <v>-</v>
      </c>
      <c r="D246" s="247" t="s">
        <v>136</v>
      </c>
      <c r="E246" s="254" t="s">
        <v>136</v>
      </c>
      <c r="F246" s="254" t="s">
        <v>136</v>
      </c>
      <c r="G246" s="247" t="s">
        <v>136</v>
      </c>
      <c r="H246" s="254" t="s">
        <v>136</v>
      </c>
      <c r="I246" s="254" t="s">
        <v>136</v>
      </c>
      <c r="J246" s="247" t="s">
        <v>136</v>
      </c>
      <c r="K246" s="253">
        <v>1480</v>
      </c>
      <c r="L246" s="253">
        <v>1428</v>
      </c>
      <c r="M246" s="247">
        <f t="shared" si="47"/>
        <v>103.64145658263305</v>
      </c>
      <c r="N246" s="253">
        <f>K246</f>
        <v>1480</v>
      </c>
      <c r="O246" s="253">
        <f>L246</f>
        <v>1428</v>
      </c>
      <c r="P246" s="247">
        <f t="shared" si="48"/>
        <v>103.64145658263305</v>
      </c>
      <c r="Q246" s="155"/>
      <c r="R246" s="155"/>
    </row>
    <row r="247" spans="1:18" x14ac:dyDescent="0.2">
      <c r="A247" s="73" t="s">
        <v>92</v>
      </c>
      <c r="B247" s="202">
        <f>H247+E247</f>
        <v>1584</v>
      </c>
      <c r="C247" s="202">
        <f>F247+I247</f>
        <v>2587</v>
      </c>
      <c r="D247" s="250">
        <f>B247/C247*100</f>
        <v>61.229223038268266</v>
      </c>
      <c r="E247" s="202">
        <v>505</v>
      </c>
      <c r="F247" s="202">
        <v>450</v>
      </c>
      <c r="G247" s="250">
        <f t="shared" si="45"/>
        <v>112.22222222222223</v>
      </c>
      <c r="H247" s="202">
        <v>1079</v>
      </c>
      <c r="I247" s="202">
        <v>2137</v>
      </c>
      <c r="J247" s="250">
        <f t="shared" si="46"/>
        <v>50.491343004211508</v>
      </c>
      <c r="K247" s="202">
        <v>18308</v>
      </c>
      <c r="L247" s="202">
        <v>7693</v>
      </c>
      <c r="M247" s="250">
        <f t="shared" si="47"/>
        <v>237.98258156765888</v>
      </c>
      <c r="N247" s="202">
        <f>E247+H247+K247</f>
        <v>19892</v>
      </c>
      <c r="O247" s="202">
        <f>F247+I247+L247</f>
        <v>10280</v>
      </c>
      <c r="P247" s="250">
        <f t="shared" si="48"/>
        <v>193.50194552529183</v>
      </c>
      <c r="Q247" s="155"/>
    </row>
    <row r="248" spans="1:18" x14ac:dyDescent="0.2">
      <c r="A248" s="153"/>
      <c r="B248" s="166"/>
      <c r="C248" s="166"/>
      <c r="D248" s="167"/>
      <c r="E248" s="155"/>
      <c r="F248" s="165"/>
      <c r="G248" s="167"/>
      <c r="H248" s="155"/>
      <c r="I248" s="165"/>
      <c r="J248" s="167"/>
      <c r="K248" s="155"/>
      <c r="L248" s="155"/>
      <c r="M248" s="167"/>
      <c r="O248" s="155"/>
      <c r="P248" s="156"/>
    </row>
    <row r="250" spans="1:18" ht="17.25" customHeight="1" x14ac:dyDescent="0.2">
      <c r="A250" s="465" t="s">
        <v>207</v>
      </c>
      <c r="B250" s="465"/>
      <c r="C250" s="465"/>
      <c r="D250" s="465"/>
      <c r="E250" s="465"/>
      <c r="F250" s="465"/>
      <c r="G250" s="465"/>
      <c r="H250" s="465"/>
      <c r="I250" s="465"/>
      <c r="J250" s="465"/>
      <c r="K250" s="465"/>
      <c r="L250" s="465"/>
      <c r="M250" s="465"/>
      <c r="N250" s="465"/>
      <c r="O250" s="465"/>
      <c r="P250" s="465"/>
    </row>
    <row r="251" spans="1:18" ht="17.25" customHeight="1" x14ac:dyDescent="0.2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P251" s="162" t="s">
        <v>120</v>
      </c>
    </row>
    <row r="252" spans="1:18" ht="12.75" customHeight="1" x14ac:dyDescent="0.2">
      <c r="A252" s="423"/>
      <c r="B252" s="412" t="s">
        <v>132</v>
      </c>
      <c r="C252" s="412"/>
      <c r="D252" s="412"/>
      <c r="E252" s="413" t="s">
        <v>67</v>
      </c>
      <c r="F252" s="414"/>
      <c r="G252" s="414"/>
      <c r="H252" s="414"/>
      <c r="I252" s="414"/>
      <c r="J252" s="414"/>
      <c r="K252" s="417" t="s">
        <v>149</v>
      </c>
      <c r="L252" s="418"/>
      <c r="M252" s="419"/>
      <c r="N252" s="412" t="s">
        <v>68</v>
      </c>
      <c r="O252" s="412"/>
      <c r="P252" s="413"/>
    </row>
    <row r="253" spans="1:18" ht="34.5" customHeight="1" x14ac:dyDescent="0.2">
      <c r="A253" s="423"/>
      <c r="B253" s="412"/>
      <c r="C253" s="412"/>
      <c r="D253" s="412"/>
      <c r="E253" s="412" t="s">
        <v>66</v>
      </c>
      <c r="F253" s="412"/>
      <c r="G253" s="412"/>
      <c r="H253" s="412" t="s">
        <v>65</v>
      </c>
      <c r="I253" s="412"/>
      <c r="J253" s="412"/>
      <c r="K253" s="420"/>
      <c r="L253" s="421"/>
      <c r="M253" s="422"/>
      <c r="N253" s="412"/>
      <c r="O253" s="412"/>
      <c r="P253" s="413"/>
      <c r="Q253" s="155"/>
      <c r="R253" s="155"/>
    </row>
    <row r="254" spans="1:18" ht="36" customHeight="1" x14ac:dyDescent="0.2">
      <c r="A254" s="423"/>
      <c r="B254" s="244" t="s">
        <v>130</v>
      </c>
      <c r="C254" s="244" t="s">
        <v>64</v>
      </c>
      <c r="D254" s="244" t="s">
        <v>131</v>
      </c>
      <c r="E254" s="244" t="s">
        <v>130</v>
      </c>
      <c r="F254" s="244" t="s">
        <v>64</v>
      </c>
      <c r="G254" s="244" t="s">
        <v>131</v>
      </c>
      <c r="H254" s="244" t="s">
        <v>130</v>
      </c>
      <c r="I254" s="244" t="s">
        <v>64</v>
      </c>
      <c r="J254" s="244" t="s">
        <v>131</v>
      </c>
      <c r="K254" s="244" t="s">
        <v>130</v>
      </c>
      <c r="L254" s="244" t="s">
        <v>64</v>
      </c>
      <c r="M254" s="245" t="s">
        <v>131</v>
      </c>
      <c r="N254" s="244" t="s">
        <v>130</v>
      </c>
      <c r="O254" s="244" t="s">
        <v>64</v>
      </c>
      <c r="P254" s="245" t="s">
        <v>131</v>
      </c>
      <c r="Q254" s="155"/>
      <c r="R254" s="155"/>
    </row>
    <row r="255" spans="1:18" x14ac:dyDescent="0.2">
      <c r="A255" s="65" t="s">
        <v>72</v>
      </c>
      <c r="B255" s="253">
        <f>SUM(B256:B272)</f>
        <v>162527</v>
      </c>
      <c r="C255" s="253">
        <f>SUM(C256:C272)</f>
        <v>148447</v>
      </c>
      <c r="D255" s="247">
        <f>B255/C255%</f>
        <v>109.48486665274474</v>
      </c>
      <c r="E255" s="253">
        <f>SUM(E256:E272)</f>
        <v>18375</v>
      </c>
      <c r="F255" s="253">
        <v>19161</v>
      </c>
      <c r="G255" s="247">
        <f>E255/F255%</f>
        <v>95.897917645216836</v>
      </c>
      <c r="H255" s="253">
        <f>SUM(H256:H272)</f>
        <v>144152</v>
      </c>
      <c r="I255" s="253">
        <f>SUM(I256:I272)</f>
        <v>129286</v>
      </c>
      <c r="J255" s="247">
        <f>H255/I255%</f>
        <v>111.49853812477764</v>
      </c>
      <c r="K255" s="253">
        <f>SUM(K256:K272)</f>
        <v>122339</v>
      </c>
      <c r="L255" s="253">
        <f>SUM(L256:L272)</f>
        <v>123529</v>
      </c>
      <c r="M255" s="247">
        <f>K255/L255%</f>
        <v>99.036663455544854</v>
      </c>
      <c r="N255" s="253">
        <f>SUM(N256:N272)</f>
        <v>284866</v>
      </c>
      <c r="O255" s="253">
        <f>SUM(O256:O272)</f>
        <v>271976</v>
      </c>
      <c r="P255" s="247">
        <f>N255/O255%</f>
        <v>104.73938876959731</v>
      </c>
      <c r="Q255" s="155"/>
      <c r="R255" s="156"/>
    </row>
    <row r="256" spans="1:18" x14ac:dyDescent="0.2">
      <c r="A256" s="80" t="s">
        <v>73</v>
      </c>
      <c r="B256" s="253">
        <f t="shared" ref="B256:C258" si="55">E256+H256</f>
        <v>469</v>
      </c>
      <c r="C256" s="201">
        <f t="shared" si="55"/>
        <v>433</v>
      </c>
      <c r="D256" s="255">
        <f t="shared" ref="D256:D271" si="56">B256/C256*100</f>
        <v>108.31408775981524</v>
      </c>
      <c r="E256" s="253">
        <v>218</v>
      </c>
      <c r="F256" s="253">
        <v>140</v>
      </c>
      <c r="G256" s="247">
        <f t="shared" ref="G256:G272" si="57">E256/F256%</f>
        <v>155.71428571428572</v>
      </c>
      <c r="H256" s="253">
        <v>251</v>
      </c>
      <c r="I256" s="253">
        <v>293</v>
      </c>
      <c r="J256" s="247">
        <f t="shared" ref="J256:J272" si="58">H256/I256%</f>
        <v>85.665529010238899</v>
      </c>
      <c r="K256" s="253">
        <v>44</v>
      </c>
      <c r="L256" s="253">
        <v>30</v>
      </c>
      <c r="M256" s="247">
        <f t="shared" ref="M256:M272" si="59">K256/L256%</f>
        <v>146.66666666666669</v>
      </c>
      <c r="N256" s="201">
        <f>B256+K256</f>
        <v>513</v>
      </c>
      <c r="O256" s="201">
        <f>C256+L256</f>
        <v>463</v>
      </c>
      <c r="P256" s="247">
        <f t="shared" ref="P256:P272" si="60">N256/O256%</f>
        <v>110.79913606911447</v>
      </c>
      <c r="Q256" s="155"/>
      <c r="R256" s="155"/>
    </row>
    <row r="257" spans="1:18" s="151" customFormat="1" x14ac:dyDescent="0.2">
      <c r="A257" s="71" t="s">
        <v>74</v>
      </c>
      <c r="B257" s="253">
        <f t="shared" si="55"/>
        <v>112</v>
      </c>
      <c r="C257" s="201">
        <f t="shared" si="55"/>
        <v>77</v>
      </c>
      <c r="D257" s="255">
        <f t="shared" si="56"/>
        <v>145.45454545454547</v>
      </c>
      <c r="E257" s="253">
        <v>106</v>
      </c>
      <c r="F257" s="253">
        <v>71</v>
      </c>
      <c r="G257" s="247">
        <f t="shared" si="57"/>
        <v>149.29577464788733</v>
      </c>
      <c r="H257" s="253">
        <v>6</v>
      </c>
      <c r="I257" s="254">
        <v>6</v>
      </c>
      <c r="J257" s="247">
        <f t="shared" si="58"/>
        <v>100</v>
      </c>
      <c r="K257" s="253">
        <v>100</v>
      </c>
      <c r="L257" s="253">
        <v>77</v>
      </c>
      <c r="M257" s="247">
        <f t="shared" si="59"/>
        <v>129.87012987012986</v>
      </c>
      <c r="N257" s="201">
        <f t="shared" ref="N257:N272" si="61">B257+K257</f>
        <v>212</v>
      </c>
      <c r="O257" s="201">
        <f>C257+L257</f>
        <v>154</v>
      </c>
      <c r="P257" s="247">
        <f>N257/O257%</f>
        <v>137.66233766233765</v>
      </c>
      <c r="Q257" s="155"/>
      <c r="R257" s="155"/>
    </row>
    <row r="258" spans="1:18" x14ac:dyDescent="0.2">
      <c r="A258" s="71" t="s">
        <v>75</v>
      </c>
      <c r="B258" s="253">
        <f t="shared" si="55"/>
        <v>14778</v>
      </c>
      <c r="C258" s="201">
        <f t="shared" si="55"/>
        <v>13191</v>
      </c>
      <c r="D258" s="255">
        <f t="shared" si="56"/>
        <v>112.03093017966796</v>
      </c>
      <c r="E258" s="253">
        <v>464</v>
      </c>
      <c r="F258" s="253">
        <v>400</v>
      </c>
      <c r="G258" s="247">
        <f t="shared" si="57"/>
        <v>116</v>
      </c>
      <c r="H258" s="253">
        <v>14314</v>
      </c>
      <c r="I258" s="253">
        <v>12791</v>
      </c>
      <c r="J258" s="247">
        <f t="shared" si="58"/>
        <v>111.9068094754124</v>
      </c>
      <c r="K258" s="253">
        <v>8788</v>
      </c>
      <c r="L258" s="253">
        <v>8567</v>
      </c>
      <c r="M258" s="247">
        <f t="shared" si="59"/>
        <v>102.57966616084977</v>
      </c>
      <c r="N258" s="201">
        <f t="shared" si="61"/>
        <v>23566</v>
      </c>
      <c r="O258" s="201">
        <f t="shared" ref="O258:O272" si="62">C258+L258</f>
        <v>21758</v>
      </c>
      <c r="P258" s="247">
        <f>N258/O258%</f>
        <v>108.30958727824247</v>
      </c>
      <c r="Q258" s="155"/>
      <c r="R258" s="155"/>
    </row>
    <row r="259" spans="1:18" x14ac:dyDescent="0.2">
      <c r="A259" s="71" t="s">
        <v>76</v>
      </c>
      <c r="B259" s="253">
        <f t="shared" ref="B259:B272" si="63">E259+H259</f>
        <v>7035</v>
      </c>
      <c r="C259" s="201">
        <f>F259+I259</f>
        <v>6256</v>
      </c>
      <c r="D259" s="255">
        <f t="shared" si="56"/>
        <v>112.45204603580564</v>
      </c>
      <c r="E259" s="253">
        <v>5248</v>
      </c>
      <c r="F259" s="253">
        <v>5077</v>
      </c>
      <c r="G259" s="247">
        <f t="shared" si="57"/>
        <v>103.36813078589718</v>
      </c>
      <c r="H259" s="253">
        <v>1787</v>
      </c>
      <c r="I259" s="253">
        <v>1179</v>
      </c>
      <c r="J259" s="247">
        <f t="shared" si="58"/>
        <v>151.56912637828668</v>
      </c>
      <c r="K259" s="253">
        <v>426</v>
      </c>
      <c r="L259" s="253">
        <v>337</v>
      </c>
      <c r="M259" s="247">
        <f t="shared" si="59"/>
        <v>126.40949554896142</v>
      </c>
      <c r="N259" s="201">
        <f t="shared" si="61"/>
        <v>7461</v>
      </c>
      <c r="O259" s="201">
        <f t="shared" si="62"/>
        <v>6593</v>
      </c>
      <c r="P259" s="247">
        <f t="shared" si="60"/>
        <v>113.16547853784316</v>
      </c>
      <c r="Q259" s="155"/>
      <c r="R259" s="155"/>
    </row>
    <row r="260" spans="1:18" s="151" customFormat="1" x14ac:dyDescent="0.2">
      <c r="A260" s="71" t="s">
        <v>77</v>
      </c>
      <c r="B260" s="253">
        <f t="shared" si="63"/>
        <v>22390</v>
      </c>
      <c r="C260" s="201">
        <f>F260+I260</f>
        <v>22073</v>
      </c>
      <c r="D260" s="255">
        <f t="shared" si="56"/>
        <v>101.43614370497893</v>
      </c>
      <c r="E260" s="253">
        <v>1450</v>
      </c>
      <c r="F260" s="253">
        <v>1653</v>
      </c>
      <c r="G260" s="247">
        <f t="shared" si="57"/>
        <v>87.719298245614027</v>
      </c>
      <c r="H260" s="253">
        <v>20940</v>
      </c>
      <c r="I260" s="253">
        <v>20420</v>
      </c>
      <c r="J260" s="247">
        <f t="shared" si="58"/>
        <v>102.54652301665035</v>
      </c>
      <c r="K260" s="253">
        <v>18966</v>
      </c>
      <c r="L260" s="253">
        <v>15486</v>
      </c>
      <c r="M260" s="247">
        <f t="shared" si="59"/>
        <v>122.47191011235954</v>
      </c>
      <c r="N260" s="201">
        <f t="shared" si="61"/>
        <v>41356</v>
      </c>
      <c r="O260" s="201">
        <f t="shared" si="62"/>
        <v>37559</v>
      </c>
      <c r="P260" s="247">
        <f t="shared" si="60"/>
        <v>110.1094278335419</v>
      </c>
      <c r="Q260" s="155"/>
      <c r="R260" s="155"/>
    </row>
    <row r="261" spans="1:18" x14ac:dyDescent="0.2">
      <c r="A261" s="71" t="s">
        <v>78</v>
      </c>
      <c r="B261" s="253">
        <f t="shared" si="63"/>
        <v>2049</v>
      </c>
      <c r="C261" s="201">
        <f>F261+I261</f>
        <v>1865</v>
      </c>
      <c r="D261" s="255">
        <f t="shared" si="56"/>
        <v>109.86595174262735</v>
      </c>
      <c r="E261" s="253">
        <v>30</v>
      </c>
      <c r="F261" s="253">
        <v>28</v>
      </c>
      <c r="G261" s="247">
        <f t="shared" si="57"/>
        <v>107.14285714285714</v>
      </c>
      <c r="H261" s="253">
        <v>2019</v>
      </c>
      <c r="I261" s="253">
        <v>1837</v>
      </c>
      <c r="J261" s="247">
        <f t="shared" si="58"/>
        <v>109.90745781164942</v>
      </c>
      <c r="K261" s="253">
        <v>482</v>
      </c>
      <c r="L261" s="253">
        <v>458</v>
      </c>
      <c r="M261" s="247">
        <f t="shared" si="59"/>
        <v>105.24017467248908</v>
      </c>
      <c r="N261" s="201">
        <f t="shared" si="61"/>
        <v>2531</v>
      </c>
      <c r="O261" s="201">
        <f t="shared" si="62"/>
        <v>2323</v>
      </c>
      <c r="P261" s="247">
        <f t="shared" si="60"/>
        <v>108.95393887214809</v>
      </c>
      <c r="Q261" s="155"/>
      <c r="R261" s="155"/>
    </row>
    <row r="262" spans="1:18" x14ac:dyDescent="0.2">
      <c r="A262" s="71" t="s">
        <v>79</v>
      </c>
      <c r="B262" s="253">
        <f t="shared" si="63"/>
        <v>4831</v>
      </c>
      <c r="C262" s="201">
        <f t="shared" ref="C262:C263" si="64">F262+I262</f>
        <v>3095</v>
      </c>
      <c r="D262" s="255">
        <f t="shared" si="56"/>
        <v>156.09046849757672</v>
      </c>
      <c r="E262" s="253">
        <v>172</v>
      </c>
      <c r="F262" s="253">
        <v>89</v>
      </c>
      <c r="G262" s="247">
        <f t="shared" si="57"/>
        <v>193.25842696629212</v>
      </c>
      <c r="H262" s="253">
        <v>4659</v>
      </c>
      <c r="I262" s="253">
        <v>3006</v>
      </c>
      <c r="J262" s="247">
        <f t="shared" si="58"/>
        <v>154.99001996007985</v>
      </c>
      <c r="K262" s="253">
        <v>2611</v>
      </c>
      <c r="L262" s="253">
        <v>4312</v>
      </c>
      <c r="M262" s="247">
        <f t="shared" si="59"/>
        <v>60.551948051948052</v>
      </c>
      <c r="N262" s="201">
        <f t="shared" si="61"/>
        <v>7442</v>
      </c>
      <c r="O262" s="201">
        <f t="shared" si="62"/>
        <v>7407</v>
      </c>
      <c r="P262" s="247">
        <f t="shared" si="60"/>
        <v>100.47252598892941</v>
      </c>
      <c r="Q262" s="155"/>
      <c r="R262" s="155"/>
    </row>
    <row r="263" spans="1:18" x14ac:dyDescent="0.2">
      <c r="A263" s="71" t="s">
        <v>80</v>
      </c>
      <c r="B263" s="253">
        <f t="shared" si="63"/>
        <v>2187</v>
      </c>
      <c r="C263" s="201">
        <f t="shared" si="64"/>
        <v>1613</v>
      </c>
      <c r="D263" s="255">
        <f t="shared" si="56"/>
        <v>135.58586484810911</v>
      </c>
      <c r="E263" s="253">
        <v>724</v>
      </c>
      <c r="F263" s="253">
        <v>704</v>
      </c>
      <c r="G263" s="247">
        <f t="shared" si="57"/>
        <v>102.84090909090909</v>
      </c>
      <c r="H263" s="253">
        <v>1463</v>
      </c>
      <c r="I263" s="253">
        <v>909</v>
      </c>
      <c r="J263" s="247">
        <f t="shared" si="58"/>
        <v>160.94609460946094</v>
      </c>
      <c r="K263" s="253">
        <v>106</v>
      </c>
      <c r="L263" s="253">
        <v>244</v>
      </c>
      <c r="M263" s="247">
        <f t="shared" si="59"/>
        <v>43.442622950819676</v>
      </c>
      <c r="N263" s="201">
        <f t="shared" si="61"/>
        <v>2293</v>
      </c>
      <c r="O263" s="201">
        <f t="shared" si="62"/>
        <v>1857</v>
      </c>
      <c r="P263" s="247">
        <f t="shared" si="60"/>
        <v>123.47872913301023</v>
      </c>
      <c r="Q263" s="155"/>
      <c r="R263" s="155"/>
    </row>
    <row r="264" spans="1:18" s="151" customFormat="1" x14ac:dyDescent="0.2">
      <c r="A264" s="71" t="s">
        <v>81</v>
      </c>
      <c r="B264" s="253">
        <f t="shared" si="63"/>
        <v>501</v>
      </c>
      <c r="C264" s="201">
        <f>F264+I264</f>
        <v>407</v>
      </c>
      <c r="D264" s="255">
        <f>B264/C264*100</f>
        <v>123.09582309582309</v>
      </c>
      <c r="E264" s="253">
        <v>11</v>
      </c>
      <c r="F264" s="254">
        <v>11</v>
      </c>
      <c r="G264" s="247">
        <f t="shared" si="57"/>
        <v>100</v>
      </c>
      <c r="H264" s="253">
        <v>490</v>
      </c>
      <c r="I264" s="253">
        <v>396</v>
      </c>
      <c r="J264" s="247">
        <f t="shared" si="58"/>
        <v>123.73737373737374</v>
      </c>
      <c r="K264" s="253">
        <v>720</v>
      </c>
      <c r="L264" s="253">
        <v>756</v>
      </c>
      <c r="M264" s="247">
        <f t="shared" si="59"/>
        <v>95.238095238095241</v>
      </c>
      <c r="N264" s="201">
        <f t="shared" si="61"/>
        <v>1221</v>
      </c>
      <c r="O264" s="201">
        <f t="shared" si="62"/>
        <v>1163</v>
      </c>
      <c r="P264" s="247">
        <f t="shared" si="60"/>
        <v>104.98710232158211</v>
      </c>
      <c r="Q264" s="155"/>
      <c r="R264" s="155"/>
    </row>
    <row r="265" spans="1:18" x14ac:dyDescent="0.2">
      <c r="A265" s="71" t="s">
        <v>82</v>
      </c>
      <c r="B265" s="253">
        <f t="shared" si="63"/>
        <v>201</v>
      </c>
      <c r="C265" s="201">
        <f>F265+I265</f>
        <v>215</v>
      </c>
      <c r="D265" s="255">
        <f t="shared" si="56"/>
        <v>93.488372093023258</v>
      </c>
      <c r="E265" s="253">
        <v>9</v>
      </c>
      <c r="F265" s="253">
        <v>10</v>
      </c>
      <c r="G265" s="247">
        <f t="shared" si="57"/>
        <v>90</v>
      </c>
      <c r="H265" s="253">
        <v>192</v>
      </c>
      <c r="I265" s="253">
        <v>205</v>
      </c>
      <c r="J265" s="247">
        <f>H265/I265%</f>
        <v>93.658536585365866</v>
      </c>
      <c r="K265" s="253">
        <v>47</v>
      </c>
      <c r="L265" s="253">
        <v>63</v>
      </c>
      <c r="M265" s="247">
        <f>K265/L265%</f>
        <v>74.603174603174608</v>
      </c>
      <c r="N265" s="201">
        <f t="shared" si="61"/>
        <v>248</v>
      </c>
      <c r="O265" s="201">
        <f t="shared" si="62"/>
        <v>278</v>
      </c>
      <c r="P265" s="247">
        <f>N265/O265%</f>
        <v>89.208633093525179</v>
      </c>
      <c r="Q265" s="155"/>
      <c r="R265" s="155"/>
    </row>
    <row r="266" spans="1:18" x14ac:dyDescent="0.2">
      <c r="A266" s="71" t="s">
        <v>83</v>
      </c>
      <c r="B266" s="253">
        <f t="shared" si="63"/>
        <v>29409</v>
      </c>
      <c r="C266" s="201">
        <f>F266+I266</f>
        <v>27279</v>
      </c>
      <c r="D266" s="255">
        <f t="shared" si="56"/>
        <v>107.808204113054</v>
      </c>
      <c r="E266" s="253">
        <v>1699</v>
      </c>
      <c r="F266" s="253">
        <v>1741</v>
      </c>
      <c r="G266" s="247">
        <f t="shared" si="57"/>
        <v>97.587593337162545</v>
      </c>
      <c r="H266" s="253">
        <v>27710</v>
      </c>
      <c r="I266" s="253">
        <v>25538</v>
      </c>
      <c r="J266" s="247">
        <f t="shared" si="58"/>
        <v>108.50497298143942</v>
      </c>
      <c r="K266" s="253">
        <v>35866</v>
      </c>
      <c r="L266" s="253">
        <v>35198</v>
      </c>
      <c r="M266" s="247">
        <f>K266/L266%</f>
        <v>101.89783510426729</v>
      </c>
      <c r="N266" s="201">
        <f t="shared" si="61"/>
        <v>65275</v>
      </c>
      <c r="O266" s="201">
        <f t="shared" si="62"/>
        <v>62477</v>
      </c>
      <c r="P266" s="247">
        <f>N266/O266%</f>
        <v>104.47844806888935</v>
      </c>
      <c r="Q266" s="155"/>
      <c r="R266" s="155"/>
    </row>
    <row r="267" spans="1:18" x14ac:dyDescent="0.2">
      <c r="A267" s="71" t="s">
        <v>84</v>
      </c>
      <c r="B267" s="253">
        <f t="shared" si="63"/>
        <v>45041</v>
      </c>
      <c r="C267" s="201">
        <f>F267+I267</f>
        <v>41873</v>
      </c>
      <c r="D267" s="255">
        <f t="shared" si="56"/>
        <v>107.56573448284097</v>
      </c>
      <c r="E267" s="253">
        <v>821</v>
      </c>
      <c r="F267" s="253">
        <v>1592</v>
      </c>
      <c r="G267" s="247">
        <f t="shared" si="57"/>
        <v>51.570351758793969</v>
      </c>
      <c r="H267" s="253">
        <v>44220</v>
      </c>
      <c r="I267" s="253">
        <v>40281</v>
      </c>
      <c r="J267" s="247">
        <f>H267/I267%</f>
        <v>109.77880390258434</v>
      </c>
      <c r="K267" s="253">
        <v>43528</v>
      </c>
      <c r="L267" s="253">
        <v>47782</v>
      </c>
      <c r="M267" s="247">
        <f t="shared" si="59"/>
        <v>91.097065840693148</v>
      </c>
      <c r="N267" s="201">
        <f t="shared" si="61"/>
        <v>88569</v>
      </c>
      <c r="O267" s="201">
        <f t="shared" si="62"/>
        <v>89655</v>
      </c>
      <c r="P267" s="247">
        <f t="shared" si="60"/>
        <v>98.788689978249963</v>
      </c>
      <c r="Q267" s="155"/>
      <c r="R267" s="155"/>
    </row>
    <row r="268" spans="1:18" x14ac:dyDescent="0.2">
      <c r="A268" s="71" t="s">
        <v>85</v>
      </c>
      <c r="B268" s="253">
        <f>E268+H268</f>
        <v>143</v>
      </c>
      <c r="C268" s="201">
        <f>F268+I268</f>
        <v>19</v>
      </c>
      <c r="D268" s="255">
        <f>B268/C268*100</f>
        <v>752.63157894736844</v>
      </c>
      <c r="E268" s="253">
        <v>127</v>
      </c>
      <c r="F268" s="253">
        <v>18</v>
      </c>
      <c r="G268" s="247">
        <f t="shared" si="57"/>
        <v>705.55555555555554</v>
      </c>
      <c r="H268" s="254">
        <v>16</v>
      </c>
      <c r="I268" s="253">
        <v>1</v>
      </c>
      <c r="J268" s="247">
        <f>H268/I268%</f>
        <v>1600</v>
      </c>
      <c r="K268" s="253">
        <v>6</v>
      </c>
      <c r="L268" s="253">
        <v>8</v>
      </c>
      <c r="M268" s="247">
        <f t="shared" si="59"/>
        <v>75</v>
      </c>
      <c r="N268" s="201">
        <f t="shared" si="61"/>
        <v>149</v>
      </c>
      <c r="O268" s="201">
        <f t="shared" si="62"/>
        <v>27</v>
      </c>
      <c r="P268" s="247">
        <f>N268/O268%</f>
        <v>551.85185185185185</v>
      </c>
      <c r="Q268" s="155"/>
      <c r="R268" s="155"/>
    </row>
    <row r="269" spans="1:18" x14ac:dyDescent="0.2">
      <c r="A269" s="71" t="s">
        <v>86</v>
      </c>
      <c r="B269" s="253">
        <f>H269</f>
        <v>11</v>
      </c>
      <c r="C269" s="201">
        <f>I269</f>
        <v>11</v>
      </c>
      <c r="D269" s="255">
        <f t="shared" si="56"/>
        <v>100</v>
      </c>
      <c r="E269" s="254" t="s">
        <v>136</v>
      </c>
      <c r="F269" s="254" t="s">
        <v>136</v>
      </c>
      <c r="G269" s="247" t="s">
        <v>136</v>
      </c>
      <c r="H269" s="253">
        <v>11</v>
      </c>
      <c r="I269" s="253">
        <v>11</v>
      </c>
      <c r="J269" s="247">
        <f t="shared" ref="J269" si="65">H269/I269%</f>
        <v>100</v>
      </c>
      <c r="K269" s="254">
        <v>2</v>
      </c>
      <c r="L269" s="254" t="s">
        <v>136</v>
      </c>
      <c r="M269" s="247" t="s">
        <v>136</v>
      </c>
      <c r="N269" s="201">
        <f>B269+K269</f>
        <v>13</v>
      </c>
      <c r="O269" s="201">
        <f>C269</f>
        <v>11</v>
      </c>
      <c r="P269" s="247">
        <f>N269/O269%</f>
        <v>118.18181818181819</v>
      </c>
      <c r="Q269" s="155"/>
      <c r="R269" s="155"/>
    </row>
    <row r="270" spans="1:18" x14ac:dyDescent="0.2">
      <c r="A270" s="71" t="s">
        <v>87</v>
      </c>
      <c r="B270" s="253">
        <f>E270+H270</f>
        <v>32489</v>
      </c>
      <c r="C270" s="201">
        <f>F270+I270</f>
        <v>29147</v>
      </c>
      <c r="D270" s="255">
        <f t="shared" si="56"/>
        <v>111.46601708580644</v>
      </c>
      <c r="E270" s="253">
        <v>7182</v>
      </c>
      <c r="F270" s="253">
        <v>7520</v>
      </c>
      <c r="G270" s="247">
        <f t="shared" si="57"/>
        <v>95.505319148936167</v>
      </c>
      <c r="H270" s="253">
        <v>25307</v>
      </c>
      <c r="I270" s="253">
        <v>21627</v>
      </c>
      <c r="J270" s="247">
        <f t="shared" si="58"/>
        <v>117.01576732787719</v>
      </c>
      <c r="K270" s="253">
        <v>10551</v>
      </c>
      <c r="L270" s="253">
        <v>10129</v>
      </c>
      <c r="M270" s="247">
        <f t="shared" si="59"/>
        <v>104.16625530654555</v>
      </c>
      <c r="N270" s="201">
        <f t="shared" si="61"/>
        <v>43040</v>
      </c>
      <c r="O270" s="201">
        <f t="shared" si="62"/>
        <v>39276</v>
      </c>
      <c r="P270" s="247">
        <f t="shared" si="60"/>
        <v>109.58346063753946</v>
      </c>
      <c r="Q270" s="155"/>
      <c r="R270" s="155"/>
    </row>
    <row r="271" spans="1:18" x14ac:dyDescent="0.2">
      <c r="A271" s="80" t="s">
        <v>88</v>
      </c>
      <c r="B271" s="253">
        <f>E271+H271</f>
        <v>631</v>
      </c>
      <c r="C271" s="201">
        <v>667</v>
      </c>
      <c r="D271" s="255">
        <f t="shared" si="56"/>
        <v>94.602698650674668</v>
      </c>
      <c r="E271" s="254">
        <v>14</v>
      </c>
      <c r="F271" s="259" t="s">
        <v>229</v>
      </c>
      <c r="G271" s="247">
        <v>107.7</v>
      </c>
      <c r="H271" s="253">
        <v>617</v>
      </c>
      <c r="I271" s="253">
        <v>654</v>
      </c>
      <c r="J271" s="247">
        <f t="shared" si="58"/>
        <v>94.342507645259943</v>
      </c>
      <c r="K271" s="253">
        <v>54</v>
      </c>
      <c r="L271" s="253">
        <v>43</v>
      </c>
      <c r="M271" s="247">
        <f t="shared" si="59"/>
        <v>125.58139534883721</v>
      </c>
      <c r="N271" s="201">
        <f t="shared" si="61"/>
        <v>685</v>
      </c>
      <c r="O271" s="201">
        <f>C271+L271</f>
        <v>710</v>
      </c>
      <c r="P271" s="247">
        <f t="shared" si="60"/>
        <v>96.478873239436624</v>
      </c>
      <c r="Q271" s="155"/>
      <c r="R271" s="156"/>
    </row>
    <row r="272" spans="1:18" s="152" customFormat="1" ht="15" x14ac:dyDescent="0.25">
      <c r="A272" s="287" t="s">
        <v>89</v>
      </c>
      <c r="B272" s="202">
        <f t="shared" si="63"/>
        <v>250</v>
      </c>
      <c r="C272" s="202">
        <f>F272+I272</f>
        <v>226</v>
      </c>
      <c r="D272" s="353">
        <f>B272/C272*100</f>
        <v>110.61946902654867</v>
      </c>
      <c r="E272" s="202">
        <v>100</v>
      </c>
      <c r="F272" s="202">
        <v>94</v>
      </c>
      <c r="G272" s="250">
        <f t="shared" si="57"/>
        <v>106.38297872340426</v>
      </c>
      <c r="H272" s="202">
        <v>150</v>
      </c>
      <c r="I272" s="202">
        <v>132</v>
      </c>
      <c r="J272" s="250">
        <f t="shared" si="58"/>
        <v>113.63636363636363</v>
      </c>
      <c r="K272" s="202">
        <v>42</v>
      </c>
      <c r="L272" s="202">
        <v>39</v>
      </c>
      <c r="M272" s="250">
        <f t="shared" si="59"/>
        <v>107.69230769230769</v>
      </c>
      <c r="N272" s="202">
        <f t="shared" si="61"/>
        <v>292</v>
      </c>
      <c r="O272" s="202">
        <f t="shared" si="62"/>
        <v>265</v>
      </c>
      <c r="P272" s="250">
        <f t="shared" si="60"/>
        <v>110.18867924528303</v>
      </c>
      <c r="Q272" s="155"/>
      <c r="R272" s="156"/>
    </row>
    <row r="273" spans="1:18" x14ac:dyDescent="0.2">
      <c r="A273" s="71"/>
      <c r="B273" s="66"/>
      <c r="C273" s="166"/>
      <c r="D273" s="66"/>
      <c r="E273" s="61"/>
      <c r="F273" s="155"/>
      <c r="G273" s="66"/>
      <c r="H273" s="61"/>
      <c r="I273" s="156"/>
      <c r="J273" s="66"/>
      <c r="K273" s="61"/>
      <c r="L273" s="155"/>
      <c r="M273" s="66"/>
      <c r="N273" s="66"/>
      <c r="O273" s="165"/>
      <c r="P273" s="66"/>
      <c r="Q273" s="155"/>
    </row>
    <row r="274" spans="1:18" x14ac:dyDescent="0.2">
      <c r="A274" s="468" t="s">
        <v>208</v>
      </c>
      <c r="B274" s="468"/>
      <c r="C274" s="468"/>
      <c r="D274" s="468"/>
      <c r="E274" s="468"/>
      <c r="F274" s="468"/>
      <c r="G274" s="468"/>
      <c r="H274" s="468"/>
      <c r="I274" s="468"/>
      <c r="J274" s="468"/>
      <c r="K274" s="468"/>
      <c r="L274" s="468"/>
      <c r="M274" s="468"/>
      <c r="N274" s="468"/>
      <c r="O274" s="468"/>
      <c r="P274" s="468"/>
      <c r="Q274" s="155"/>
    </row>
    <row r="275" spans="1:18" ht="17.25" customHeight="1" x14ac:dyDescent="0.2">
      <c r="A275" s="168"/>
      <c r="B275" s="168"/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P275" s="169" t="s">
        <v>120</v>
      </c>
    </row>
    <row r="276" spans="1:18" ht="12.75" customHeight="1" x14ac:dyDescent="0.2">
      <c r="A276" s="423"/>
      <c r="B276" s="412" t="s">
        <v>132</v>
      </c>
      <c r="C276" s="412"/>
      <c r="D276" s="412"/>
      <c r="E276" s="413" t="s">
        <v>67</v>
      </c>
      <c r="F276" s="414"/>
      <c r="G276" s="414"/>
      <c r="H276" s="414"/>
      <c r="I276" s="414"/>
      <c r="J276" s="414"/>
      <c r="K276" s="417" t="s">
        <v>149</v>
      </c>
      <c r="L276" s="418"/>
      <c r="M276" s="419"/>
      <c r="N276" s="412" t="s">
        <v>68</v>
      </c>
      <c r="O276" s="412"/>
      <c r="P276" s="413"/>
    </row>
    <row r="277" spans="1:18" ht="45.75" customHeight="1" x14ac:dyDescent="0.2">
      <c r="A277" s="423"/>
      <c r="B277" s="412"/>
      <c r="C277" s="412"/>
      <c r="D277" s="412"/>
      <c r="E277" s="412" t="s">
        <v>66</v>
      </c>
      <c r="F277" s="412"/>
      <c r="G277" s="412"/>
      <c r="H277" s="412" t="s">
        <v>65</v>
      </c>
      <c r="I277" s="412"/>
      <c r="J277" s="412"/>
      <c r="K277" s="420"/>
      <c r="L277" s="421"/>
      <c r="M277" s="422"/>
      <c r="N277" s="412"/>
      <c r="O277" s="412"/>
      <c r="P277" s="413"/>
      <c r="Q277" s="155"/>
      <c r="R277" s="155"/>
    </row>
    <row r="278" spans="1:18" ht="36" customHeight="1" x14ac:dyDescent="0.2">
      <c r="A278" s="423"/>
      <c r="B278" s="244" t="s">
        <v>130</v>
      </c>
      <c r="C278" s="244" t="s">
        <v>64</v>
      </c>
      <c r="D278" s="244" t="s">
        <v>131</v>
      </c>
      <c r="E278" s="244" t="s">
        <v>130</v>
      </c>
      <c r="F278" s="244" t="s">
        <v>64</v>
      </c>
      <c r="G278" s="244" t="s">
        <v>131</v>
      </c>
      <c r="H278" s="244" t="s">
        <v>130</v>
      </c>
      <c r="I278" s="244" t="s">
        <v>64</v>
      </c>
      <c r="J278" s="244" t="s">
        <v>131</v>
      </c>
      <c r="K278" s="244" t="s">
        <v>130</v>
      </c>
      <c r="L278" s="244" t="s">
        <v>64</v>
      </c>
      <c r="M278" s="245" t="s">
        <v>131</v>
      </c>
      <c r="N278" s="244" t="s">
        <v>130</v>
      </c>
      <c r="O278" s="244" t="s">
        <v>64</v>
      </c>
      <c r="P278" s="245" t="s">
        <v>131</v>
      </c>
      <c r="Q278" s="155"/>
      <c r="R278" s="155"/>
    </row>
    <row r="279" spans="1:18" x14ac:dyDescent="0.2">
      <c r="A279" s="65" t="s">
        <v>72</v>
      </c>
      <c r="B279" s="253">
        <f>SUM(B280:B299)</f>
        <v>38701205</v>
      </c>
      <c r="C279" s="253">
        <f>SUM(C280:C299)</f>
        <v>38254053</v>
      </c>
      <c r="D279" s="247">
        <f>B279/C279%</f>
        <v>101.16890097893679</v>
      </c>
      <c r="E279" s="253">
        <f>SUM(E280:E299)</f>
        <v>38099350</v>
      </c>
      <c r="F279" s="253">
        <f>SUM(F280:F299)</f>
        <v>37463016</v>
      </c>
      <c r="G279" s="247">
        <f>E279/F279%</f>
        <v>101.6985658602607</v>
      </c>
      <c r="H279" s="253">
        <f>SUM(H280:H299)</f>
        <v>435207</v>
      </c>
      <c r="I279" s="253">
        <f>SUM(I280:I299)</f>
        <v>791037</v>
      </c>
      <c r="J279" s="247">
        <f>H279/I279%</f>
        <v>55.017274792455979</v>
      </c>
      <c r="K279" s="253">
        <f>SUM(K280:K299)</f>
        <v>7585217</v>
      </c>
      <c r="L279" s="253">
        <f>SUM(L280:L299)</f>
        <v>8106280</v>
      </c>
      <c r="M279" s="247">
        <f>K279/L279%</f>
        <v>93.572107057737952</v>
      </c>
      <c r="N279" s="260">
        <f>E279+H279+K279</f>
        <v>46119774</v>
      </c>
      <c r="O279" s="260">
        <f>F279+I279+L279</f>
        <v>46360333</v>
      </c>
      <c r="P279" s="247">
        <f>N279/O279%</f>
        <v>99.481110284518451</v>
      </c>
      <c r="Q279" s="155"/>
      <c r="R279" s="155"/>
    </row>
    <row r="280" spans="1:18" x14ac:dyDescent="0.2">
      <c r="A280" s="80" t="s">
        <v>73</v>
      </c>
      <c r="B280" s="201">
        <f>E280+H280</f>
        <v>892454</v>
      </c>
      <c r="C280" s="201">
        <f>F280+I280</f>
        <v>665173</v>
      </c>
      <c r="D280" s="247">
        <f t="shared" ref="D280:D299" si="66">B280/C280*100</f>
        <v>134.16870498351557</v>
      </c>
      <c r="E280" s="253">
        <v>875386</v>
      </c>
      <c r="F280" s="253">
        <v>648232</v>
      </c>
      <c r="G280" s="247">
        <f t="shared" ref="G280:G299" si="67">E280/F280%</f>
        <v>135.04208369842897</v>
      </c>
      <c r="H280" s="253">
        <v>17068</v>
      </c>
      <c r="I280" s="253">
        <v>16941</v>
      </c>
      <c r="J280" s="247">
        <f t="shared" ref="J280:J299" si="68">H280/I280%</f>
        <v>100.74966058674222</v>
      </c>
      <c r="K280" s="253">
        <v>455326</v>
      </c>
      <c r="L280" s="253">
        <v>599803</v>
      </c>
      <c r="M280" s="247">
        <f t="shared" ref="M280:M299" si="69">K280/L280%</f>
        <v>75.912591300810433</v>
      </c>
      <c r="N280" s="201">
        <f>B280+K280</f>
        <v>1347780</v>
      </c>
      <c r="O280" s="201">
        <f>C280+L280</f>
        <v>1264976</v>
      </c>
      <c r="P280" s="247">
        <f t="shared" ref="P280:P297" si="70">N280/O280%</f>
        <v>106.54589494188032</v>
      </c>
      <c r="Q280" s="155"/>
      <c r="R280" s="155"/>
    </row>
    <row r="281" spans="1:18" s="151" customFormat="1" x14ac:dyDescent="0.2">
      <c r="A281" s="71" t="s">
        <v>74</v>
      </c>
      <c r="B281" s="201">
        <f t="shared" ref="B281:B296" si="71">E281+H281</f>
        <v>8157898</v>
      </c>
      <c r="C281" s="201">
        <f>F281+I281</f>
        <v>8852322</v>
      </c>
      <c r="D281" s="247">
        <f t="shared" si="66"/>
        <v>92.155459324683392</v>
      </c>
      <c r="E281" s="253">
        <v>8153260</v>
      </c>
      <c r="F281" s="253">
        <v>8843639</v>
      </c>
      <c r="G281" s="247">
        <f t="shared" si="67"/>
        <v>92.193496365014454</v>
      </c>
      <c r="H281" s="253">
        <v>4638</v>
      </c>
      <c r="I281" s="253">
        <v>8683</v>
      </c>
      <c r="J281" s="247">
        <f t="shared" si="68"/>
        <v>53.414718415294253</v>
      </c>
      <c r="K281" s="253">
        <v>764331</v>
      </c>
      <c r="L281" s="253">
        <v>853022</v>
      </c>
      <c r="M281" s="247">
        <f t="shared" si="69"/>
        <v>89.602730058544807</v>
      </c>
      <c r="N281" s="201">
        <f t="shared" ref="N281:N299" si="72">B281+K281</f>
        <v>8922229</v>
      </c>
      <c r="O281" s="201">
        <f t="shared" ref="O281:O299" si="73">C281+L281</f>
        <v>9705344</v>
      </c>
      <c r="P281" s="247">
        <f t="shared" si="70"/>
        <v>91.931094868971158</v>
      </c>
      <c r="Q281" s="155"/>
      <c r="R281" s="155"/>
    </row>
    <row r="282" spans="1:18" x14ac:dyDescent="0.2">
      <c r="A282" s="71" t="s">
        <v>75</v>
      </c>
      <c r="B282" s="201">
        <f t="shared" si="71"/>
        <v>704632</v>
      </c>
      <c r="C282" s="201">
        <f t="shared" ref="C282:C299" si="74">F282+I282</f>
        <v>726878</v>
      </c>
      <c r="D282" s="247">
        <f t="shared" si="66"/>
        <v>96.939513921180719</v>
      </c>
      <c r="E282" s="253">
        <v>681791</v>
      </c>
      <c r="F282" s="253">
        <v>707414</v>
      </c>
      <c r="G282" s="247">
        <f t="shared" si="67"/>
        <v>96.377934278937076</v>
      </c>
      <c r="H282" s="253">
        <v>22841</v>
      </c>
      <c r="I282" s="253">
        <v>19464</v>
      </c>
      <c r="J282" s="247">
        <f t="shared" si="68"/>
        <v>117.34997944923963</v>
      </c>
      <c r="K282" s="253">
        <v>427160</v>
      </c>
      <c r="L282" s="253">
        <v>453640</v>
      </c>
      <c r="M282" s="247">
        <f t="shared" si="69"/>
        <v>94.162772242306687</v>
      </c>
      <c r="N282" s="201">
        <f t="shared" si="72"/>
        <v>1131792</v>
      </c>
      <c r="O282" s="201">
        <f t="shared" si="73"/>
        <v>1180518</v>
      </c>
      <c r="P282" s="247">
        <f t="shared" si="70"/>
        <v>95.872489873089606</v>
      </c>
      <c r="Q282" s="155"/>
      <c r="R282" s="155"/>
    </row>
    <row r="283" spans="1:18" x14ac:dyDescent="0.2">
      <c r="A283" s="71" t="s">
        <v>76</v>
      </c>
      <c r="B283" s="201">
        <f t="shared" si="71"/>
        <v>9898888</v>
      </c>
      <c r="C283" s="201">
        <f t="shared" si="74"/>
        <v>9283729</v>
      </c>
      <c r="D283" s="247">
        <f t="shared" si="66"/>
        <v>106.62620591359355</v>
      </c>
      <c r="E283" s="253">
        <v>9872770</v>
      </c>
      <c r="F283" s="253">
        <v>8986749</v>
      </c>
      <c r="G283" s="247">
        <f t="shared" si="67"/>
        <v>109.85919379744554</v>
      </c>
      <c r="H283" s="253">
        <v>26118</v>
      </c>
      <c r="I283" s="253">
        <v>296980</v>
      </c>
      <c r="J283" s="247">
        <f t="shared" si="68"/>
        <v>8.7945316182907938</v>
      </c>
      <c r="K283" s="253">
        <v>428878</v>
      </c>
      <c r="L283" s="253">
        <v>130139</v>
      </c>
      <c r="M283" s="247">
        <f t="shared" si="69"/>
        <v>329.55378479932995</v>
      </c>
      <c r="N283" s="201">
        <f t="shared" si="72"/>
        <v>10327766</v>
      </c>
      <c r="O283" s="201">
        <f t="shared" si="73"/>
        <v>9413868</v>
      </c>
      <c r="P283" s="247">
        <f t="shared" si="70"/>
        <v>109.70799675542509</v>
      </c>
      <c r="Q283" s="155"/>
      <c r="R283" s="155"/>
    </row>
    <row r="284" spans="1:18" s="151" customFormat="1" x14ac:dyDescent="0.2">
      <c r="A284" s="71" t="s">
        <v>77</v>
      </c>
      <c r="B284" s="201">
        <v>170490</v>
      </c>
      <c r="C284" s="201">
        <f>I284+F284</f>
        <v>58043</v>
      </c>
      <c r="D284" s="206">
        <f t="shared" si="66"/>
        <v>293.73051013903483</v>
      </c>
      <c r="E284" s="253" t="s">
        <v>229</v>
      </c>
      <c r="F284" s="253">
        <v>55259</v>
      </c>
      <c r="G284" s="247">
        <v>301.60000000000002</v>
      </c>
      <c r="H284" s="253">
        <v>3842</v>
      </c>
      <c r="I284" s="253">
        <v>2784</v>
      </c>
      <c r="J284" s="247">
        <f t="shared" si="68"/>
        <v>138.0028735632184</v>
      </c>
      <c r="K284" s="253">
        <v>25481</v>
      </c>
      <c r="L284" s="253">
        <v>21152</v>
      </c>
      <c r="M284" s="247">
        <f t="shared" si="69"/>
        <v>120.46614977307109</v>
      </c>
      <c r="N284" s="201">
        <f>B284+K284</f>
        <v>195971</v>
      </c>
      <c r="O284" s="201">
        <f t="shared" si="73"/>
        <v>79195</v>
      </c>
      <c r="P284" s="247">
        <f t="shared" si="70"/>
        <v>247.45375339352231</v>
      </c>
      <c r="Q284" s="155"/>
      <c r="R284" s="155"/>
    </row>
    <row r="285" spans="1:18" x14ac:dyDescent="0.2">
      <c r="A285" s="71" t="s">
        <v>78</v>
      </c>
      <c r="B285" s="201">
        <f t="shared" si="71"/>
        <v>1046759</v>
      </c>
      <c r="C285" s="201">
        <f t="shared" si="74"/>
        <v>1104821</v>
      </c>
      <c r="D285" s="247">
        <f t="shared" si="66"/>
        <v>94.74466904593595</v>
      </c>
      <c r="E285" s="253">
        <v>1021727</v>
      </c>
      <c r="F285" s="253">
        <v>1079144</v>
      </c>
      <c r="G285" s="247">
        <f t="shared" si="67"/>
        <v>94.679394038237703</v>
      </c>
      <c r="H285" s="253">
        <v>25032</v>
      </c>
      <c r="I285" s="253">
        <v>25677</v>
      </c>
      <c r="J285" s="247">
        <f t="shared" si="68"/>
        <v>97.488024301904431</v>
      </c>
      <c r="K285" s="253">
        <v>291618</v>
      </c>
      <c r="L285" s="253">
        <v>305857</v>
      </c>
      <c r="M285" s="247">
        <f t="shared" si="69"/>
        <v>95.344556443043643</v>
      </c>
      <c r="N285" s="201">
        <f t="shared" si="72"/>
        <v>1338377</v>
      </c>
      <c r="O285" s="201">
        <f t="shared" si="73"/>
        <v>1410678</v>
      </c>
      <c r="P285" s="247">
        <f t="shared" si="70"/>
        <v>94.874733993157889</v>
      </c>
      <c r="Q285" s="155"/>
      <c r="R285" s="155"/>
    </row>
    <row r="286" spans="1:18" x14ac:dyDescent="0.2">
      <c r="A286" s="71" t="s">
        <v>79</v>
      </c>
      <c r="B286" s="201">
        <f t="shared" si="71"/>
        <v>1176231</v>
      </c>
      <c r="C286" s="201">
        <f t="shared" si="74"/>
        <v>1357328</v>
      </c>
      <c r="D286" s="247">
        <f t="shared" si="66"/>
        <v>86.657830679098936</v>
      </c>
      <c r="E286" s="253">
        <v>1141170</v>
      </c>
      <c r="F286" s="253">
        <v>1273669</v>
      </c>
      <c r="G286" s="247">
        <f t="shared" si="67"/>
        <v>89.597061716976697</v>
      </c>
      <c r="H286" s="253">
        <v>35061</v>
      </c>
      <c r="I286" s="253">
        <v>83659</v>
      </c>
      <c r="J286" s="247">
        <f t="shared" si="68"/>
        <v>41.909417994477579</v>
      </c>
      <c r="K286" s="253">
        <v>666632</v>
      </c>
      <c r="L286" s="253">
        <v>819062</v>
      </c>
      <c r="M286" s="247">
        <f t="shared" si="69"/>
        <v>81.38968722758473</v>
      </c>
      <c r="N286" s="201">
        <f t="shared" si="72"/>
        <v>1842863</v>
      </c>
      <c r="O286" s="201">
        <f t="shared" si="73"/>
        <v>2176390</v>
      </c>
      <c r="P286" s="247">
        <f t="shared" si="70"/>
        <v>84.675219055408263</v>
      </c>
      <c r="Q286" s="155"/>
      <c r="R286" s="155"/>
    </row>
    <row r="287" spans="1:18" x14ac:dyDescent="0.2">
      <c r="A287" s="71" t="s">
        <v>80</v>
      </c>
      <c r="B287" s="201">
        <f t="shared" si="71"/>
        <v>1465535</v>
      </c>
      <c r="C287" s="201">
        <f t="shared" si="74"/>
        <v>1484579</v>
      </c>
      <c r="D287" s="247">
        <f t="shared" si="66"/>
        <v>98.717212085042291</v>
      </c>
      <c r="E287" s="253">
        <v>1438649</v>
      </c>
      <c r="F287" s="253">
        <v>1451278</v>
      </c>
      <c r="G287" s="247">
        <f t="shared" si="67"/>
        <v>99.12980145774965</v>
      </c>
      <c r="H287" s="253">
        <v>26886</v>
      </c>
      <c r="I287" s="253">
        <v>33301</v>
      </c>
      <c r="J287" s="247">
        <f t="shared" si="68"/>
        <v>80.736314224798051</v>
      </c>
      <c r="K287" s="253">
        <v>446235</v>
      </c>
      <c r="L287" s="253">
        <v>555822</v>
      </c>
      <c r="M287" s="247">
        <f t="shared" si="69"/>
        <v>80.283795891490442</v>
      </c>
      <c r="N287" s="201">
        <f t="shared" si="72"/>
        <v>1911770</v>
      </c>
      <c r="O287" s="201">
        <f t="shared" si="73"/>
        <v>2040401</v>
      </c>
      <c r="P287" s="247">
        <f t="shared" si="70"/>
        <v>93.695798031857464</v>
      </c>
      <c r="Q287" s="155"/>
      <c r="R287" s="155"/>
    </row>
    <row r="288" spans="1:18" s="151" customFormat="1" x14ac:dyDescent="0.2">
      <c r="A288" s="71" t="s">
        <v>81</v>
      </c>
      <c r="B288" s="201">
        <f t="shared" si="71"/>
        <v>3219944</v>
      </c>
      <c r="C288" s="201">
        <f t="shared" si="74"/>
        <v>3277360</v>
      </c>
      <c r="D288" s="247">
        <f t="shared" si="66"/>
        <v>98.248102130983469</v>
      </c>
      <c r="E288" s="253">
        <v>3189418</v>
      </c>
      <c r="F288" s="253">
        <v>3177152</v>
      </c>
      <c r="G288" s="247">
        <f t="shared" si="67"/>
        <v>100.38606903289487</v>
      </c>
      <c r="H288" s="253">
        <v>30526</v>
      </c>
      <c r="I288" s="253">
        <v>100208</v>
      </c>
      <c r="J288" s="247">
        <f t="shared" si="68"/>
        <v>30.462637713555804</v>
      </c>
      <c r="K288" s="253">
        <v>233017</v>
      </c>
      <c r="L288" s="253">
        <v>220278</v>
      </c>
      <c r="M288" s="247">
        <f t="shared" si="69"/>
        <v>105.78314675092382</v>
      </c>
      <c r="N288" s="201">
        <f t="shared" si="72"/>
        <v>3452961</v>
      </c>
      <c r="O288" s="201">
        <f t="shared" si="73"/>
        <v>3497638</v>
      </c>
      <c r="P288" s="247">
        <f t="shared" si="70"/>
        <v>98.722652258467008</v>
      </c>
      <c r="Q288" s="155"/>
      <c r="R288" s="155"/>
    </row>
    <row r="289" spans="1:18" x14ac:dyDescent="0.2">
      <c r="A289" s="71" t="s">
        <v>82</v>
      </c>
      <c r="B289" s="201">
        <f t="shared" si="71"/>
        <v>2204055</v>
      </c>
      <c r="C289" s="201">
        <f t="shared" si="74"/>
        <v>2268924</v>
      </c>
      <c r="D289" s="247">
        <f t="shared" si="66"/>
        <v>97.140979600903336</v>
      </c>
      <c r="E289" s="253">
        <v>2190156</v>
      </c>
      <c r="F289" s="253">
        <v>2252787</v>
      </c>
      <c r="G289" s="247">
        <f t="shared" si="67"/>
        <v>97.219843686953098</v>
      </c>
      <c r="H289" s="253">
        <v>13899</v>
      </c>
      <c r="I289" s="253">
        <v>16137</v>
      </c>
      <c r="J289" s="247">
        <f t="shared" si="68"/>
        <v>86.131251161926002</v>
      </c>
      <c r="K289" s="253">
        <v>849812</v>
      </c>
      <c r="L289" s="253">
        <v>932615</v>
      </c>
      <c r="M289" s="247">
        <f t="shared" si="69"/>
        <v>91.121416661752178</v>
      </c>
      <c r="N289" s="201">
        <f t="shared" si="72"/>
        <v>3053867</v>
      </c>
      <c r="O289" s="201">
        <f t="shared" si="73"/>
        <v>3201539</v>
      </c>
      <c r="P289" s="247">
        <f t="shared" si="70"/>
        <v>95.387468339445505</v>
      </c>
      <c r="Q289" s="155"/>
      <c r="R289" s="155"/>
    </row>
    <row r="290" spans="1:18" x14ac:dyDescent="0.2">
      <c r="A290" s="71" t="s">
        <v>83</v>
      </c>
      <c r="B290" s="201">
        <f>H290</f>
        <v>10943</v>
      </c>
      <c r="C290" s="201">
        <f>I290</f>
        <v>4906</v>
      </c>
      <c r="D290" s="247">
        <f t="shared" si="66"/>
        <v>223.05340399510803</v>
      </c>
      <c r="E290" s="254" t="s">
        <v>136</v>
      </c>
      <c r="F290" s="254" t="s">
        <v>136</v>
      </c>
      <c r="G290" s="247" t="s">
        <v>136</v>
      </c>
      <c r="H290" s="253">
        <v>10943</v>
      </c>
      <c r="I290" s="253">
        <v>4906</v>
      </c>
      <c r="J290" s="247">
        <f t="shared" si="68"/>
        <v>223.05340399510803</v>
      </c>
      <c r="K290" s="253">
        <v>108594</v>
      </c>
      <c r="L290" s="253">
        <v>114189</v>
      </c>
      <c r="M290" s="247">
        <f t="shared" si="69"/>
        <v>95.100228568426019</v>
      </c>
      <c r="N290" s="201">
        <f t="shared" si="72"/>
        <v>119537</v>
      </c>
      <c r="O290" s="201">
        <f t="shared" si="73"/>
        <v>119095</v>
      </c>
      <c r="P290" s="247">
        <f t="shared" si="70"/>
        <v>100.37113228934884</v>
      </c>
      <c r="Q290" s="155"/>
      <c r="R290" s="155"/>
    </row>
    <row r="291" spans="1:18" x14ac:dyDescent="0.2">
      <c r="A291" s="71" t="s">
        <v>84</v>
      </c>
      <c r="B291" s="201">
        <f t="shared" si="71"/>
        <v>1106185</v>
      </c>
      <c r="C291" s="201">
        <f t="shared" si="74"/>
        <v>445522</v>
      </c>
      <c r="D291" s="247">
        <f t="shared" si="66"/>
        <v>248.28964675145107</v>
      </c>
      <c r="E291" s="253">
        <v>1104303</v>
      </c>
      <c r="F291" s="253">
        <v>443413</v>
      </c>
      <c r="G291" s="247">
        <f t="shared" si="67"/>
        <v>249.04614884994351</v>
      </c>
      <c r="H291" s="253">
        <v>1882</v>
      </c>
      <c r="I291" s="253">
        <v>2109</v>
      </c>
      <c r="J291" s="247">
        <f t="shared" si="68"/>
        <v>89.236605026078706</v>
      </c>
      <c r="K291" s="253">
        <v>15346</v>
      </c>
      <c r="L291" s="253">
        <v>16034</v>
      </c>
      <c r="M291" s="247">
        <f t="shared" si="69"/>
        <v>95.709118123986528</v>
      </c>
      <c r="N291" s="201">
        <f t="shared" si="72"/>
        <v>1121531</v>
      </c>
      <c r="O291" s="201">
        <f t="shared" si="73"/>
        <v>461556</v>
      </c>
      <c r="P291" s="247">
        <f t="shared" si="70"/>
        <v>242.98914974564298</v>
      </c>
      <c r="Q291" s="155"/>
      <c r="R291" s="155"/>
    </row>
    <row r="292" spans="1:18" x14ac:dyDescent="0.2">
      <c r="A292" s="71" t="s">
        <v>85</v>
      </c>
      <c r="B292" s="201">
        <f t="shared" si="71"/>
        <v>910922</v>
      </c>
      <c r="C292" s="201">
        <f t="shared" si="74"/>
        <v>868101</v>
      </c>
      <c r="D292" s="247">
        <f t="shared" si="66"/>
        <v>104.93272096219219</v>
      </c>
      <c r="E292" s="253">
        <v>885513</v>
      </c>
      <c r="F292" s="253">
        <v>842054</v>
      </c>
      <c r="G292" s="247">
        <f t="shared" si="67"/>
        <v>105.16107043016243</v>
      </c>
      <c r="H292" s="253">
        <v>25409</v>
      </c>
      <c r="I292" s="253">
        <v>26047</v>
      </c>
      <c r="J292" s="247">
        <f t="shared" si="68"/>
        <v>97.55058164087994</v>
      </c>
      <c r="K292" s="253">
        <v>248720</v>
      </c>
      <c r="L292" s="253">
        <v>323458</v>
      </c>
      <c r="M292" s="247">
        <f t="shared" si="69"/>
        <v>76.894063526021924</v>
      </c>
      <c r="N292" s="201">
        <f t="shared" si="72"/>
        <v>1159642</v>
      </c>
      <c r="O292" s="201">
        <f t="shared" si="73"/>
        <v>1191559</v>
      </c>
      <c r="P292" s="247">
        <f t="shared" si="70"/>
        <v>97.321408339830427</v>
      </c>
      <c r="Q292" s="155"/>
      <c r="R292" s="155"/>
    </row>
    <row r="293" spans="1:18" x14ac:dyDescent="0.2">
      <c r="A293" s="71" t="s">
        <v>86</v>
      </c>
      <c r="B293" s="201">
        <f t="shared" si="71"/>
        <v>2551049</v>
      </c>
      <c r="C293" s="201">
        <f t="shared" si="74"/>
        <v>2801693</v>
      </c>
      <c r="D293" s="247">
        <f t="shared" si="66"/>
        <v>91.053837804498926</v>
      </c>
      <c r="E293" s="253">
        <v>2529301</v>
      </c>
      <c r="F293" s="253">
        <v>2793163</v>
      </c>
      <c r="G293" s="247">
        <f t="shared" si="67"/>
        <v>90.553290302069726</v>
      </c>
      <c r="H293" s="253">
        <v>21748</v>
      </c>
      <c r="I293" s="253">
        <v>8530</v>
      </c>
      <c r="J293" s="247">
        <f t="shared" si="68"/>
        <v>254.95896834701057</v>
      </c>
      <c r="K293" s="253">
        <v>751837</v>
      </c>
      <c r="L293" s="253">
        <v>817467</v>
      </c>
      <c r="M293" s="247">
        <f t="shared" si="69"/>
        <v>91.971541358856072</v>
      </c>
      <c r="N293" s="201">
        <f t="shared" si="72"/>
        <v>3302886</v>
      </c>
      <c r="O293" s="201">
        <f t="shared" si="73"/>
        <v>3619160</v>
      </c>
      <c r="P293" s="247">
        <f t="shared" si="70"/>
        <v>91.261121365178667</v>
      </c>
      <c r="Q293" s="155"/>
      <c r="R293" s="155"/>
    </row>
    <row r="294" spans="1:18" x14ac:dyDescent="0.2">
      <c r="A294" s="71" t="s">
        <v>87</v>
      </c>
      <c r="B294" s="201">
        <f t="shared" si="71"/>
        <v>826136</v>
      </c>
      <c r="C294" s="201">
        <f t="shared" si="74"/>
        <v>891028</v>
      </c>
      <c r="D294" s="247">
        <f t="shared" si="66"/>
        <v>92.717176115677631</v>
      </c>
      <c r="E294" s="253">
        <v>713077</v>
      </c>
      <c r="F294" s="253">
        <v>757284</v>
      </c>
      <c r="G294" s="247">
        <f t="shared" si="67"/>
        <v>94.162427834207506</v>
      </c>
      <c r="H294" s="253">
        <v>113059</v>
      </c>
      <c r="I294" s="253">
        <v>133744</v>
      </c>
      <c r="J294" s="247">
        <f t="shared" si="68"/>
        <v>84.533885632252662</v>
      </c>
      <c r="K294" s="253">
        <v>1203899</v>
      </c>
      <c r="L294" s="253">
        <v>1244277</v>
      </c>
      <c r="M294" s="247">
        <f t="shared" si="69"/>
        <v>96.75490264627571</v>
      </c>
      <c r="N294" s="201">
        <f t="shared" si="72"/>
        <v>2030035</v>
      </c>
      <c r="O294" s="201">
        <f t="shared" si="73"/>
        <v>2135305</v>
      </c>
      <c r="P294" s="247">
        <f t="shared" si="70"/>
        <v>95.070025125216304</v>
      </c>
      <c r="Q294" s="155"/>
      <c r="R294" s="155"/>
    </row>
    <row r="295" spans="1:18" x14ac:dyDescent="0.2">
      <c r="A295" s="80" t="s">
        <v>88</v>
      </c>
      <c r="B295" s="201">
        <f t="shared" si="71"/>
        <v>116391</v>
      </c>
      <c r="C295" s="201">
        <f t="shared" si="74"/>
        <v>61146</v>
      </c>
      <c r="D295" s="247">
        <f t="shared" si="66"/>
        <v>190.34932783828867</v>
      </c>
      <c r="E295" s="253">
        <v>62691</v>
      </c>
      <c r="F295" s="253">
        <v>56353</v>
      </c>
      <c r="G295" s="247">
        <f t="shared" si="67"/>
        <v>111.24696112008235</v>
      </c>
      <c r="H295" s="253">
        <v>53700</v>
      </c>
      <c r="I295" s="253">
        <v>4793</v>
      </c>
      <c r="J295" s="247">
        <f t="shared" si="68"/>
        <v>1120.3838931775506</v>
      </c>
      <c r="K295" s="253">
        <v>21740</v>
      </c>
      <c r="L295" s="253">
        <v>43447</v>
      </c>
      <c r="M295" s="247">
        <f t="shared" si="69"/>
        <v>50.03797730568278</v>
      </c>
      <c r="N295" s="201">
        <f t="shared" si="72"/>
        <v>138131</v>
      </c>
      <c r="O295" s="201">
        <f t="shared" si="73"/>
        <v>104593</v>
      </c>
      <c r="P295" s="247">
        <f t="shared" si="70"/>
        <v>132.06524337192738</v>
      </c>
      <c r="Q295" s="156"/>
      <c r="R295" s="156"/>
    </row>
    <row r="296" spans="1:18" s="152" customFormat="1" ht="15" x14ac:dyDescent="0.25">
      <c r="A296" s="71" t="s">
        <v>89</v>
      </c>
      <c r="B296" s="201">
        <f t="shared" si="71"/>
        <v>3420614</v>
      </c>
      <c r="C296" s="201">
        <f t="shared" si="74"/>
        <v>3454986</v>
      </c>
      <c r="D296" s="247">
        <f t="shared" si="66"/>
        <v>99.005147922451783</v>
      </c>
      <c r="E296" s="253">
        <v>3418208</v>
      </c>
      <c r="F296" s="253">
        <v>3450964</v>
      </c>
      <c r="G296" s="247">
        <f t="shared" si="67"/>
        <v>99.050815945921201</v>
      </c>
      <c r="H296" s="253">
        <v>2406</v>
      </c>
      <c r="I296" s="253">
        <v>4022</v>
      </c>
      <c r="J296" s="247">
        <f t="shared" si="68"/>
        <v>59.820984584783695</v>
      </c>
      <c r="K296" s="253">
        <v>343751</v>
      </c>
      <c r="L296" s="253">
        <v>411363</v>
      </c>
      <c r="M296" s="247">
        <f t="shared" si="69"/>
        <v>83.563908275659202</v>
      </c>
      <c r="N296" s="201">
        <f t="shared" si="72"/>
        <v>3764365</v>
      </c>
      <c r="O296" s="201">
        <f t="shared" si="73"/>
        <v>3866349</v>
      </c>
      <c r="P296" s="247">
        <f t="shared" si="70"/>
        <v>97.362266055133674</v>
      </c>
      <c r="Q296" s="156"/>
      <c r="R296" s="156"/>
    </row>
    <row r="297" spans="1:18" s="151" customFormat="1" x14ac:dyDescent="0.2">
      <c r="A297" s="71" t="s">
        <v>90</v>
      </c>
      <c r="B297" s="201" t="s">
        <v>136</v>
      </c>
      <c r="C297" s="201" t="s">
        <v>136</v>
      </c>
      <c r="D297" s="247" t="s">
        <v>136</v>
      </c>
      <c r="E297" s="254" t="s">
        <v>136</v>
      </c>
      <c r="F297" s="254" t="s">
        <v>136</v>
      </c>
      <c r="G297" s="247" t="s">
        <v>136</v>
      </c>
      <c r="H297" s="254" t="s">
        <v>136</v>
      </c>
      <c r="I297" s="254" t="s">
        <v>136</v>
      </c>
      <c r="J297" s="247" t="s">
        <v>136</v>
      </c>
      <c r="K297" s="253">
        <v>263</v>
      </c>
      <c r="L297" s="253">
        <v>466</v>
      </c>
      <c r="M297" s="247">
        <f t="shared" si="69"/>
        <v>56.437768240343345</v>
      </c>
      <c r="N297" s="201">
        <f>K297</f>
        <v>263</v>
      </c>
      <c r="O297" s="201">
        <f>L297</f>
        <v>466</v>
      </c>
      <c r="P297" s="247">
        <f t="shared" si="70"/>
        <v>56.437768240343345</v>
      </c>
      <c r="Q297" s="155"/>
      <c r="R297" s="155"/>
    </row>
    <row r="298" spans="1:18" x14ac:dyDescent="0.2">
      <c r="A298" s="71" t="s">
        <v>91</v>
      </c>
      <c r="B298" s="201" t="s">
        <v>136</v>
      </c>
      <c r="C298" s="201">
        <f>F298</f>
        <v>31</v>
      </c>
      <c r="D298" s="247" t="s">
        <v>136</v>
      </c>
      <c r="E298" s="253" t="s">
        <v>136</v>
      </c>
      <c r="F298" s="253">
        <v>31</v>
      </c>
      <c r="G298" s="247" t="s">
        <v>136</v>
      </c>
      <c r="H298" s="254" t="s">
        <v>136</v>
      </c>
      <c r="I298" s="254" t="s">
        <v>136</v>
      </c>
      <c r="J298" s="247" t="s">
        <v>136</v>
      </c>
      <c r="K298" s="253">
        <v>7756</v>
      </c>
      <c r="L298" s="253">
        <v>8793</v>
      </c>
      <c r="M298" s="247">
        <f t="shared" si="69"/>
        <v>88.206527919936306</v>
      </c>
      <c r="N298" s="201">
        <f>K298</f>
        <v>7756</v>
      </c>
      <c r="O298" s="201">
        <f t="shared" si="73"/>
        <v>8824</v>
      </c>
      <c r="P298" s="247">
        <f>N298/O298%</f>
        <v>87.896645512239346</v>
      </c>
    </row>
    <row r="299" spans="1:18" x14ac:dyDescent="0.2">
      <c r="A299" s="73" t="s">
        <v>92</v>
      </c>
      <c r="B299" s="201">
        <f>E299+H299</f>
        <v>822079</v>
      </c>
      <c r="C299" s="201">
        <f t="shared" si="74"/>
        <v>647483</v>
      </c>
      <c r="D299" s="247">
        <f t="shared" si="66"/>
        <v>126.96534117498067</v>
      </c>
      <c r="E299" s="253">
        <v>821930</v>
      </c>
      <c r="F299" s="253">
        <v>644431</v>
      </c>
      <c r="G299" s="247">
        <f t="shared" si="67"/>
        <v>127.54352289073616</v>
      </c>
      <c r="H299" s="253">
        <v>149</v>
      </c>
      <c r="I299" s="253">
        <v>3052</v>
      </c>
      <c r="J299" s="247">
        <f t="shared" si="68"/>
        <v>4.8820445609436431</v>
      </c>
      <c r="K299" s="253">
        <v>294821</v>
      </c>
      <c r="L299" s="253">
        <v>235396</v>
      </c>
      <c r="M299" s="247">
        <f t="shared" si="69"/>
        <v>125.24469404747744</v>
      </c>
      <c r="N299" s="202">
        <f t="shared" si="72"/>
        <v>1116900</v>
      </c>
      <c r="O299" s="202">
        <f t="shared" si="73"/>
        <v>882879</v>
      </c>
      <c r="P299" s="250">
        <f>N299/O299%</f>
        <v>126.5065767789244</v>
      </c>
    </row>
    <row r="300" spans="1:18" x14ac:dyDescent="0.2">
      <c r="A300" s="170"/>
      <c r="B300" s="170"/>
      <c r="C300" s="170"/>
      <c r="D300" s="170"/>
      <c r="E300" s="170"/>
      <c r="F300" s="170"/>
      <c r="G300" s="170"/>
      <c r="H300" s="170"/>
      <c r="I300" s="170"/>
      <c r="J300" s="170"/>
      <c r="K300" s="170"/>
      <c r="L300" s="170"/>
      <c r="M300" s="170"/>
    </row>
    <row r="301" spans="1:18" x14ac:dyDescent="0.2">
      <c r="A301" s="261"/>
      <c r="C301" s="208"/>
      <c r="D301" s="218"/>
    </row>
    <row r="302" spans="1:18" x14ac:dyDescent="0.2">
      <c r="A302" s="171"/>
      <c r="B302" s="172"/>
      <c r="C302" s="172"/>
      <c r="D302" s="172"/>
      <c r="E302" s="172"/>
      <c r="F302" s="172"/>
      <c r="G302" s="172"/>
      <c r="H302" s="172"/>
      <c r="I302" s="172"/>
      <c r="J302" s="172"/>
      <c r="K302" s="172"/>
      <c r="L302" s="172"/>
    </row>
    <row r="303" spans="1:18" x14ac:dyDescent="0.2">
      <c r="A303" s="171"/>
      <c r="B303" s="172"/>
      <c r="C303" s="172"/>
      <c r="D303" s="172"/>
      <c r="E303" s="172"/>
      <c r="F303" s="171"/>
      <c r="G303" s="172"/>
      <c r="H303" s="172"/>
      <c r="I303" s="172"/>
      <c r="J303" s="172"/>
      <c r="K303" s="172"/>
      <c r="L303" s="173"/>
    </row>
  </sheetData>
  <mergeCells count="107">
    <mergeCell ref="A140:P140"/>
    <mergeCell ref="E142:J142"/>
    <mergeCell ref="K142:M143"/>
    <mergeCell ref="N142:P143"/>
    <mergeCell ref="K276:M277"/>
    <mergeCell ref="E198:J198"/>
    <mergeCell ref="A2:P2"/>
    <mergeCell ref="B62:C62"/>
    <mergeCell ref="A276:A278"/>
    <mergeCell ref="B276:D277"/>
    <mergeCell ref="E277:G277"/>
    <mergeCell ref="H277:J277"/>
    <mergeCell ref="E276:J276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N170:P171"/>
    <mergeCell ref="E171:G171"/>
    <mergeCell ref="H171:J171"/>
    <mergeCell ref="A274:P274"/>
    <mergeCell ref="N276:P277"/>
    <mergeCell ref="N224:P225"/>
    <mergeCell ref="E252:J252"/>
    <mergeCell ref="K252:M253"/>
    <mergeCell ref="P62:P63"/>
    <mergeCell ref="N252:P253"/>
    <mergeCell ref="K86:S87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P88:P89"/>
    <mergeCell ref="Q88:R88"/>
    <mergeCell ref="S88:S89"/>
    <mergeCell ref="A58:S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K60:S60"/>
    <mergeCell ref="K61:S61"/>
    <mergeCell ref="Q62:R62"/>
    <mergeCell ref="S62:S63"/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3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A3" sqref="A3:A4"/>
    </sheetView>
  </sheetViews>
  <sheetFormatPr defaultRowHeight="12.75" x14ac:dyDescent="0.2"/>
  <cols>
    <col min="1" max="1" width="23.140625" style="185" customWidth="1"/>
    <col min="2" max="2" width="23.42578125" style="185" customWidth="1"/>
    <col min="3" max="3" width="22.85546875" style="185" customWidth="1"/>
    <col min="4" max="4" width="28.42578125" style="185" customWidth="1"/>
    <col min="5" max="5" width="23.42578125" style="187" customWidth="1"/>
    <col min="6" max="6" width="22.5703125" style="185" customWidth="1"/>
    <col min="7" max="246" width="9.140625" style="185"/>
    <col min="247" max="247" width="23.140625" style="185" customWidth="1"/>
    <col min="248" max="251" width="28.42578125" style="185" customWidth="1"/>
    <col min="252" max="502" width="9.140625" style="185"/>
    <col min="503" max="503" width="23.140625" style="185" customWidth="1"/>
    <col min="504" max="507" width="28.42578125" style="185" customWidth="1"/>
    <col min="508" max="758" width="9.140625" style="185"/>
    <col min="759" max="759" width="23.140625" style="185" customWidth="1"/>
    <col min="760" max="763" width="28.42578125" style="185" customWidth="1"/>
    <col min="764" max="1014" width="9.140625" style="185"/>
    <col min="1015" max="1015" width="23.140625" style="185" customWidth="1"/>
    <col min="1016" max="1019" width="28.42578125" style="185" customWidth="1"/>
    <col min="1020" max="1270" width="9.140625" style="185"/>
    <col min="1271" max="1271" width="23.140625" style="185" customWidth="1"/>
    <col min="1272" max="1275" width="28.42578125" style="185" customWidth="1"/>
    <col min="1276" max="1526" width="9.140625" style="185"/>
    <col min="1527" max="1527" width="23.140625" style="185" customWidth="1"/>
    <col min="1528" max="1531" width="28.42578125" style="185" customWidth="1"/>
    <col min="1532" max="1782" width="9.140625" style="185"/>
    <col min="1783" max="1783" width="23.140625" style="185" customWidth="1"/>
    <col min="1784" max="1787" width="28.42578125" style="185" customWidth="1"/>
    <col min="1788" max="2038" width="9.140625" style="185"/>
    <col min="2039" max="2039" width="23.140625" style="185" customWidth="1"/>
    <col min="2040" max="2043" width="28.42578125" style="185" customWidth="1"/>
    <col min="2044" max="2294" width="9.140625" style="185"/>
    <col min="2295" max="2295" width="23.140625" style="185" customWidth="1"/>
    <col min="2296" max="2299" width="28.42578125" style="185" customWidth="1"/>
    <col min="2300" max="2550" width="9.140625" style="185"/>
    <col min="2551" max="2551" width="23.140625" style="185" customWidth="1"/>
    <col min="2552" max="2555" width="28.42578125" style="185" customWidth="1"/>
    <col min="2556" max="2806" width="9.140625" style="185"/>
    <col min="2807" max="2807" width="23.140625" style="185" customWidth="1"/>
    <col min="2808" max="2811" width="28.42578125" style="185" customWidth="1"/>
    <col min="2812" max="3062" width="9.140625" style="185"/>
    <col min="3063" max="3063" width="23.140625" style="185" customWidth="1"/>
    <col min="3064" max="3067" width="28.42578125" style="185" customWidth="1"/>
    <col min="3068" max="3318" width="9.140625" style="185"/>
    <col min="3319" max="3319" width="23.140625" style="185" customWidth="1"/>
    <col min="3320" max="3323" width="28.42578125" style="185" customWidth="1"/>
    <col min="3324" max="3574" width="9.140625" style="185"/>
    <col min="3575" max="3575" width="23.140625" style="185" customWidth="1"/>
    <col min="3576" max="3579" width="28.42578125" style="185" customWidth="1"/>
    <col min="3580" max="3830" width="9.140625" style="185"/>
    <col min="3831" max="3831" width="23.140625" style="185" customWidth="1"/>
    <col min="3832" max="3835" width="28.42578125" style="185" customWidth="1"/>
    <col min="3836" max="4086" width="9.140625" style="185"/>
    <col min="4087" max="4087" width="23.140625" style="185" customWidth="1"/>
    <col min="4088" max="4091" width="28.42578125" style="185" customWidth="1"/>
    <col min="4092" max="4342" width="9.140625" style="185"/>
    <col min="4343" max="4343" width="23.140625" style="185" customWidth="1"/>
    <col min="4344" max="4347" width="28.42578125" style="185" customWidth="1"/>
    <col min="4348" max="4598" width="9.140625" style="185"/>
    <col min="4599" max="4599" width="23.140625" style="185" customWidth="1"/>
    <col min="4600" max="4603" width="28.42578125" style="185" customWidth="1"/>
    <col min="4604" max="4854" width="9.140625" style="185"/>
    <col min="4855" max="4855" width="23.140625" style="185" customWidth="1"/>
    <col min="4856" max="4859" width="28.42578125" style="185" customWidth="1"/>
    <col min="4860" max="5110" width="9.140625" style="185"/>
    <col min="5111" max="5111" width="23.140625" style="185" customWidth="1"/>
    <col min="5112" max="5115" width="28.42578125" style="185" customWidth="1"/>
    <col min="5116" max="5366" width="9.140625" style="185"/>
    <col min="5367" max="5367" width="23.140625" style="185" customWidth="1"/>
    <col min="5368" max="5371" width="28.42578125" style="185" customWidth="1"/>
    <col min="5372" max="5622" width="9.140625" style="185"/>
    <col min="5623" max="5623" width="23.140625" style="185" customWidth="1"/>
    <col min="5624" max="5627" width="28.42578125" style="185" customWidth="1"/>
    <col min="5628" max="5878" width="9.140625" style="185"/>
    <col min="5879" max="5879" width="23.140625" style="185" customWidth="1"/>
    <col min="5880" max="5883" width="28.42578125" style="185" customWidth="1"/>
    <col min="5884" max="6134" width="9.140625" style="185"/>
    <col min="6135" max="6135" width="23.140625" style="185" customWidth="1"/>
    <col min="6136" max="6139" width="28.42578125" style="185" customWidth="1"/>
    <col min="6140" max="6390" width="9.140625" style="185"/>
    <col min="6391" max="6391" width="23.140625" style="185" customWidth="1"/>
    <col min="6392" max="6395" width="28.42578125" style="185" customWidth="1"/>
    <col min="6396" max="6646" width="9.140625" style="185"/>
    <col min="6647" max="6647" width="23.140625" style="185" customWidth="1"/>
    <col min="6648" max="6651" width="28.42578125" style="185" customWidth="1"/>
    <col min="6652" max="6902" width="9.140625" style="185"/>
    <col min="6903" max="6903" width="23.140625" style="185" customWidth="1"/>
    <col min="6904" max="6907" width="28.42578125" style="185" customWidth="1"/>
    <col min="6908" max="7158" width="9.140625" style="185"/>
    <col min="7159" max="7159" width="23.140625" style="185" customWidth="1"/>
    <col min="7160" max="7163" width="28.42578125" style="185" customWidth="1"/>
    <col min="7164" max="7414" width="9.140625" style="185"/>
    <col min="7415" max="7415" width="23.140625" style="185" customWidth="1"/>
    <col min="7416" max="7419" width="28.42578125" style="185" customWidth="1"/>
    <col min="7420" max="7670" width="9.140625" style="185"/>
    <col min="7671" max="7671" width="23.140625" style="185" customWidth="1"/>
    <col min="7672" max="7675" width="28.42578125" style="185" customWidth="1"/>
    <col min="7676" max="7926" width="9.140625" style="185"/>
    <col min="7927" max="7927" width="23.140625" style="185" customWidth="1"/>
    <col min="7928" max="7931" width="28.42578125" style="185" customWidth="1"/>
    <col min="7932" max="8182" width="9.140625" style="185"/>
    <col min="8183" max="8183" width="23.140625" style="185" customWidth="1"/>
    <col min="8184" max="8187" width="28.42578125" style="185" customWidth="1"/>
    <col min="8188" max="8438" width="9.140625" style="185"/>
    <col min="8439" max="8439" width="23.140625" style="185" customWidth="1"/>
    <col min="8440" max="8443" width="28.42578125" style="185" customWidth="1"/>
    <col min="8444" max="8694" width="9.140625" style="185"/>
    <col min="8695" max="8695" width="23.140625" style="185" customWidth="1"/>
    <col min="8696" max="8699" width="28.42578125" style="185" customWidth="1"/>
    <col min="8700" max="8950" width="9.140625" style="185"/>
    <col min="8951" max="8951" width="23.140625" style="185" customWidth="1"/>
    <col min="8952" max="8955" width="28.42578125" style="185" customWidth="1"/>
    <col min="8956" max="9206" width="9.140625" style="185"/>
    <col min="9207" max="9207" width="23.140625" style="185" customWidth="1"/>
    <col min="9208" max="9211" width="28.42578125" style="185" customWidth="1"/>
    <col min="9212" max="9462" width="9.140625" style="185"/>
    <col min="9463" max="9463" width="23.140625" style="185" customWidth="1"/>
    <col min="9464" max="9467" width="28.42578125" style="185" customWidth="1"/>
    <col min="9468" max="9718" width="9.140625" style="185"/>
    <col min="9719" max="9719" width="23.140625" style="185" customWidth="1"/>
    <col min="9720" max="9723" width="28.42578125" style="185" customWidth="1"/>
    <col min="9724" max="9974" width="9.140625" style="185"/>
    <col min="9975" max="9975" width="23.140625" style="185" customWidth="1"/>
    <col min="9976" max="9979" width="28.42578125" style="185" customWidth="1"/>
    <col min="9980" max="10230" width="9.140625" style="185"/>
    <col min="10231" max="10231" width="23.140625" style="185" customWidth="1"/>
    <col min="10232" max="10235" width="28.42578125" style="185" customWidth="1"/>
    <col min="10236" max="10486" width="9.140625" style="185"/>
    <col min="10487" max="10487" width="23.140625" style="185" customWidth="1"/>
    <col min="10488" max="10491" width="28.42578125" style="185" customWidth="1"/>
    <col min="10492" max="10742" width="9.140625" style="185"/>
    <col min="10743" max="10743" width="23.140625" style="185" customWidth="1"/>
    <col min="10744" max="10747" width="28.42578125" style="185" customWidth="1"/>
    <col min="10748" max="10998" width="9.140625" style="185"/>
    <col min="10999" max="10999" width="23.140625" style="185" customWidth="1"/>
    <col min="11000" max="11003" width="28.42578125" style="185" customWidth="1"/>
    <col min="11004" max="11254" width="9.140625" style="185"/>
    <col min="11255" max="11255" width="23.140625" style="185" customWidth="1"/>
    <col min="11256" max="11259" width="28.42578125" style="185" customWidth="1"/>
    <col min="11260" max="11510" width="9.140625" style="185"/>
    <col min="11511" max="11511" width="23.140625" style="185" customWidth="1"/>
    <col min="11512" max="11515" width="28.42578125" style="185" customWidth="1"/>
    <col min="11516" max="11766" width="9.140625" style="185"/>
    <col min="11767" max="11767" width="23.140625" style="185" customWidth="1"/>
    <col min="11768" max="11771" width="28.42578125" style="185" customWidth="1"/>
    <col min="11772" max="12022" width="9.140625" style="185"/>
    <col min="12023" max="12023" width="23.140625" style="185" customWidth="1"/>
    <col min="12024" max="12027" width="28.42578125" style="185" customWidth="1"/>
    <col min="12028" max="12278" width="9.140625" style="185"/>
    <col min="12279" max="12279" width="23.140625" style="185" customWidth="1"/>
    <col min="12280" max="12283" width="28.42578125" style="185" customWidth="1"/>
    <col min="12284" max="12534" width="9.140625" style="185"/>
    <col min="12535" max="12535" width="23.140625" style="185" customWidth="1"/>
    <col min="12536" max="12539" width="28.42578125" style="185" customWidth="1"/>
    <col min="12540" max="12790" width="9.140625" style="185"/>
    <col min="12791" max="12791" width="23.140625" style="185" customWidth="1"/>
    <col min="12792" max="12795" width="28.42578125" style="185" customWidth="1"/>
    <col min="12796" max="13046" width="9.140625" style="185"/>
    <col min="13047" max="13047" width="23.140625" style="185" customWidth="1"/>
    <col min="13048" max="13051" width="28.42578125" style="185" customWidth="1"/>
    <col min="13052" max="13302" width="9.140625" style="185"/>
    <col min="13303" max="13303" width="23.140625" style="185" customWidth="1"/>
    <col min="13304" max="13307" width="28.42578125" style="185" customWidth="1"/>
    <col min="13308" max="13558" width="9.140625" style="185"/>
    <col min="13559" max="13559" width="23.140625" style="185" customWidth="1"/>
    <col min="13560" max="13563" width="28.42578125" style="185" customWidth="1"/>
    <col min="13564" max="13814" width="9.140625" style="185"/>
    <col min="13815" max="13815" width="23.140625" style="185" customWidth="1"/>
    <col min="13816" max="13819" width="28.42578125" style="185" customWidth="1"/>
    <col min="13820" max="14070" width="9.140625" style="185"/>
    <col min="14071" max="14071" width="23.140625" style="185" customWidth="1"/>
    <col min="14072" max="14075" width="28.42578125" style="185" customWidth="1"/>
    <col min="14076" max="14326" width="9.140625" style="185"/>
    <col min="14327" max="14327" width="23.140625" style="185" customWidth="1"/>
    <col min="14328" max="14331" width="28.42578125" style="185" customWidth="1"/>
    <col min="14332" max="14582" width="9.140625" style="185"/>
    <col min="14583" max="14583" width="23.140625" style="185" customWidth="1"/>
    <col min="14584" max="14587" width="28.42578125" style="185" customWidth="1"/>
    <col min="14588" max="14838" width="9.140625" style="185"/>
    <col min="14839" max="14839" width="23.140625" style="185" customWidth="1"/>
    <col min="14840" max="14843" width="28.42578125" style="185" customWidth="1"/>
    <col min="14844" max="15094" width="9.140625" style="185"/>
    <col min="15095" max="15095" width="23.140625" style="185" customWidth="1"/>
    <col min="15096" max="15099" width="28.42578125" style="185" customWidth="1"/>
    <col min="15100" max="15350" width="9.140625" style="185"/>
    <col min="15351" max="15351" width="23.140625" style="185" customWidth="1"/>
    <col min="15352" max="15355" width="28.42578125" style="185" customWidth="1"/>
    <col min="15356" max="15606" width="9.140625" style="185"/>
    <col min="15607" max="15607" width="23.140625" style="185" customWidth="1"/>
    <col min="15608" max="15611" width="28.42578125" style="185" customWidth="1"/>
    <col min="15612" max="15862" width="9.140625" style="185"/>
    <col min="15863" max="15863" width="23.140625" style="185" customWidth="1"/>
    <col min="15864" max="15867" width="28.42578125" style="185" customWidth="1"/>
    <col min="15868" max="16118" width="9.140625" style="185"/>
    <col min="16119" max="16119" width="23.140625" style="185" customWidth="1"/>
    <col min="16120" max="16123" width="28.42578125" style="185" customWidth="1"/>
    <col min="16124" max="16384" width="9.140625" style="185"/>
  </cols>
  <sheetData>
    <row r="1" spans="1:6" ht="32.25" customHeight="1" x14ac:dyDescent="0.2">
      <c r="A1" s="479" t="s">
        <v>209</v>
      </c>
      <c r="B1" s="479"/>
      <c r="C1" s="479"/>
      <c r="D1" s="479"/>
      <c r="E1" s="479"/>
      <c r="F1" s="479"/>
    </row>
    <row r="2" spans="1:6" ht="12.75" customHeight="1" x14ac:dyDescent="0.2">
      <c r="A2" s="191"/>
      <c r="B2" s="186"/>
      <c r="C2" s="186"/>
      <c r="D2" s="186"/>
      <c r="F2" s="188" t="s">
        <v>121</v>
      </c>
    </row>
    <row r="3" spans="1:6" ht="18.75" customHeight="1" x14ac:dyDescent="0.2">
      <c r="A3" s="441"/>
      <c r="B3" s="445" t="s">
        <v>132</v>
      </c>
      <c r="C3" s="445" t="s">
        <v>67</v>
      </c>
      <c r="D3" s="445"/>
      <c r="E3" s="445" t="s">
        <v>149</v>
      </c>
      <c r="F3" s="439" t="s">
        <v>169</v>
      </c>
    </row>
    <row r="4" spans="1:6" ht="32.25" customHeight="1" x14ac:dyDescent="0.2">
      <c r="A4" s="441"/>
      <c r="B4" s="445"/>
      <c r="C4" s="128" t="s">
        <v>66</v>
      </c>
      <c r="D4" s="128" t="s">
        <v>65</v>
      </c>
      <c r="E4" s="445"/>
      <c r="F4" s="480"/>
    </row>
    <row r="5" spans="1:6" ht="12.75" customHeight="1" x14ac:dyDescent="0.2">
      <c r="A5" s="360" t="s">
        <v>72</v>
      </c>
      <c r="B5" s="115">
        <v>2412</v>
      </c>
      <c r="C5" s="115">
        <v>5003</v>
      </c>
      <c r="D5" s="115">
        <v>1612</v>
      </c>
      <c r="E5" s="115">
        <v>1961</v>
      </c>
      <c r="F5" s="115">
        <v>2114</v>
      </c>
    </row>
    <row r="6" spans="1:6" x14ac:dyDescent="0.2">
      <c r="A6" s="129" t="s">
        <v>73</v>
      </c>
      <c r="B6" s="115">
        <v>1671</v>
      </c>
      <c r="C6" s="115">
        <v>3434</v>
      </c>
      <c r="D6" s="115">
        <v>1612</v>
      </c>
      <c r="E6" s="115">
        <v>2068</v>
      </c>
      <c r="F6" s="115">
        <v>1902</v>
      </c>
    </row>
    <row r="7" spans="1:6" x14ac:dyDescent="0.2">
      <c r="A7" s="129" t="s">
        <v>74</v>
      </c>
      <c r="B7" s="115">
        <v>5063</v>
      </c>
      <c r="C7" s="115">
        <v>6166</v>
      </c>
      <c r="D7" s="115">
        <v>2743</v>
      </c>
      <c r="E7" s="115">
        <v>2378</v>
      </c>
      <c r="F7" s="115">
        <v>2970</v>
      </c>
    </row>
    <row r="8" spans="1:6" x14ac:dyDescent="0.2">
      <c r="A8" s="129" t="s">
        <v>75</v>
      </c>
      <c r="B8" s="115">
        <v>1223</v>
      </c>
      <c r="C8" s="115">
        <v>5964</v>
      </c>
      <c r="D8" s="115">
        <v>830</v>
      </c>
      <c r="E8" s="115">
        <v>1744</v>
      </c>
      <c r="F8" s="115">
        <v>1549</v>
      </c>
    </row>
    <row r="9" spans="1:6" x14ac:dyDescent="0.2">
      <c r="A9" s="129" t="s">
        <v>76</v>
      </c>
      <c r="B9" s="115">
        <v>2872</v>
      </c>
      <c r="C9" s="115">
        <v>5415</v>
      </c>
      <c r="D9" s="115">
        <v>2098</v>
      </c>
      <c r="E9" s="115">
        <v>2086</v>
      </c>
      <c r="F9" s="115">
        <v>2317</v>
      </c>
    </row>
    <row r="10" spans="1:6" x14ac:dyDescent="0.2">
      <c r="A10" s="129" t="s">
        <v>77</v>
      </c>
      <c r="B10" s="115">
        <v>1363</v>
      </c>
      <c r="C10" s="115">
        <v>5525</v>
      </c>
      <c r="D10" s="115">
        <v>883</v>
      </c>
      <c r="E10" s="115">
        <v>1452</v>
      </c>
      <c r="F10" s="115">
        <v>1417</v>
      </c>
    </row>
    <row r="11" spans="1:6" x14ac:dyDescent="0.2">
      <c r="A11" s="129" t="s">
        <v>78</v>
      </c>
      <c r="B11" s="115">
        <v>1114</v>
      </c>
      <c r="C11" s="115">
        <v>1009</v>
      </c>
      <c r="D11" s="115">
        <v>1179</v>
      </c>
      <c r="E11" s="115">
        <v>1843</v>
      </c>
      <c r="F11" s="115">
        <v>1523</v>
      </c>
    </row>
    <row r="12" spans="1:6" x14ac:dyDescent="0.2">
      <c r="A12" s="129" t="s">
        <v>79</v>
      </c>
      <c r="B12" s="115">
        <v>1895</v>
      </c>
      <c r="C12" s="115">
        <v>3832</v>
      </c>
      <c r="D12" s="115">
        <v>1816</v>
      </c>
      <c r="E12" s="115">
        <v>2154</v>
      </c>
      <c r="F12" s="115">
        <v>2079</v>
      </c>
    </row>
    <row r="13" spans="1:6" x14ac:dyDescent="0.2">
      <c r="A13" s="129" t="s">
        <v>80</v>
      </c>
      <c r="B13" s="115">
        <v>2732</v>
      </c>
      <c r="C13" s="115">
        <v>5528</v>
      </c>
      <c r="D13" s="115">
        <v>2118</v>
      </c>
      <c r="E13" s="115">
        <v>2448</v>
      </c>
      <c r="F13" s="115">
        <v>2512</v>
      </c>
    </row>
    <row r="14" spans="1:6" x14ac:dyDescent="0.2">
      <c r="A14" s="129" t="s">
        <v>81</v>
      </c>
      <c r="B14" s="115">
        <v>1864</v>
      </c>
      <c r="C14" s="115">
        <v>1934</v>
      </c>
      <c r="D14" s="115">
        <v>1863</v>
      </c>
      <c r="E14" s="115">
        <v>2114</v>
      </c>
      <c r="F14" s="115">
        <v>1979</v>
      </c>
    </row>
    <row r="15" spans="1:6" x14ac:dyDescent="0.2">
      <c r="A15" s="129" t="s">
        <v>82</v>
      </c>
      <c r="B15" s="115">
        <v>4530</v>
      </c>
      <c r="C15" s="115">
        <v>5612</v>
      </c>
      <c r="D15" s="115">
        <v>2092</v>
      </c>
      <c r="E15" s="115">
        <v>2396</v>
      </c>
      <c r="F15" s="115">
        <v>2949</v>
      </c>
    </row>
    <row r="16" spans="1:6" x14ac:dyDescent="0.2">
      <c r="A16" s="129" t="s">
        <v>83</v>
      </c>
      <c r="B16" s="115">
        <v>2032</v>
      </c>
      <c r="C16" s="115">
        <v>8045</v>
      </c>
      <c r="D16" s="115">
        <v>835</v>
      </c>
      <c r="E16" s="115">
        <v>807</v>
      </c>
      <c r="F16" s="115">
        <v>936</v>
      </c>
    </row>
    <row r="17" spans="1:6" x14ac:dyDescent="0.2">
      <c r="A17" s="129" t="s">
        <v>85</v>
      </c>
      <c r="B17" s="115">
        <v>3372</v>
      </c>
      <c r="C17" s="115">
        <v>5413</v>
      </c>
      <c r="D17" s="115">
        <v>2146</v>
      </c>
      <c r="E17" s="115">
        <v>2308</v>
      </c>
      <c r="F17" s="115">
        <v>2887</v>
      </c>
    </row>
    <row r="18" spans="1:6" ht="14.25" customHeight="1" x14ac:dyDescent="0.2">
      <c r="A18" s="129" t="s">
        <v>86</v>
      </c>
      <c r="B18" s="115">
        <v>4034</v>
      </c>
      <c r="C18" s="115">
        <v>5483</v>
      </c>
      <c r="D18" s="115">
        <v>2654</v>
      </c>
      <c r="E18" s="115">
        <v>2490</v>
      </c>
      <c r="F18" s="115">
        <v>3234</v>
      </c>
    </row>
    <row r="19" spans="1:6" x14ac:dyDescent="0.2">
      <c r="A19" s="129" t="s">
        <v>137</v>
      </c>
      <c r="B19" s="115">
        <v>3834</v>
      </c>
      <c r="C19" s="115">
        <v>4729</v>
      </c>
      <c r="D19" s="115">
        <v>1651</v>
      </c>
      <c r="E19" s="115">
        <v>1865</v>
      </c>
      <c r="F19" s="115">
        <v>2154</v>
      </c>
    </row>
    <row r="20" spans="1:6" x14ac:dyDescent="0.2">
      <c r="A20" s="129" t="s">
        <v>88</v>
      </c>
      <c r="B20" s="115">
        <v>3180</v>
      </c>
      <c r="C20" s="120" t="s">
        <v>136</v>
      </c>
      <c r="D20" s="115">
        <v>3180</v>
      </c>
      <c r="E20" s="115">
        <v>1833</v>
      </c>
      <c r="F20" s="115">
        <v>2531</v>
      </c>
    </row>
    <row r="21" spans="1:6" x14ac:dyDescent="0.2">
      <c r="A21" s="129" t="s">
        <v>89</v>
      </c>
      <c r="B21" s="115">
        <v>1741</v>
      </c>
      <c r="C21" s="115">
        <v>5184</v>
      </c>
      <c r="D21" s="115">
        <v>1392</v>
      </c>
      <c r="E21" s="115">
        <v>1666</v>
      </c>
      <c r="F21" s="115">
        <v>1697</v>
      </c>
    </row>
    <row r="22" spans="1:6" x14ac:dyDescent="0.2">
      <c r="A22" s="129" t="s">
        <v>90</v>
      </c>
      <c r="B22" s="115">
        <v>840</v>
      </c>
      <c r="C22" s="120" t="s">
        <v>136</v>
      </c>
      <c r="D22" s="115">
        <v>840</v>
      </c>
      <c r="E22" s="115">
        <v>2289</v>
      </c>
      <c r="F22" s="115">
        <v>2289</v>
      </c>
    </row>
    <row r="23" spans="1:6" x14ac:dyDescent="0.2">
      <c r="A23" s="129" t="s">
        <v>91</v>
      </c>
      <c r="B23" s="120" t="s">
        <v>136</v>
      </c>
      <c r="C23" s="120" t="s">
        <v>136</v>
      </c>
      <c r="D23" s="120" t="s">
        <v>136</v>
      </c>
      <c r="E23" s="115">
        <v>466</v>
      </c>
      <c r="F23" s="115">
        <v>466</v>
      </c>
    </row>
    <row r="24" spans="1:6" x14ac:dyDescent="0.2">
      <c r="A24" s="130" t="s">
        <v>92</v>
      </c>
      <c r="B24" s="122">
        <v>4123</v>
      </c>
      <c r="C24" s="122">
        <v>4946</v>
      </c>
      <c r="D24" s="122">
        <v>1598</v>
      </c>
      <c r="E24" s="122">
        <v>1951</v>
      </c>
      <c r="F24" s="122">
        <v>2435</v>
      </c>
    </row>
    <row r="26" spans="1:6" x14ac:dyDescent="0.2">
      <c r="A26" s="195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A3" sqref="A3:A4"/>
    </sheetView>
  </sheetViews>
  <sheetFormatPr defaultRowHeight="12.75" x14ac:dyDescent="0.2"/>
  <cols>
    <col min="1" max="1" width="23.7109375" style="185" customWidth="1"/>
    <col min="2" max="2" width="19.42578125" style="185" customWidth="1"/>
    <col min="3" max="3" width="18.85546875" style="185" customWidth="1"/>
    <col min="4" max="4" width="26.140625" style="185" customWidth="1"/>
    <col min="5" max="5" width="18.28515625" style="187" customWidth="1"/>
    <col min="6" max="6" width="22.140625" style="185" customWidth="1"/>
    <col min="7" max="7" width="9.140625" style="185"/>
    <col min="8" max="8" width="9.140625" style="185" customWidth="1"/>
    <col min="9" max="256" width="9.140625" style="185"/>
    <col min="257" max="257" width="23.7109375" style="185" customWidth="1"/>
    <col min="258" max="261" width="28.28515625" style="185" customWidth="1"/>
    <col min="262" max="512" width="9.140625" style="185"/>
    <col min="513" max="513" width="23.7109375" style="185" customWidth="1"/>
    <col min="514" max="517" width="28.28515625" style="185" customWidth="1"/>
    <col min="518" max="768" width="9.140625" style="185"/>
    <col min="769" max="769" width="23.7109375" style="185" customWidth="1"/>
    <col min="770" max="773" width="28.28515625" style="185" customWidth="1"/>
    <col min="774" max="1024" width="9.140625" style="185"/>
    <col min="1025" max="1025" width="23.7109375" style="185" customWidth="1"/>
    <col min="1026" max="1029" width="28.28515625" style="185" customWidth="1"/>
    <col min="1030" max="1280" width="9.140625" style="185"/>
    <col min="1281" max="1281" width="23.7109375" style="185" customWidth="1"/>
    <col min="1282" max="1285" width="28.28515625" style="185" customWidth="1"/>
    <col min="1286" max="1536" width="9.140625" style="185"/>
    <col min="1537" max="1537" width="23.7109375" style="185" customWidth="1"/>
    <col min="1538" max="1541" width="28.28515625" style="185" customWidth="1"/>
    <col min="1542" max="1792" width="9.140625" style="185"/>
    <col min="1793" max="1793" width="23.7109375" style="185" customWidth="1"/>
    <col min="1794" max="1797" width="28.28515625" style="185" customWidth="1"/>
    <col min="1798" max="2048" width="9.140625" style="185"/>
    <col min="2049" max="2049" width="23.7109375" style="185" customWidth="1"/>
    <col min="2050" max="2053" width="28.28515625" style="185" customWidth="1"/>
    <col min="2054" max="2304" width="9.140625" style="185"/>
    <col min="2305" max="2305" width="23.7109375" style="185" customWidth="1"/>
    <col min="2306" max="2309" width="28.28515625" style="185" customWidth="1"/>
    <col min="2310" max="2560" width="9.140625" style="185"/>
    <col min="2561" max="2561" width="23.7109375" style="185" customWidth="1"/>
    <col min="2562" max="2565" width="28.28515625" style="185" customWidth="1"/>
    <col min="2566" max="2816" width="9.140625" style="185"/>
    <col min="2817" max="2817" width="23.7109375" style="185" customWidth="1"/>
    <col min="2818" max="2821" width="28.28515625" style="185" customWidth="1"/>
    <col min="2822" max="3072" width="9.140625" style="185"/>
    <col min="3073" max="3073" width="23.7109375" style="185" customWidth="1"/>
    <col min="3074" max="3077" width="28.28515625" style="185" customWidth="1"/>
    <col min="3078" max="3328" width="9.140625" style="185"/>
    <col min="3329" max="3329" width="23.7109375" style="185" customWidth="1"/>
    <col min="3330" max="3333" width="28.28515625" style="185" customWidth="1"/>
    <col min="3334" max="3584" width="9.140625" style="185"/>
    <col min="3585" max="3585" width="23.7109375" style="185" customWidth="1"/>
    <col min="3586" max="3589" width="28.28515625" style="185" customWidth="1"/>
    <col min="3590" max="3840" width="9.140625" style="185"/>
    <col min="3841" max="3841" width="23.7109375" style="185" customWidth="1"/>
    <col min="3842" max="3845" width="28.28515625" style="185" customWidth="1"/>
    <col min="3846" max="4096" width="9.140625" style="185"/>
    <col min="4097" max="4097" width="23.7109375" style="185" customWidth="1"/>
    <col min="4098" max="4101" width="28.28515625" style="185" customWidth="1"/>
    <col min="4102" max="4352" width="9.140625" style="185"/>
    <col min="4353" max="4353" width="23.7109375" style="185" customWidth="1"/>
    <col min="4354" max="4357" width="28.28515625" style="185" customWidth="1"/>
    <col min="4358" max="4608" width="9.140625" style="185"/>
    <col min="4609" max="4609" width="23.7109375" style="185" customWidth="1"/>
    <col min="4610" max="4613" width="28.28515625" style="185" customWidth="1"/>
    <col min="4614" max="4864" width="9.140625" style="185"/>
    <col min="4865" max="4865" width="23.7109375" style="185" customWidth="1"/>
    <col min="4866" max="4869" width="28.28515625" style="185" customWidth="1"/>
    <col min="4870" max="5120" width="9.140625" style="185"/>
    <col min="5121" max="5121" width="23.7109375" style="185" customWidth="1"/>
    <col min="5122" max="5125" width="28.28515625" style="185" customWidth="1"/>
    <col min="5126" max="5376" width="9.140625" style="185"/>
    <col min="5377" max="5377" width="23.7109375" style="185" customWidth="1"/>
    <col min="5378" max="5381" width="28.28515625" style="185" customWidth="1"/>
    <col min="5382" max="5632" width="9.140625" style="185"/>
    <col min="5633" max="5633" width="23.7109375" style="185" customWidth="1"/>
    <col min="5634" max="5637" width="28.28515625" style="185" customWidth="1"/>
    <col min="5638" max="5888" width="9.140625" style="185"/>
    <col min="5889" max="5889" width="23.7109375" style="185" customWidth="1"/>
    <col min="5890" max="5893" width="28.28515625" style="185" customWidth="1"/>
    <col min="5894" max="6144" width="9.140625" style="185"/>
    <col min="6145" max="6145" width="23.7109375" style="185" customWidth="1"/>
    <col min="6146" max="6149" width="28.28515625" style="185" customWidth="1"/>
    <col min="6150" max="6400" width="9.140625" style="185"/>
    <col min="6401" max="6401" width="23.7109375" style="185" customWidth="1"/>
    <col min="6402" max="6405" width="28.28515625" style="185" customWidth="1"/>
    <col min="6406" max="6656" width="9.140625" style="185"/>
    <col min="6657" max="6657" width="23.7109375" style="185" customWidth="1"/>
    <col min="6658" max="6661" width="28.28515625" style="185" customWidth="1"/>
    <col min="6662" max="6912" width="9.140625" style="185"/>
    <col min="6913" max="6913" width="23.7109375" style="185" customWidth="1"/>
    <col min="6914" max="6917" width="28.28515625" style="185" customWidth="1"/>
    <col min="6918" max="7168" width="9.140625" style="185"/>
    <col min="7169" max="7169" width="23.7109375" style="185" customWidth="1"/>
    <col min="7170" max="7173" width="28.28515625" style="185" customWidth="1"/>
    <col min="7174" max="7424" width="9.140625" style="185"/>
    <col min="7425" max="7425" width="23.7109375" style="185" customWidth="1"/>
    <col min="7426" max="7429" width="28.28515625" style="185" customWidth="1"/>
    <col min="7430" max="7680" width="9.140625" style="185"/>
    <col min="7681" max="7681" width="23.7109375" style="185" customWidth="1"/>
    <col min="7682" max="7685" width="28.28515625" style="185" customWidth="1"/>
    <col min="7686" max="7936" width="9.140625" style="185"/>
    <col min="7937" max="7937" width="23.7109375" style="185" customWidth="1"/>
    <col min="7938" max="7941" width="28.28515625" style="185" customWidth="1"/>
    <col min="7942" max="8192" width="9.140625" style="185"/>
    <col min="8193" max="8193" width="23.7109375" style="185" customWidth="1"/>
    <col min="8194" max="8197" width="28.28515625" style="185" customWidth="1"/>
    <col min="8198" max="8448" width="9.140625" style="185"/>
    <col min="8449" max="8449" width="23.7109375" style="185" customWidth="1"/>
    <col min="8450" max="8453" width="28.28515625" style="185" customWidth="1"/>
    <col min="8454" max="8704" width="9.140625" style="185"/>
    <col min="8705" max="8705" width="23.7109375" style="185" customWidth="1"/>
    <col min="8706" max="8709" width="28.28515625" style="185" customWidth="1"/>
    <col min="8710" max="8960" width="9.140625" style="185"/>
    <col min="8961" max="8961" width="23.7109375" style="185" customWidth="1"/>
    <col min="8962" max="8965" width="28.28515625" style="185" customWidth="1"/>
    <col min="8966" max="9216" width="9.140625" style="185"/>
    <col min="9217" max="9217" width="23.7109375" style="185" customWidth="1"/>
    <col min="9218" max="9221" width="28.28515625" style="185" customWidth="1"/>
    <col min="9222" max="9472" width="9.140625" style="185"/>
    <col min="9473" max="9473" width="23.7109375" style="185" customWidth="1"/>
    <col min="9474" max="9477" width="28.28515625" style="185" customWidth="1"/>
    <col min="9478" max="9728" width="9.140625" style="185"/>
    <col min="9729" max="9729" width="23.7109375" style="185" customWidth="1"/>
    <col min="9730" max="9733" width="28.28515625" style="185" customWidth="1"/>
    <col min="9734" max="9984" width="9.140625" style="185"/>
    <col min="9985" max="9985" width="23.7109375" style="185" customWidth="1"/>
    <col min="9986" max="9989" width="28.28515625" style="185" customWidth="1"/>
    <col min="9990" max="10240" width="9.140625" style="185"/>
    <col min="10241" max="10241" width="23.7109375" style="185" customWidth="1"/>
    <col min="10242" max="10245" width="28.28515625" style="185" customWidth="1"/>
    <col min="10246" max="10496" width="9.140625" style="185"/>
    <col min="10497" max="10497" width="23.7109375" style="185" customWidth="1"/>
    <col min="10498" max="10501" width="28.28515625" style="185" customWidth="1"/>
    <col min="10502" max="10752" width="9.140625" style="185"/>
    <col min="10753" max="10753" width="23.7109375" style="185" customWidth="1"/>
    <col min="10754" max="10757" width="28.28515625" style="185" customWidth="1"/>
    <col min="10758" max="11008" width="9.140625" style="185"/>
    <col min="11009" max="11009" width="23.7109375" style="185" customWidth="1"/>
    <col min="11010" max="11013" width="28.28515625" style="185" customWidth="1"/>
    <col min="11014" max="11264" width="9.140625" style="185"/>
    <col min="11265" max="11265" width="23.7109375" style="185" customWidth="1"/>
    <col min="11266" max="11269" width="28.28515625" style="185" customWidth="1"/>
    <col min="11270" max="11520" width="9.140625" style="185"/>
    <col min="11521" max="11521" width="23.7109375" style="185" customWidth="1"/>
    <col min="11522" max="11525" width="28.28515625" style="185" customWidth="1"/>
    <col min="11526" max="11776" width="9.140625" style="185"/>
    <col min="11777" max="11777" width="23.7109375" style="185" customWidth="1"/>
    <col min="11778" max="11781" width="28.28515625" style="185" customWidth="1"/>
    <col min="11782" max="12032" width="9.140625" style="185"/>
    <col min="12033" max="12033" width="23.7109375" style="185" customWidth="1"/>
    <col min="12034" max="12037" width="28.28515625" style="185" customWidth="1"/>
    <col min="12038" max="12288" width="9.140625" style="185"/>
    <col min="12289" max="12289" width="23.7109375" style="185" customWidth="1"/>
    <col min="12290" max="12293" width="28.28515625" style="185" customWidth="1"/>
    <col min="12294" max="12544" width="9.140625" style="185"/>
    <col min="12545" max="12545" width="23.7109375" style="185" customWidth="1"/>
    <col min="12546" max="12549" width="28.28515625" style="185" customWidth="1"/>
    <col min="12550" max="12800" width="9.140625" style="185"/>
    <col min="12801" max="12801" width="23.7109375" style="185" customWidth="1"/>
    <col min="12802" max="12805" width="28.28515625" style="185" customWidth="1"/>
    <col min="12806" max="13056" width="9.140625" style="185"/>
    <col min="13057" max="13057" width="23.7109375" style="185" customWidth="1"/>
    <col min="13058" max="13061" width="28.28515625" style="185" customWidth="1"/>
    <col min="13062" max="13312" width="9.140625" style="185"/>
    <col min="13313" max="13313" width="23.7109375" style="185" customWidth="1"/>
    <col min="13314" max="13317" width="28.28515625" style="185" customWidth="1"/>
    <col min="13318" max="13568" width="9.140625" style="185"/>
    <col min="13569" max="13569" width="23.7109375" style="185" customWidth="1"/>
    <col min="13570" max="13573" width="28.28515625" style="185" customWidth="1"/>
    <col min="13574" max="13824" width="9.140625" style="185"/>
    <col min="13825" max="13825" width="23.7109375" style="185" customWidth="1"/>
    <col min="13826" max="13829" width="28.28515625" style="185" customWidth="1"/>
    <col min="13830" max="14080" width="9.140625" style="185"/>
    <col min="14081" max="14081" width="23.7109375" style="185" customWidth="1"/>
    <col min="14082" max="14085" width="28.28515625" style="185" customWidth="1"/>
    <col min="14086" max="14336" width="9.140625" style="185"/>
    <col min="14337" max="14337" width="23.7109375" style="185" customWidth="1"/>
    <col min="14338" max="14341" width="28.28515625" style="185" customWidth="1"/>
    <col min="14342" max="14592" width="9.140625" style="185"/>
    <col min="14593" max="14593" width="23.7109375" style="185" customWidth="1"/>
    <col min="14594" max="14597" width="28.28515625" style="185" customWidth="1"/>
    <col min="14598" max="14848" width="9.140625" style="185"/>
    <col min="14849" max="14849" width="23.7109375" style="185" customWidth="1"/>
    <col min="14850" max="14853" width="28.28515625" style="185" customWidth="1"/>
    <col min="14854" max="15104" width="9.140625" style="185"/>
    <col min="15105" max="15105" width="23.7109375" style="185" customWidth="1"/>
    <col min="15106" max="15109" width="28.28515625" style="185" customWidth="1"/>
    <col min="15110" max="15360" width="9.140625" style="185"/>
    <col min="15361" max="15361" width="23.7109375" style="185" customWidth="1"/>
    <col min="15362" max="15365" width="28.28515625" style="185" customWidth="1"/>
    <col min="15366" max="15616" width="9.140625" style="185"/>
    <col min="15617" max="15617" width="23.7109375" style="185" customWidth="1"/>
    <col min="15618" max="15621" width="28.28515625" style="185" customWidth="1"/>
    <col min="15622" max="15872" width="9.140625" style="185"/>
    <col min="15873" max="15873" width="23.7109375" style="185" customWidth="1"/>
    <col min="15874" max="15877" width="28.28515625" style="185" customWidth="1"/>
    <col min="15878" max="16128" width="9.140625" style="185"/>
    <col min="16129" max="16129" width="23.7109375" style="185" customWidth="1"/>
    <col min="16130" max="16133" width="28.28515625" style="185" customWidth="1"/>
    <col min="16134" max="16384" width="9.140625" style="185"/>
  </cols>
  <sheetData>
    <row r="1" spans="1:7" ht="33" customHeight="1" x14ac:dyDescent="0.2">
      <c r="A1" s="479" t="s">
        <v>210</v>
      </c>
      <c r="B1" s="479"/>
      <c r="C1" s="479"/>
      <c r="D1" s="479"/>
      <c r="E1" s="479"/>
      <c r="F1" s="479"/>
    </row>
    <row r="2" spans="1:7" x14ac:dyDescent="0.2">
      <c r="A2" s="137"/>
      <c r="B2" s="186"/>
      <c r="C2" s="186"/>
      <c r="D2" s="186"/>
      <c r="F2" s="188" t="s">
        <v>109</v>
      </c>
    </row>
    <row r="3" spans="1:7" x14ac:dyDescent="0.2">
      <c r="A3" s="481"/>
      <c r="B3" s="483" t="s">
        <v>132</v>
      </c>
      <c r="C3" s="409" t="s">
        <v>67</v>
      </c>
      <c r="D3" s="485"/>
      <c r="E3" s="483" t="s">
        <v>149</v>
      </c>
      <c r="F3" s="403" t="s">
        <v>68</v>
      </c>
    </row>
    <row r="4" spans="1:7" ht="48" customHeight="1" x14ac:dyDescent="0.2">
      <c r="A4" s="482"/>
      <c r="B4" s="484"/>
      <c r="C4" s="20" t="s">
        <v>66</v>
      </c>
      <c r="D4" s="20" t="s">
        <v>65</v>
      </c>
      <c r="E4" s="484"/>
      <c r="F4" s="406"/>
      <c r="G4" s="118"/>
    </row>
    <row r="5" spans="1:7" x14ac:dyDescent="0.2">
      <c r="A5" s="360" t="s">
        <v>72</v>
      </c>
      <c r="B5" s="115">
        <v>223</v>
      </c>
      <c r="C5" s="115">
        <v>224</v>
      </c>
      <c r="D5" s="115">
        <v>115</v>
      </c>
      <c r="E5" s="115">
        <v>144</v>
      </c>
      <c r="F5" s="115">
        <v>205</v>
      </c>
      <c r="G5" s="118"/>
    </row>
    <row r="6" spans="1:7" x14ac:dyDescent="0.2">
      <c r="A6" s="129" t="s">
        <v>73</v>
      </c>
      <c r="B6" s="115">
        <v>132</v>
      </c>
      <c r="C6" s="115">
        <v>131</v>
      </c>
      <c r="D6" s="115">
        <v>135</v>
      </c>
      <c r="E6" s="115">
        <v>167</v>
      </c>
      <c r="F6" s="115">
        <v>163</v>
      </c>
      <c r="G6" s="118"/>
    </row>
    <row r="7" spans="1:7" x14ac:dyDescent="0.2">
      <c r="A7" s="129" t="s">
        <v>74</v>
      </c>
      <c r="B7" s="115">
        <v>249</v>
      </c>
      <c r="C7" s="115">
        <v>249</v>
      </c>
      <c r="D7" s="115">
        <v>174</v>
      </c>
      <c r="E7" s="115">
        <v>130</v>
      </c>
      <c r="F7" s="115">
        <v>228</v>
      </c>
      <c r="G7" s="118"/>
    </row>
    <row r="8" spans="1:7" x14ac:dyDescent="0.2">
      <c r="A8" s="129" t="s">
        <v>75</v>
      </c>
      <c r="B8" s="115">
        <v>241</v>
      </c>
      <c r="C8" s="115">
        <v>244</v>
      </c>
      <c r="D8" s="115">
        <v>86</v>
      </c>
      <c r="E8" s="115">
        <v>150</v>
      </c>
      <c r="F8" s="115">
        <v>208</v>
      </c>
      <c r="G8" s="118"/>
    </row>
    <row r="9" spans="1:7" x14ac:dyDescent="0.2">
      <c r="A9" s="129" t="s">
        <v>76</v>
      </c>
      <c r="B9" s="115">
        <v>171</v>
      </c>
      <c r="C9" s="115">
        <v>171</v>
      </c>
      <c r="D9" s="115">
        <v>171</v>
      </c>
      <c r="E9" s="115">
        <v>189</v>
      </c>
      <c r="F9" s="115">
        <v>171</v>
      </c>
      <c r="G9" s="118"/>
    </row>
    <row r="10" spans="1:7" x14ac:dyDescent="0.2">
      <c r="A10" s="129" t="s">
        <v>77</v>
      </c>
      <c r="B10" s="115">
        <v>222</v>
      </c>
      <c r="C10" s="115">
        <v>223</v>
      </c>
      <c r="D10" s="115">
        <v>143</v>
      </c>
      <c r="E10" s="115">
        <v>87</v>
      </c>
      <c r="F10" s="115">
        <v>201</v>
      </c>
      <c r="G10" s="118"/>
    </row>
    <row r="11" spans="1:7" x14ac:dyDescent="0.2">
      <c r="A11" s="129" t="s">
        <v>78</v>
      </c>
      <c r="B11" s="115">
        <v>249</v>
      </c>
      <c r="C11" s="115">
        <v>254</v>
      </c>
      <c r="D11" s="115">
        <v>87</v>
      </c>
      <c r="E11" s="115">
        <v>147</v>
      </c>
      <c r="F11" s="115">
        <v>217</v>
      </c>
      <c r="G11" s="118"/>
    </row>
    <row r="12" spans="1:7" x14ac:dyDescent="0.2">
      <c r="A12" s="129" t="s">
        <v>79</v>
      </c>
      <c r="B12" s="115">
        <v>173</v>
      </c>
      <c r="C12" s="115">
        <v>183</v>
      </c>
      <c r="D12" s="115">
        <v>88</v>
      </c>
      <c r="E12" s="115">
        <v>126</v>
      </c>
      <c r="F12" s="115">
        <v>144</v>
      </c>
      <c r="G12" s="118"/>
    </row>
    <row r="13" spans="1:7" x14ac:dyDescent="0.2">
      <c r="A13" s="129" t="s">
        <v>80</v>
      </c>
      <c r="B13" s="115">
        <v>188</v>
      </c>
      <c r="C13" s="115">
        <v>189</v>
      </c>
      <c r="D13" s="115">
        <v>157</v>
      </c>
      <c r="E13" s="115">
        <v>159</v>
      </c>
      <c r="F13" s="115">
        <v>182</v>
      </c>
      <c r="G13" s="118"/>
    </row>
    <row r="14" spans="1:7" x14ac:dyDescent="0.2">
      <c r="A14" s="129" t="s">
        <v>81</v>
      </c>
      <c r="B14" s="115">
        <v>231</v>
      </c>
      <c r="C14" s="115">
        <v>231</v>
      </c>
      <c r="D14" s="115">
        <v>138</v>
      </c>
      <c r="E14" s="115">
        <v>150</v>
      </c>
      <c r="F14" s="115">
        <v>225</v>
      </c>
      <c r="G14" s="118"/>
    </row>
    <row r="15" spans="1:7" x14ac:dyDescent="0.2">
      <c r="A15" s="129" t="s">
        <v>82</v>
      </c>
      <c r="B15" s="115">
        <v>249</v>
      </c>
      <c r="C15" s="115">
        <v>249</v>
      </c>
      <c r="D15" s="115">
        <v>107</v>
      </c>
      <c r="E15" s="115">
        <v>121</v>
      </c>
      <c r="F15" s="115">
        <v>233</v>
      </c>
      <c r="G15" s="118"/>
    </row>
    <row r="16" spans="1:7" x14ac:dyDescent="0.2">
      <c r="A16" s="129" t="s">
        <v>83</v>
      </c>
      <c r="B16" s="115">
        <v>139</v>
      </c>
      <c r="C16" s="120" t="s">
        <v>136</v>
      </c>
      <c r="D16" s="115">
        <v>139</v>
      </c>
      <c r="E16" s="115">
        <v>149</v>
      </c>
      <c r="F16" s="115">
        <v>149</v>
      </c>
      <c r="G16" s="118"/>
    </row>
    <row r="17" spans="1:7" x14ac:dyDescent="0.2">
      <c r="A17" s="129" t="s">
        <v>84</v>
      </c>
      <c r="B17" s="115">
        <v>82</v>
      </c>
      <c r="C17" s="120" t="s">
        <v>136</v>
      </c>
      <c r="D17" s="115">
        <v>82</v>
      </c>
      <c r="E17" s="115">
        <v>80</v>
      </c>
      <c r="F17" s="115">
        <v>81</v>
      </c>
      <c r="G17" s="118"/>
    </row>
    <row r="18" spans="1:7" x14ac:dyDescent="0.2">
      <c r="A18" s="129" t="s">
        <v>85</v>
      </c>
      <c r="B18" s="115">
        <v>293</v>
      </c>
      <c r="C18" s="115">
        <v>295</v>
      </c>
      <c r="D18" s="115">
        <v>119</v>
      </c>
      <c r="E18" s="115">
        <v>125</v>
      </c>
      <c r="F18" s="115">
        <v>250</v>
      </c>
      <c r="G18" s="118"/>
    </row>
    <row r="19" spans="1:7" ht="14.25" customHeight="1" x14ac:dyDescent="0.2">
      <c r="A19" s="129" t="s">
        <v>86</v>
      </c>
      <c r="B19" s="115">
        <v>236</v>
      </c>
      <c r="C19" s="115">
        <v>236</v>
      </c>
      <c r="D19" s="115">
        <v>139</v>
      </c>
      <c r="E19" s="115">
        <v>130</v>
      </c>
      <c r="F19" s="115">
        <v>216</v>
      </c>
      <c r="G19" s="118"/>
    </row>
    <row r="20" spans="1:7" x14ac:dyDescent="0.2">
      <c r="A20" s="129" t="s">
        <v>137</v>
      </c>
      <c r="B20" s="115">
        <v>222</v>
      </c>
      <c r="C20" s="115">
        <v>230</v>
      </c>
      <c r="D20" s="115">
        <v>97</v>
      </c>
      <c r="E20" s="115">
        <v>159</v>
      </c>
      <c r="F20" s="115">
        <v>188</v>
      </c>
      <c r="G20" s="118"/>
    </row>
    <row r="21" spans="1:7" x14ac:dyDescent="0.2">
      <c r="A21" s="129" t="s">
        <v>88</v>
      </c>
      <c r="B21" s="115">
        <v>241</v>
      </c>
      <c r="C21" s="115">
        <v>260</v>
      </c>
      <c r="D21" s="115">
        <v>149</v>
      </c>
      <c r="E21" s="115">
        <v>160</v>
      </c>
      <c r="F21" s="115">
        <v>194</v>
      </c>
      <c r="G21" s="118"/>
    </row>
    <row r="22" spans="1:7" x14ac:dyDescent="0.2">
      <c r="A22" s="129" t="s">
        <v>89</v>
      </c>
      <c r="B22" s="115">
        <v>204</v>
      </c>
      <c r="C22" s="115">
        <v>215</v>
      </c>
      <c r="D22" s="115">
        <v>95</v>
      </c>
      <c r="E22" s="115">
        <v>158</v>
      </c>
      <c r="F22" s="115">
        <v>161</v>
      </c>
      <c r="G22" s="118"/>
    </row>
    <row r="23" spans="1:7" x14ac:dyDescent="0.2">
      <c r="A23" s="129" t="s">
        <v>90</v>
      </c>
      <c r="B23" s="120" t="s">
        <v>136</v>
      </c>
      <c r="C23" s="120" t="s">
        <v>136</v>
      </c>
      <c r="D23" s="120" t="s">
        <v>136</v>
      </c>
      <c r="E23" s="115">
        <v>59</v>
      </c>
      <c r="F23" s="115">
        <v>59</v>
      </c>
      <c r="G23" s="118"/>
    </row>
    <row r="24" spans="1:7" x14ac:dyDescent="0.2">
      <c r="A24" s="129" t="s">
        <v>91</v>
      </c>
      <c r="B24" s="115">
        <v>6</v>
      </c>
      <c r="C24" s="115">
        <v>6</v>
      </c>
      <c r="D24" s="120" t="s">
        <v>136</v>
      </c>
      <c r="E24" s="115">
        <v>39</v>
      </c>
      <c r="F24" s="115">
        <v>39</v>
      </c>
      <c r="G24" s="118"/>
    </row>
    <row r="25" spans="1:7" x14ac:dyDescent="0.2">
      <c r="A25" s="130" t="s">
        <v>92</v>
      </c>
      <c r="B25" s="122">
        <v>234</v>
      </c>
      <c r="C25" s="122">
        <v>234</v>
      </c>
      <c r="D25" s="123" t="s">
        <v>136</v>
      </c>
      <c r="E25" s="122">
        <v>124</v>
      </c>
      <c r="F25" s="122">
        <v>228</v>
      </c>
      <c r="G25" s="118"/>
    </row>
    <row r="26" spans="1:7" x14ac:dyDescent="0.2">
      <c r="A26" s="189"/>
      <c r="B26" s="189"/>
      <c r="C26" s="189"/>
      <c r="D26" s="189"/>
      <c r="E26" s="190"/>
    </row>
    <row r="27" spans="1:7" x14ac:dyDescent="0.2">
      <c r="A27" s="195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workbookViewId="0">
      <selection activeCell="A3" sqref="A3:A5"/>
    </sheetView>
  </sheetViews>
  <sheetFormatPr defaultRowHeight="12.75" x14ac:dyDescent="0.2"/>
  <cols>
    <col min="1" max="1" width="19.140625" style="184" customWidth="1"/>
    <col min="2" max="2" width="10.42578125" style="184" customWidth="1"/>
    <col min="3" max="4" width="9.85546875" style="184" customWidth="1"/>
    <col min="5" max="5" width="9.7109375" style="184" customWidth="1"/>
    <col min="6" max="6" width="10.28515625" style="184" customWidth="1"/>
    <col min="7" max="7" width="11" style="184" customWidth="1"/>
    <col min="8" max="252" width="9.140625" style="184"/>
    <col min="253" max="253" width="19.140625" style="184" customWidth="1"/>
    <col min="254" max="254" width="10.42578125" style="184" customWidth="1"/>
    <col min="255" max="256" width="9.85546875" style="184" customWidth="1"/>
    <col min="257" max="257" width="8.7109375" style="184" customWidth="1"/>
    <col min="258" max="258" width="9.42578125" style="184" customWidth="1"/>
    <col min="259" max="259" width="9.7109375" style="184" customWidth="1"/>
    <col min="260" max="260" width="10.28515625" style="184" customWidth="1"/>
    <col min="261" max="261" width="11" style="184" customWidth="1"/>
    <col min="262" max="263" width="8.85546875" style="184" customWidth="1"/>
    <col min="264" max="508" width="9.140625" style="184"/>
    <col min="509" max="509" width="19.140625" style="184" customWidth="1"/>
    <col min="510" max="510" width="10.42578125" style="184" customWidth="1"/>
    <col min="511" max="512" width="9.85546875" style="184" customWidth="1"/>
    <col min="513" max="513" width="8.7109375" style="184" customWidth="1"/>
    <col min="514" max="514" width="9.42578125" style="184" customWidth="1"/>
    <col min="515" max="515" width="9.7109375" style="184" customWidth="1"/>
    <col min="516" max="516" width="10.28515625" style="184" customWidth="1"/>
    <col min="517" max="517" width="11" style="184" customWidth="1"/>
    <col min="518" max="519" width="8.85546875" style="184" customWidth="1"/>
    <col min="520" max="764" width="9.140625" style="184"/>
    <col min="765" max="765" width="19.140625" style="184" customWidth="1"/>
    <col min="766" max="766" width="10.42578125" style="184" customWidth="1"/>
    <col min="767" max="768" width="9.85546875" style="184" customWidth="1"/>
    <col min="769" max="769" width="8.7109375" style="184" customWidth="1"/>
    <col min="770" max="770" width="9.42578125" style="184" customWidth="1"/>
    <col min="771" max="771" width="9.7109375" style="184" customWidth="1"/>
    <col min="772" max="772" width="10.28515625" style="184" customWidth="1"/>
    <col min="773" max="773" width="11" style="184" customWidth="1"/>
    <col min="774" max="775" width="8.85546875" style="184" customWidth="1"/>
    <col min="776" max="1020" width="9.140625" style="184"/>
    <col min="1021" max="1021" width="19.140625" style="184" customWidth="1"/>
    <col min="1022" max="1022" width="10.42578125" style="184" customWidth="1"/>
    <col min="1023" max="1024" width="9.85546875" style="184" customWidth="1"/>
    <col min="1025" max="1025" width="8.7109375" style="184" customWidth="1"/>
    <col min="1026" max="1026" width="9.42578125" style="184" customWidth="1"/>
    <col min="1027" max="1027" width="9.7109375" style="184" customWidth="1"/>
    <col min="1028" max="1028" width="10.28515625" style="184" customWidth="1"/>
    <col min="1029" max="1029" width="11" style="184" customWidth="1"/>
    <col min="1030" max="1031" width="8.85546875" style="184" customWidth="1"/>
    <col min="1032" max="1276" width="9.140625" style="184"/>
    <col min="1277" max="1277" width="19.140625" style="184" customWidth="1"/>
    <col min="1278" max="1278" width="10.42578125" style="184" customWidth="1"/>
    <col min="1279" max="1280" width="9.85546875" style="184" customWidth="1"/>
    <col min="1281" max="1281" width="8.7109375" style="184" customWidth="1"/>
    <col min="1282" max="1282" width="9.42578125" style="184" customWidth="1"/>
    <col min="1283" max="1283" width="9.7109375" style="184" customWidth="1"/>
    <col min="1284" max="1284" width="10.28515625" style="184" customWidth="1"/>
    <col min="1285" max="1285" width="11" style="184" customWidth="1"/>
    <col min="1286" max="1287" width="8.85546875" style="184" customWidth="1"/>
    <col min="1288" max="1532" width="9.140625" style="184"/>
    <col min="1533" max="1533" width="19.140625" style="184" customWidth="1"/>
    <col min="1534" max="1534" width="10.42578125" style="184" customWidth="1"/>
    <col min="1535" max="1536" width="9.85546875" style="184" customWidth="1"/>
    <col min="1537" max="1537" width="8.7109375" style="184" customWidth="1"/>
    <col min="1538" max="1538" width="9.42578125" style="184" customWidth="1"/>
    <col min="1539" max="1539" width="9.7109375" style="184" customWidth="1"/>
    <col min="1540" max="1540" width="10.28515625" style="184" customWidth="1"/>
    <col min="1541" max="1541" width="11" style="184" customWidth="1"/>
    <col min="1542" max="1543" width="8.85546875" style="184" customWidth="1"/>
    <col min="1544" max="1788" width="9.140625" style="184"/>
    <col min="1789" max="1789" width="19.140625" style="184" customWidth="1"/>
    <col min="1790" max="1790" width="10.42578125" style="184" customWidth="1"/>
    <col min="1791" max="1792" width="9.85546875" style="184" customWidth="1"/>
    <col min="1793" max="1793" width="8.7109375" style="184" customWidth="1"/>
    <col min="1794" max="1794" width="9.42578125" style="184" customWidth="1"/>
    <col min="1795" max="1795" width="9.7109375" style="184" customWidth="1"/>
    <col min="1796" max="1796" width="10.28515625" style="184" customWidth="1"/>
    <col min="1797" max="1797" width="11" style="184" customWidth="1"/>
    <col min="1798" max="1799" width="8.85546875" style="184" customWidth="1"/>
    <col min="1800" max="2044" width="9.140625" style="184"/>
    <col min="2045" max="2045" width="19.140625" style="184" customWidth="1"/>
    <col min="2046" max="2046" width="10.42578125" style="184" customWidth="1"/>
    <col min="2047" max="2048" width="9.85546875" style="184" customWidth="1"/>
    <col min="2049" max="2049" width="8.7109375" style="184" customWidth="1"/>
    <col min="2050" max="2050" width="9.42578125" style="184" customWidth="1"/>
    <col min="2051" max="2051" width="9.7109375" style="184" customWidth="1"/>
    <col min="2052" max="2052" width="10.28515625" style="184" customWidth="1"/>
    <col min="2053" max="2053" width="11" style="184" customWidth="1"/>
    <col min="2054" max="2055" width="8.85546875" style="184" customWidth="1"/>
    <col min="2056" max="2300" width="9.140625" style="184"/>
    <col min="2301" max="2301" width="19.140625" style="184" customWidth="1"/>
    <col min="2302" max="2302" width="10.42578125" style="184" customWidth="1"/>
    <col min="2303" max="2304" width="9.85546875" style="184" customWidth="1"/>
    <col min="2305" max="2305" width="8.7109375" style="184" customWidth="1"/>
    <col min="2306" max="2306" width="9.42578125" style="184" customWidth="1"/>
    <col min="2307" max="2307" width="9.7109375" style="184" customWidth="1"/>
    <col min="2308" max="2308" width="10.28515625" style="184" customWidth="1"/>
    <col min="2309" max="2309" width="11" style="184" customWidth="1"/>
    <col min="2310" max="2311" width="8.85546875" style="184" customWidth="1"/>
    <col min="2312" max="2556" width="9.140625" style="184"/>
    <col min="2557" max="2557" width="19.140625" style="184" customWidth="1"/>
    <col min="2558" max="2558" width="10.42578125" style="184" customWidth="1"/>
    <col min="2559" max="2560" width="9.85546875" style="184" customWidth="1"/>
    <col min="2561" max="2561" width="8.7109375" style="184" customWidth="1"/>
    <col min="2562" max="2562" width="9.42578125" style="184" customWidth="1"/>
    <col min="2563" max="2563" width="9.7109375" style="184" customWidth="1"/>
    <col min="2564" max="2564" width="10.28515625" style="184" customWidth="1"/>
    <col min="2565" max="2565" width="11" style="184" customWidth="1"/>
    <col min="2566" max="2567" width="8.85546875" style="184" customWidth="1"/>
    <col min="2568" max="2812" width="9.140625" style="184"/>
    <col min="2813" max="2813" width="19.140625" style="184" customWidth="1"/>
    <col min="2814" max="2814" width="10.42578125" style="184" customWidth="1"/>
    <col min="2815" max="2816" width="9.85546875" style="184" customWidth="1"/>
    <col min="2817" max="2817" width="8.7109375" style="184" customWidth="1"/>
    <col min="2818" max="2818" width="9.42578125" style="184" customWidth="1"/>
    <col min="2819" max="2819" width="9.7109375" style="184" customWidth="1"/>
    <col min="2820" max="2820" width="10.28515625" style="184" customWidth="1"/>
    <col min="2821" max="2821" width="11" style="184" customWidth="1"/>
    <col min="2822" max="2823" width="8.85546875" style="184" customWidth="1"/>
    <col min="2824" max="3068" width="9.140625" style="184"/>
    <col min="3069" max="3069" width="19.140625" style="184" customWidth="1"/>
    <col min="3070" max="3070" width="10.42578125" style="184" customWidth="1"/>
    <col min="3071" max="3072" width="9.85546875" style="184" customWidth="1"/>
    <col min="3073" max="3073" width="8.7109375" style="184" customWidth="1"/>
    <col min="3074" max="3074" width="9.42578125" style="184" customWidth="1"/>
    <col min="3075" max="3075" width="9.7109375" style="184" customWidth="1"/>
    <col min="3076" max="3076" width="10.28515625" style="184" customWidth="1"/>
    <col min="3077" max="3077" width="11" style="184" customWidth="1"/>
    <col min="3078" max="3079" width="8.85546875" style="184" customWidth="1"/>
    <col min="3080" max="3324" width="9.140625" style="184"/>
    <col min="3325" max="3325" width="19.140625" style="184" customWidth="1"/>
    <col min="3326" max="3326" width="10.42578125" style="184" customWidth="1"/>
    <col min="3327" max="3328" width="9.85546875" style="184" customWidth="1"/>
    <col min="3329" max="3329" width="8.7109375" style="184" customWidth="1"/>
    <col min="3330" max="3330" width="9.42578125" style="184" customWidth="1"/>
    <col min="3331" max="3331" width="9.7109375" style="184" customWidth="1"/>
    <col min="3332" max="3332" width="10.28515625" style="184" customWidth="1"/>
    <col min="3333" max="3333" width="11" style="184" customWidth="1"/>
    <col min="3334" max="3335" width="8.85546875" style="184" customWidth="1"/>
    <col min="3336" max="3580" width="9.140625" style="184"/>
    <col min="3581" max="3581" width="19.140625" style="184" customWidth="1"/>
    <col min="3582" max="3582" width="10.42578125" style="184" customWidth="1"/>
    <col min="3583" max="3584" width="9.85546875" style="184" customWidth="1"/>
    <col min="3585" max="3585" width="8.7109375" style="184" customWidth="1"/>
    <col min="3586" max="3586" width="9.42578125" style="184" customWidth="1"/>
    <col min="3587" max="3587" width="9.7109375" style="184" customWidth="1"/>
    <col min="3588" max="3588" width="10.28515625" style="184" customWidth="1"/>
    <col min="3589" max="3589" width="11" style="184" customWidth="1"/>
    <col min="3590" max="3591" width="8.85546875" style="184" customWidth="1"/>
    <col min="3592" max="3836" width="9.140625" style="184"/>
    <col min="3837" max="3837" width="19.140625" style="184" customWidth="1"/>
    <col min="3838" max="3838" width="10.42578125" style="184" customWidth="1"/>
    <col min="3839" max="3840" width="9.85546875" style="184" customWidth="1"/>
    <col min="3841" max="3841" width="8.7109375" style="184" customWidth="1"/>
    <col min="3842" max="3842" width="9.42578125" style="184" customWidth="1"/>
    <col min="3843" max="3843" width="9.7109375" style="184" customWidth="1"/>
    <col min="3844" max="3844" width="10.28515625" style="184" customWidth="1"/>
    <col min="3845" max="3845" width="11" style="184" customWidth="1"/>
    <col min="3846" max="3847" width="8.85546875" style="184" customWidth="1"/>
    <col min="3848" max="4092" width="9.140625" style="184"/>
    <col min="4093" max="4093" width="19.140625" style="184" customWidth="1"/>
    <col min="4094" max="4094" width="10.42578125" style="184" customWidth="1"/>
    <col min="4095" max="4096" width="9.85546875" style="184" customWidth="1"/>
    <col min="4097" max="4097" width="8.7109375" style="184" customWidth="1"/>
    <col min="4098" max="4098" width="9.42578125" style="184" customWidth="1"/>
    <col min="4099" max="4099" width="9.7109375" style="184" customWidth="1"/>
    <col min="4100" max="4100" width="10.28515625" style="184" customWidth="1"/>
    <col min="4101" max="4101" width="11" style="184" customWidth="1"/>
    <col min="4102" max="4103" width="8.85546875" style="184" customWidth="1"/>
    <col min="4104" max="4348" width="9.140625" style="184"/>
    <col min="4349" max="4349" width="19.140625" style="184" customWidth="1"/>
    <col min="4350" max="4350" width="10.42578125" style="184" customWidth="1"/>
    <col min="4351" max="4352" width="9.85546875" style="184" customWidth="1"/>
    <col min="4353" max="4353" width="8.7109375" style="184" customWidth="1"/>
    <col min="4354" max="4354" width="9.42578125" style="184" customWidth="1"/>
    <col min="4355" max="4355" width="9.7109375" style="184" customWidth="1"/>
    <col min="4356" max="4356" width="10.28515625" style="184" customWidth="1"/>
    <col min="4357" max="4357" width="11" style="184" customWidth="1"/>
    <col min="4358" max="4359" width="8.85546875" style="184" customWidth="1"/>
    <col min="4360" max="4604" width="9.140625" style="184"/>
    <col min="4605" max="4605" width="19.140625" style="184" customWidth="1"/>
    <col min="4606" max="4606" width="10.42578125" style="184" customWidth="1"/>
    <col min="4607" max="4608" width="9.85546875" style="184" customWidth="1"/>
    <col min="4609" max="4609" width="8.7109375" style="184" customWidth="1"/>
    <col min="4610" max="4610" width="9.42578125" style="184" customWidth="1"/>
    <col min="4611" max="4611" width="9.7109375" style="184" customWidth="1"/>
    <col min="4612" max="4612" width="10.28515625" style="184" customWidth="1"/>
    <col min="4613" max="4613" width="11" style="184" customWidth="1"/>
    <col min="4614" max="4615" width="8.85546875" style="184" customWidth="1"/>
    <col min="4616" max="4860" width="9.140625" style="184"/>
    <col min="4861" max="4861" width="19.140625" style="184" customWidth="1"/>
    <col min="4862" max="4862" width="10.42578125" style="184" customWidth="1"/>
    <col min="4863" max="4864" width="9.85546875" style="184" customWidth="1"/>
    <col min="4865" max="4865" width="8.7109375" style="184" customWidth="1"/>
    <col min="4866" max="4866" width="9.42578125" style="184" customWidth="1"/>
    <col min="4867" max="4867" width="9.7109375" style="184" customWidth="1"/>
    <col min="4868" max="4868" width="10.28515625" style="184" customWidth="1"/>
    <col min="4869" max="4869" width="11" style="184" customWidth="1"/>
    <col min="4870" max="4871" width="8.85546875" style="184" customWidth="1"/>
    <col min="4872" max="5116" width="9.140625" style="184"/>
    <col min="5117" max="5117" width="19.140625" style="184" customWidth="1"/>
    <col min="5118" max="5118" width="10.42578125" style="184" customWidth="1"/>
    <col min="5119" max="5120" width="9.85546875" style="184" customWidth="1"/>
    <col min="5121" max="5121" width="8.7109375" style="184" customWidth="1"/>
    <col min="5122" max="5122" width="9.42578125" style="184" customWidth="1"/>
    <col min="5123" max="5123" width="9.7109375" style="184" customWidth="1"/>
    <col min="5124" max="5124" width="10.28515625" style="184" customWidth="1"/>
    <col min="5125" max="5125" width="11" style="184" customWidth="1"/>
    <col min="5126" max="5127" width="8.85546875" style="184" customWidth="1"/>
    <col min="5128" max="5372" width="9.140625" style="184"/>
    <col min="5373" max="5373" width="19.140625" style="184" customWidth="1"/>
    <col min="5374" max="5374" width="10.42578125" style="184" customWidth="1"/>
    <col min="5375" max="5376" width="9.85546875" style="184" customWidth="1"/>
    <col min="5377" max="5377" width="8.7109375" style="184" customWidth="1"/>
    <col min="5378" max="5378" width="9.42578125" style="184" customWidth="1"/>
    <col min="5379" max="5379" width="9.7109375" style="184" customWidth="1"/>
    <col min="5380" max="5380" width="10.28515625" style="184" customWidth="1"/>
    <col min="5381" max="5381" width="11" style="184" customWidth="1"/>
    <col min="5382" max="5383" width="8.85546875" style="184" customWidth="1"/>
    <col min="5384" max="5628" width="9.140625" style="184"/>
    <col min="5629" max="5629" width="19.140625" style="184" customWidth="1"/>
    <col min="5630" max="5630" width="10.42578125" style="184" customWidth="1"/>
    <col min="5631" max="5632" width="9.85546875" style="184" customWidth="1"/>
    <col min="5633" max="5633" width="8.7109375" style="184" customWidth="1"/>
    <col min="5634" max="5634" width="9.42578125" style="184" customWidth="1"/>
    <col min="5635" max="5635" width="9.7109375" style="184" customWidth="1"/>
    <col min="5636" max="5636" width="10.28515625" style="184" customWidth="1"/>
    <col min="5637" max="5637" width="11" style="184" customWidth="1"/>
    <col min="5638" max="5639" width="8.85546875" style="184" customWidth="1"/>
    <col min="5640" max="5884" width="9.140625" style="184"/>
    <col min="5885" max="5885" width="19.140625" style="184" customWidth="1"/>
    <col min="5886" max="5886" width="10.42578125" style="184" customWidth="1"/>
    <col min="5887" max="5888" width="9.85546875" style="184" customWidth="1"/>
    <col min="5889" max="5889" width="8.7109375" style="184" customWidth="1"/>
    <col min="5890" max="5890" width="9.42578125" style="184" customWidth="1"/>
    <col min="5891" max="5891" width="9.7109375" style="184" customWidth="1"/>
    <col min="5892" max="5892" width="10.28515625" style="184" customWidth="1"/>
    <col min="5893" max="5893" width="11" style="184" customWidth="1"/>
    <col min="5894" max="5895" width="8.85546875" style="184" customWidth="1"/>
    <col min="5896" max="6140" width="9.140625" style="184"/>
    <col min="6141" max="6141" width="19.140625" style="184" customWidth="1"/>
    <col min="6142" max="6142" width="10.42578125" style="184" customWidth="1"/>
    <col min="6143" max="6144" width="9.85546875" style="184" customWidth="1"/>
    <col min="6145" max="6145" width="8.7109375" style="184" customWidth="1"/>
    <col min="6146" max="6146" width="9.42578125" style="184" customWidth="1"/>
    <col min="6147" max="6147" width="9.7109375" style="184" customWidth="1"/>
    <col min="6148" max="6148" width="10.28515625" style="184" customWidth="1"/>
    <col min="6149" max="6149" width="11" style="184" customWidth="1"/>
    <col min="6150" max="6151" width="8.85546875" style="184" customWidth="1"/>
    <col min="6152" max="6396" width="9.140625" style="184"/>
    <col min="6397" max="6397" width="19.140625" style="184" customWidth="1"/>
    <col min="6398" max="6398" width="10.42578125" style="184" customWidth="1"/>
    <col min="6399" max="6400" width="9.85546875" style="184" customWidth="1"/>
    <col min="6401" max="6401" width="8.7109375" style="184" customWidth="1"/>
    <col min="6402" max="6402" width="9.42578125" style="184" customWidth="1"/>
    <col min="6403" max="6403" width="9.7109375" style="184" customWidth="1"/>
    <col min="6404" max="6404" width="10.28515625" style="184" customWidth="1"/>
    <col min="6405" max="6405" width="11" style="184" customWidth="1"/>
    <col min="6406" max="6407" width="8.85546875" style="184" customWidth="1"/>
    <col min="6408" max="6652" width="9.140625" style="184"/>
    <col min="6653" max="6653" width="19.140625" style="184" customWidth="1"/>
    <col min="6654" max="6654" width="10.42578125" style="184" customWidth="1"/>
    <col min="6655" max="6656" width="9.85546875" style="184" customWidth="1"/>
    <col min="6657" max="6657" width="8.7109375" style="184" customWidth="1"/>
    <col min="6658" max="6658" width="9.42578125" style="184" customWidth="1"/>
    <col min="6659" max="6659" width="9.7109375" style="184" customWidth="1"/>
    <col min="6660" max="6660" width="10.28515625" style="184" customWidth="1"/>
    <col min="6661" max="6661" width="11" style="184" customWidth="1"/>
    <col min="6662" max="6663" width="8.85546875" style="184" customWidth="1"/>
    <col min="6664" max="6908" width="9.140625" style="184"/>
    <col min="6909" max="6909" width="19.140625" style="184" customWidth="1"/>
    <col min="6910" max="6910" width="10.42578125" style="184" customWidth="1"/>
    <col min="6911" max="6912" width="9.85546875" style="184" customWidth="1"/>
    <col min="6913" max="6913" width="8.7109375" style="184" customWidth="1"/>
    <col min="6914" max="6914" width="9.42578125" style="184" customWidth="1"/>
    <col min="6915" max="6915" width="9.7109375" style="184" customWidth="1"/>
    <col min="6916" max="6916" width="10.28515625" style="184" customWidth="1"/>
    <col min="6917" max="6917" width="11" style="184" customWidth="1"/>
    <col min="6918" max="6919" width="8.85546875" style="184" customWidth="1"/>
    <col min="6920" max="7164" width="9.140625" style="184"/>
    <col min="7165" max="7165" width="19.140625" style="184" customWidth="1"/>
    <col min="7166" max="7166" width="10.42578125" style="184" customWidth="1"/>
    <col min="7167" max="7168" width="9.85546875" style="184" customWidth="1"/>
    <col min="7169" max="7169" width="8.7109375" style="184" customWidth="1"/>
    <col min="7170" max="7170" width="9.42578125" style="184" customWidth="1"/>
    <col min="7171" max="7171" width="9.7109375" style="184" customWidth="1"/>
    <col min="7172" max="7172" width="10.28515625" style="184" customWidth="1"/>
    <col min="7173" max="7173" width="11" style="184" customWidth="1"/>
    <col min="7174" max="7175" width="8.85546875" style="184" customWidth="1"/>
    <col min="7176" max="7420" width="9.140625" style="184"/>
    <col min="7421" max="7421" width="19.140625" style="184" customWidth="1"/>
    <col min="7422" max="7422" width="10.42578125" style="184" customWidth="1"/>
    <col min="7423" max="7424" width="9.85546875" style="184" customWidth="1"/>
    <col min="7425" max="7425" width="8.7109375" style="184" customWidth="1"/>
    <col min="7426" max="7426" width="9.42578125" style="184" customWidth="1"/>
    <col min="7427" max="7427" width="9.7109375" style="184" customWidth="1"/>
    <col min="7428" max="7428" width="10.28515625" style="184" customWidth="1"/>
    <col min="7429" max="7429" width="11" style="184" customWidth="1"/>
    <col min="7430" max="7431" width="8.85546875" style="184" customWidth="1"/>
    <col min="7432" max="7676" width="9.140625" style="184"/>
    <col min="7677" max="7677" width="19.140625" style="184" customWidth="1"/>
    <col min="7678" max="7678" width="10.42578125" style="184" customWidth="1"/>
    <col min="7679" max="7680" width="9.85546875" style="184" customWidth="1"/>
    <col min="7681" max="7681" width="8.7109375" style="184" customWidth="1"/>
    <col min="7682" max="7682" width="9.42578125" style="184" customWidth="1"/>
    <col min="7683" max="7683" width="9.7109375" style="184" customWidth="1"/>
    <col min="7684" max="7684" width="10.28515625" style="184" customWidth="1"/>
    <col min="7685" max="7685" width="11" style="184" customWidth="1"/>
    <col min="7686" max="7687" width="8.85546875" style="184" customWidth="1"/>
    <col min="7688" max="7932" width="9.140625" style="184"/>
    <col min="7933" max="7933" width="19.140625" style="184" customWidth="1"/>
    <col min="7934" max="7934" width="10.42578125" style="184" customWidth="1"/>
    <col min="7935" max="7936" width="9.85546875" style="184" customWidth="1"/>
    <col min="7937" max="7937" width="8.7109375" style="184" customWidth="1"/>
    <col min="7938" max="7938" width="9.42578125" style="184" customWidth="1"/>
    <col min="7939" max="7939" width="9.7109375" style="184" customWidth="1"/>
    <col min="7940" max="7940" width="10.28515625" style="184" customWidth="1"/>
    <col min="7941" max="7941" width="11" style="184" customWidth="1"/>
    <col min="7942" max="7943" width="8.85546875" style="184" customWidth="1"/>
    <col min="7944" max="8188" width="9.140625" style="184"/>
    <col min="8189" max="8189" width="19.140625" style="184" customWidth="1"/>
    <col min="8190" max="8190" width="10.42578125" style="184" customWidth="1"/>
    <col min="8191" max="8192" width="9.85546875" style="184" customWidth="1"/>
    <col min="8193" max="8193" width="8.7109375" style="184" customWidth="1"/>
    <col min="8194" max="8194" width="9.42578125" style="184" customWidth="1"/>
    <col min="8195" max="8195" width="9.7109375" style="184" customWidth="1"/>
    <col min="8196" max="8196" width="10.28515625" style="184" customWidth="1"/>
    <col min="8197" max="8197" width="11" style="184" customWidth="1"/>
    <col min="8198" max="8199" width="8.85546875" style="184" customWidth="1"/>
    <col min="8200" max="8444" width="9.140625" style="184"/>
    <col min="8445" max="8445" width="19.140625" style="184" customWidth="1"/>
    <col min="8446" max="8446" width="10.42578125" style="184" customWidth="1"/>
    <col min="8447" max="8448" width="9.85546875" style="184" customWidth="1"/>
    <col min="8449" max="8449" width="8.7109375" style="184" customWidth="1"/>
    <col min="8450" max="8450" width="9.42578125" style="184" customWidth="1"/>
    <col min="8451" max="8451" width="9.7109375" style="184" customWidth="1"/>
    <col min="8452" max="8452" width="10.28515625" style="184" customWidth="1"/>
    <col min="8453" max="8453" width="11" style="184" customWidth="1"/>
    <col min="8454" max="8455" width="8.85546875" style="184" customWidth="1"/>
    <col min="8456" max="8700" width="9.140625" style="184"/>
    <col min="8701" max="8701" width="19.140625" style="184" customWidth="1"/>
    <col min="8702" max="8702" width="10.42578125" style="184" customWidth="1"/>
    <col min="8703" max="8704" width="9.85546875" style="184" customWidth="1"/>
    <col min="8705" max="8705" width="8.7109375" style="184" customWidth="1"/>
    <col min="8706" max="8706" width="9.42578125" style="184" customWidth="1"/>
    <col min="8707" max="8707" width="9.7109375" style="184" customWidth="1"/>
    <col min="8708" max="8708" width="10.28515625" style="184" customWidth="1"/>
    <col min="8709" max="8709" width="11" style="184" customWidth="1"/>
    <col min="8710" max="8711" width="8.85546875" style="184" customWidth="1"/>
    <col min="8712" max="8956" width="9.140625" style="184"/>
    <col min="8957" max="8957" width="19.140625" style="184" customWidth="1"/>
    <col min="8958" max="8958" width="10.42578125" style="184" customWidth="1"/>
    <col min="8959" max="8960" width="9.85546875" style="184" customWidth="1"/>
    <col min="8961" max="8961" width="8.7109375" style="184" customWidth="1"/>
    <col min="8962" max="8962" width="9.42578125" style="184" customWidth="1"/>
    <col min="8963" max="8963" width="9.7109375" style="184" customWidth="1"/>
    <col min="8964" max="8964" width="10.28515625" style="184" customWidth="1"/>
    <col min="8965" max="8965" width="11" style="184" customWidth="1"/>
    <col min="8966" max="8967" width="8.85546875" style="184" customWidth="1"/>
    <col min="8968" max="9212" width="9.140625" style="184"/>
    <col min="9213" max="9213" width="19.140625" style="184" customWidth="1"/>
    <col min="9214" max="9214" width="10.42578125" style="184" customWidth="1"/>
    <col min="9215" max="9216" width="9.85546875" style="184" customWidth="1"/>
    <col min="9217" max="9217" width="8.7109375" style="184" customWidth="1"/>
    <col min="9218" max="9218" width="9.42578125" style="184" customWidth="1"/>
    <col min="9219" max="9219" width="9.7109375" style="184" customWidth="1"/>
    <col min="9220" max="9220" width="10.28515625" style="184" customWidth="1"/>
    <col min="9221" max="9221" width="11" style="184" customWidth="1"/>
    <col min="9222" max="9223" width="8.85546875" style="184" customWidth="1"/>
    <col min="9224" max="9468" width="9.140625" style="184"/>
    <col min="9469" max="9469" width="19.140625" style="184" customWidth="1"/>
    <col min="9470" max="9470" width="10.42578125" style="184" customWidth="1"/>
    <col min="9471" max="9472" width="9.85546875" style="184" customWidth="1"/>
    <col min="9473" max="9473" width="8.7109375" style="184" customWidth="1"/>
    <col min="9474" max="9474" width="9.42578125" style="184" customWidth="1"/>
    <col min="9475" max="9475" width="9.7109375" style="184" customWidth="1"/>
    <col min="9476" max="9476" width="10.28515625" style="184" customWidth="1"/>
    <col min="9477" max="9477" width="11" style="184" customWidth="1"/>
    <col min="9478" max="9479" width="8.85546875" style="184" customWidth="1"/>
    <col min="9480" max="9724" width="9.140625" style="184"/>
    <col min="9725" max="9725" width="19.140625" style="184" customWidth="1"/>
    <col min="9726" max="9726" width="10.42578125" style="184" customWidth="1"/>
    <col min="9727" max="9728" width="9.85546875" style="184" customWidth="1"/>
    <col min="9729" max="9729" width="8.7109375" style="184" customWidth="1"/>
    <col min="9730" max="9730" width="9.42578125" style="184" customWidth="1"/>
    <col min="9731" max="9731" width="9.7109375" style="184" customWidth="1"/>
    <col min="9732" max="9732" width="10.28515625" style="184" customWidth="1"/>
    <col min="9733" max="9733" width="11" style="184" customWidth="1"/>
    <col min="9734" max="9735" width="8.85546875" style="184" customWidth="1"/>
    <col min="9736" max="9980" width="9.140625" style="184"/>
    <col min="9981" max="9981" width="19.140625" style="184" customWidth="1"/>
    <col min="9982" max="9982" width="10.42578125" style="184" customWidth="1"/>
    <col min="9983" max="9984" width="9.85546875" style="184" customWidth="1"/>
    <col min="9985" max="9985" width="8.7109375" style="184" customWidth="1"/>
    <col min="9986" max="9986" width="9.42578125" style="184" customWidth="1"/>
    <col min="9987" max="9987" width="9.7109375" style="184" customWidth="1"/>
    <col min="9988" max="9988" width="10.28515625" style="184" customWidth="1"/>
    <col min="9989" max="9989" width="11" style="184" customWidth="1"/>
    <col min="9990" max="9991" width="8.85546875" style="184" customWidth="1"/>
    <col min="9992" max="10236" width="9.140625" style="184"/>
    <col min="10237" max="10237" width="19.140625" style="184" customWidth="1"/>
    <col min="10238" max="10238" width="10.42578125" style="184" customWidth="1"/>
    <col min="10239" max="10240" width="9.85546875" style="184" customWidth="1"/>
    <col min="10241" max="10241" width="8.7109375" style="184" customWidth="1"/>
    <col min="10242" max="10242" width="9.42578125" style="184" customWidth="1"/>
    <col min="10243" max="10243" width="9.7109375" style="184" customWidth="1"/>
    <col min="10244" max="10244" width="10.28515625" style="184" customWidth="1"/>
    <col min="10245" max="10245" width="11" style="184" customWidth="1"/>
    <col min="10246" max="10247" width="8.85546875" style="184" customWidth="1"/>
    <col min="10248" max="10492" width="9.140625" style="184"/>
    <col min="10493" max="10493" width="19.140625" style="184" customWidth="1"/>
    <col min="10494" max="10494" width="10.42578125" style="184" customWidth="1"/>
    <col min="10495" max="10496" width="9.85546875" style="184" customWidth="1"/>
    <col min="10497" max="10497" width="8.7109375" style="184" customWidth="1"/>
    <col min="10498" max="10498" width="9.42578125" style="184" customWidth="1"/>
    <col min="10499" max="10499" width="9.7109375" style="184" customWidth="1"/>
    <col min="10500" max="10500" width="10.28515625" style="184" customWidth="1"/>
    <col min="10501" max="10501" width="11" style="184" customWidth="1"/>
    <col min="10502" max="10503" width="8.85546875" style="184" customWidth="1"/>
    <col min="10504" max="10748" width="9.140625" style="184"/>
    <col min="10749" max="10749" width="19.140625" style="184" customWidth="1"/>
    <col min="10750" max="10750" width="10.42578125" style="184" customWidth="1"/>
    <col min="10751" max="10752" width="9.85546875" style="184" customWidth="1"/>
    <col min="10753" max="10753" width="8.7109375" style="184" customWidth="1"/>
    <col min="10754" max="10754" width="9.42578125" style="184" customWidth="1"/>
    <col min="10755" max="10755" width="9.7109375" style="184" customWidth="1"/>
    <col min="10756" max="10756" width="10.28515625" style="184" customWidth="1"/>
    <col min="10757" max="10757" width="11" style="184" customWidth="1"/>
    <col min="10758" max="10759" width="8.85546875" style="184" customWidth="1"/>
    <col min="10760" max="11004" width="9.140625" style="184"/>
    <col min="11005" max="11005" width="19.140625" style="184" customWidth="1"/>
    <col min="11006" max="11006" width="10.42578125" style="184" customWidth="1"/>
    <col min="11007" max="11008" width="9.85546875" style="184" customWidth="1"/>
    <col min="11009" max="11009" width="8.7109375" style="184" customWidth="1"/>
    <col min="11010" max="11010" width="9.42578125" style="184" customWidth="1"/>
    <col min="11011" max="11011" width="9.7109375" style="184" customWidth="1"/>
    <col min="11012" max="11012" width="10.28515625" style="184" customWidth="1"/>
    <col min="11013" max="11013" width="11" style="184" customWidth="1"/>
    <col min="11014" max="11015" width="8.85546875" style="184" customWidth="1"/>
    <col min="11016" max="11260" width="9.140625" style="184"/>
    <col min="11261" max="11261" width="19.140625" style="184" customWidth="1"/>
    <col min="11262" max="11262" width="10.42578125" style="184" customWidth="1"/>
    <col min="11263" max="11264" width="9.85546875" style="184" customWidth="1"/>
    <col min="11265" max="11265" width="8.7109375" style="184" customWidth="1"/>
    <col min="11266" max="11266" width="9.42578125" style="184" customWidth="1"/>
    <col min="11267" max="11267" width="9.7109375" style="184" customWidth="1"/>
    <col min="11268" max="11268" width="10.28515625" style="184" customWidth="1"/>
    <col min="11269" max="11269" width="11" style="184" customWidth="1"/>
    <col min="11270" max="11271" width="8.85546875" style="184" customWidth="1"/>
    <col min="11272" max="11516" width="9.140625" style="184"/>
    <col min="11517" max="11517" width="19.140625" style="184" customWidth="1"/>
    <col min="11518" max="11518" width="10.42578125" style="184" customWidth="1"/>
    <col min="11519" max="11520" width="9.85546875" style="184" customWidth="1"/>
    <col min="11521" max="11521" width="8.7109375" style="184" customWidth="1"/>
    <col min="11522" max="11522" width="9.42578125" style="184" customWidth="1"/>
    <col min="11523" max="11523" width="9.7109375" style="184" customWidth="1"/>
    <col min="11524" max="11524" width="10.28515625" style="184" customWidth="1"/>
    <col min="11525" max="11525" width="11" style="184" customWidth="1"/>
    <col min="11526" max="11527" width="8.85546875" style="184" customWidth="1"/>
    <col min="11528" max="11772" width="9.140625" style="184"/>
    <col min="11773" max="11773" width="19.140625" style="184" customWidth="1"/>
    <col min="11774" max="11774" width="10.42578125" style="184" customWidth="1"/>
    <col min="11775" max="11776" width="9.85546875" style="184" customWidth="1"/>
    <col min="11777" max="11777" width="8.7109375" style="184" customWidth="1"/>
    <col min="11778" max="11778" width="9.42578125" style="184" customWidth="1"/>
    <col min="11779" max="11779" width="9.7109375" style="184" customWidth="1"/>
    <col min="11780" max="11780" width="10.28515625" style="184" customWidth="1"/>
    <col min="11781" max="11781" width="11" style="184" customWidth="1"/>
    <col min="11782" max="11783" width="8.85546875" style="184" customWidth="1"/>
    <col min="11784" max="12028" width="9.140625" style="184"/>
    <col min="12029" max="12029" width="19.140625" style="184" customWidth="1"/>
    <col min="12030" max="12030" width="10.42578125" style="184" customWidth="1"/>
    <col min="12031" max="12032" width="9.85546875" style="184" customWidth="1"/>
    <col min="12033" max="12033" width="8.7109375" style="184" customWidth="1"/>
    <col min="12034" max="12034" width="9.42578125" style="184" customWidth="1"/>
    <col min="12035" max="12035" width="9.7109375" style="184" customWidth="1"/>
    <col min="12036" max="12036" width="10.28515625" style="184" customWidth="1"/>
    <col min="12037" max="12037" width="11" style="184" customWidth="1"/>
    <col min="12038" max="12039" width="8.85546875" style="184" customWidth="1"/>
    <col min="12040" max="12284" width="9.140625" style="184"/>
    <col min="12285" max="12285" width="19.140625" style="184" customWidth="1"/>
    <col min="12286" max="12286" width="10.42578125" style="184" customWidth="1"/>
    <col min="12287" max="12288" width="9.85546875" style="184" customWidth="1"/>
    <col min="12289" max="12289" width="8.7109375" style="184" customWidth="1"/>
    <col min="12290" max="12290" width="9.42578125" style="184" customWidth="1"/>
    <col min="12291" max="12291" width="9.7109375" style="184" customWidth="1"/>
    <col min="12292" max="12292" width="10.28515625" style="184" customWidth="1"/>
    <col min="12293" max="12293" width="11" style="184" customWidth="1"/>
    <col min="12294" max="12295" width="8.85546875" style="184" customWidth="1"/>
    <col min="12296" max="12540" width="9.140625" style="184"/>
    <col min="12541" max="12541" width="19.140625" style="184" customWidth="1"/>
    <col min="12542" max="12542" width="10.42578125" style="184" customWidth="1"/>
    <col min="12543" max="12544" width="9.85546875" style="184" customWidth="1"/>
    <col min="12545" max="12545" width="8.7109375" style="184" customWidth="1"/>
    <col min="12546" max="12546" width="9.42578125" style="184" customWidth="1"/>
    <col min="12547" max="12547" width="9.7109375" style="184" customWidth="1"/>
    <col min="12548" max="12548" width="10.28515625" style="184" customWidth="1"/>
    <col min="12549" max="12549" width="11" style="184" customWidth="1"/>
    <col min="12550" max="12551" width="8.85546875" style="184" customWidth="1"/>
    <col min="12552" max="12796" width="9.140625" style="184"/>
    <col min="12797" max="12797" width="19.140625" style="184" customWidth="1"/>
    <col min="12798" max="12798" width="10.42578125" style="184" customWidth="1"/>
    <col min="12799" max="12800" width="9.85546875" style="184" customWidth="1"/>
    <col min="12801" max="12801" width="8.7109375" style="184" customWidth="1"/>
    <col min="12802" max="12802" width="9.42578125" style="184" customWidth="1"/>
    <col min="12803" max="12803" width="9.7109375" style="184" customWidth="1"/>
    <col min="12804" max="12804" width="10.28515625" style="184" customWidth="1"/>
    <col min="12805" max="12805" width="11" style="184" customWidth="1"/>
    <col min="12806" max="12807" width="8.85546875" style="184" customWidth="1"/>
    <col min="12808" max="13052" width="9.140625" style="184"/>
    <col min="13053" max="13053" width="19.140625" style="184" customWidth="1"/>
    <col min="13054" max="13054" width="10.42578125" style="184" customWidth="1"/>
    <col min="13055" max="13056" width="9.85546875" style="184" customWidth="1"/>
    <col min="13057" max="13057" width="8.7109375" style="184" customWidth="1"/>
    <col min="13058" max="13058" width="9.42578125" style="184" customWidth="1"/>
    <col min="13059" max="13059" width="9.7109375" style="184" customWidth="1"/>
    <col min="13060" max="13060" width="10.28515625" style="184" customWidth="1"/>
    <col min="13061" max="13061" width="11" style="184" customWidth="1"/>
    <col min="13062" max="13063" width="8.85546875" style="184" customWidth="1"/>
    <col min="13064" max="13308" width="9.140625" style="184"/>
    <col min="13309" max="13309" width="19.140625" style="184" customWidth="1"/>
    <col min="13310" max="13310" width="10.42578125" style="184" customWidth="1"/>
    <col min="13311" max="13312" width="9.85546875" style="184" customWidth="1"/>
    <col min="13313" max="13313" width="8.7109375" style="184" customWidth="1"/>
    <col min="13314" max="13314" width="9.42578125" style="184" customWidth="1"/>
    <col min="13315" max="13315" width="9.7109375" style="184" customWidth="1"/>
    <col min="13316" max="13316" width="10.28515625" style="184" customWidth="1"/>
    <col min="13317" max="13317" width="11" style="184" customWidth="1"/>
    <col min="13318" max="13319" width="8.85546875" style="184" customWidth="1"/>
    <col min="13320" max="13564" width="9.140625" style="184"/>
    <col min="13565" max="13565" width="19.140625" style="184" customWidth="1"/>
    <col min="13566" max="13566" width="10.42578125" style="184" customWidth="1"/>
    <col min="13567" max="13568" width="9.85546875" style="184" customWidth="1"/>
    <col min="13569" max="13569" width="8.7109375" style="184" customWidth="1"/>
    <col min="13570" max="13570" width="9.42578125" style="184" customWidth="1"/>
    <col min="13571" max="13571" width="9.7109375" style="184" customWidth="1"/>
    <col min="13572" max="13572" width="10.28515625" style="184" customWidth="1"/>
    <col min="13573" max="13573" width="11" style="184" customWidth="1"/>
    <col min="13574" max="13575" width="8.85546875" style="184" customWidth="1"/>
    <col min="13576" max="13820" width="9.140625" style="184"/>
    <col min="13821" max="13821" width="19.140625" style="184" customWidth="1"/>
    <col min="13822" max="13822" width="10.42578125" style="184" customWidth="1"/>
    <col min="13823" max="13824" width="9.85546875" style="184" customWidth="1"/>
    <col min="13825" max="13825" width="8.7109375" style="184" customWidth="1"/>
    <col min="13826" max="13826" width="9.42578125" style="184" customWidth="1"/>
    <col min="13827" max="13827" width="9.7109375" style="184" customWidth="1"/>
    <col min="13828" max="13828" width="10.28515625" style="184" customWidth="1"/>
    <col min="13829" max="13829" width="11" style="184" customWidth="1"/>
    <col min="13830" max="13831" width="8.85546875" style="184" customWidth="1"/>
    <col min="13832" max="14076" width="9.140625" style="184"/>
    <col min="14077" max="14077" width="19.140625" style="184" customWidth="1"/>
    <col min="14078" max="14078" width="10.42578125" style="184" customWidth="1"/>
    <col min="14079" max="14080" width="9.85546875" style="184" customWidth="1"/>
    <col min="14081" max="14081" width="8.7109375" style="184" customWidth="1"/>
    <col min="14082" max="14082" width="9.42578125" style="184" customWidth="1"/>
    <col min="14083" max="14083" width="9.7109375" style="184" customWidth="1"/>
    <col min="14084" max="14084" width="10.28515625" style="184" customWidth="1"/>
    <col min="14085" max="14085" width="11" style="184" customWidth="1"/>
    <col min="14086" max="14087" width="8.85546875" style="184" customWidth="1"/>
    <col min="14088" max="14332" width="9.140625" style="184"/>
    <col min="14333" max="14333" width="19.140625" style="184" customWidth="1"/>
    <col min="14334" max="14334" width="10.42578125" style="184" customWidth="1"/>
    <col min="14335" max="14336" width="9.85546875" style="184" customWidth="1"/>
    <col min="14337" max="14337" width="8.7109375" style="184" customWidth="1"/>
    <col min="14338" max="14338" width="9.42578125" style="184" customWidth="1"/>
    <col min="14339" max="14339" width="9.7109375" style="184" customWidth="1"/>
    <col min="14340" max="14340" width="10.28515625" style="184" customWidth="1"/>
    <col min="14341" max="14341" width="11" style="184" customWidth="1"/>
    <col min="14342" max="14343" width="8.85546875" style="184" customWidth="1"/>
    <col min="14344" max="14588" width="9.140625" style="184"/>
    <col min="14589" max="14589" width="19.140625" style="184" customWidth="1"/>
    <col min="14590" max="14590" width="10.42578125" style="184" customWidth="1"/>
    <col min="14591" max="14592" width="9.85546875" style="184" customWidth="1"/>
    <col min="14593" max="14593" width="8.7109375" style="184" customWidth="1"/>
    <col min="14594" max="14594" width="9.42578125" style="184" customWidth="1"/>
    <col min="14595" max="14595" width="9.7109375" style="184" customWidth="1"/>
    <col min="14596" max="14596" width="10.28515625" style="184" customWidth="1"/>
    <col min="14597" max="14597" width="11" style="184" customWidth="1"/>
    <col min="14598" max="14599" width="8.85546875" style="184" customWidth="1"/>
    <col min="14600" max="14844" width="9.140625" style="184"/>
    <col min="14845" max="14845" width="19.140625" style="184" customWidth="1"/>
    <col min="14846" max="14846" width="10.42578125" style="184" customWidth="1"/>
    <col min="14847" max="14848" width="9.85546875" style="184" customWidth="1"/>
    <col min="14849" max="14849" width="8.7109375" style="184" customWidth="1"/>
    <col min="14850" max="14850" width="9.42578125" style="184" customWidth="1"/>
    <col min="14851" max="14851" width="9.7109375" style="184" customWidth="1"/>
    <col min="14852" max="14852" width="10.28515625" style="184" customWidth="1"/>
    <col min="14853" max="14853" width="11" style="184" customWidth="1"/>
    <col min="14854" max="14855" width="8.85546875" style="184" customWidth="1"/>
    <col min="14856" max="15100" width="9.140625" style="184"/>
    <col min="15101" max="15101" width="19.140625" style="184" customWidth="1"/>
    <col min="15102" max="15102" width="10.42578125" style="184" customWidth="1"/>
    <col min="15103" max="15104" width="9.85546875" style="184" customWidth="1"/>
    <col min="15105" max="15105" width="8.7109375" style="184" customWidth="1"/>
    <col min="15106" max="15106" width="9.42578125" style="184" customWidth="1"/>
    <col min="15107" max="15107" width="9.7109375" style="184" customWidth="1"/>
    <col min="15108" max="15108" width="10.28515625" style="184" customWidth="1"/>
    <col min="15109" max="15109" width="11" style="184" customWidth="1"/>
    <col min="15110" max="15111" width="8.85546875" style="184" customWidth="1"/>
    <col min="15112" max="15356" width="9.140625" style="184"/>
    <col min="15357" max="15357" width="19.140625" style="184" customWidth="1"/>
    <col min="15358" max="15358" width="10.42578125" style="184" customWidth="1"/>
    <col min="15359" max="15360" width="9.85546875" style="184" customWidth="1"/>
    <col min="15361" max="15361" width="8.7109375" style="184" customWidth="1"/>
    <col min="15362" max="15362" width="9.42578125" style="184" customWidth="1"/>
    <col min="15363" max="15363" width="9.7109375" style="184" customWidth="1"/>
    <col min="15364" max="15364" width="10.28515625" style="184" customWidth="1"/>
    <col min="15365" max="15365" width="11" style="184" customWidth="1"/>
    <col min="15366" max="15367" width="8.85546875" style="184" customWidth="1"/>
    <col min="15368" max="15612" width="9.140625" style="184"/>
    <col min="15613" max="15613" width="19.140625" style="184" customWidth="1"/>
    <col min="15614" max="15614" width="10.42578125" style="184" customWidth="1"/>
    <col min="15615" max="15616" width="9.85546875" style="184" customWidth="1"/>
    <col min="15617" max="15617" width="8.7109375" style="184" customWidth="1"/>
    <col min="15618" max="15618" width="9.42578125" style="184" customWidth="1"/>
    <col min="15619" max="15619" width="9.7109375" style="184" customWidth="1"/>
    <col min="15620" max="15620" width="10.28515625" style="184" customWidth="1"/>
    <col min="15621" max="15621" width="11" style="184" customWidth="1"/>
    <col min="15622" max="15623" width="8.85546875" style="184" customWidth="1"/>
    <col min="15624" max="15868" width="9.140625" style="184"/>
    <col min="15869" max="15869" width="19.140625" style="184" customWidth="1"/>
    <col min="15870" max="15870" width="10.42578125" style="184" customWidth="1"/>
    <col min="15871" max="15872" width="9.85546875" style="184" customWidth="1"/>
    <col min="15873" max="15873" width="8.7109375" style="184" customWidth="1"/>
    <col min="15874" max="15874" width="9.42578125" style="184" customWidth="1"/>
    <col min="15875" max="15875" width="9.7109375" style="184" customWidth="1"/>
    <col min="15876" max="15876" width="10.28515625" style="184" customWidth="1"/>
    <col min="15877" max="15877" width="11" style="184" customWidth="1"/>
    <col min="15878" max="15879" width="8.85546875" style="184" customWidth="1"/>
    <col min="15880" max="16124" width="9.140625" style="184"/>
    <col min="16125" max="16125" width="19.140625" style="184" customWidth="1"/>
    <col min="16126" max="16126" width="10.42578125" style="184" customWidth="1"/>
    <col min="16127" max="16128" width="9.85546875" style="184" customWidth="1"/>
    <col min="16129" max="16129" width="8.7109375" style="184" customWidth="1"/>
    <col min="16130" max="16130" width="9.42578125" style="184" customWidth="1"/>
    <col min="16131" max="16131" width="9.7109375" style="184" customWidth="1"/>
    <col min="16132" max="16132" width="10.28515625" style="184" customWidth="1"/>
    <col min="16133" max="16133" width="11" style="184" customWidth="1"/>
    <col min="16134" max="16135" width="8.85546875" style="184" customWidth="1"/>
    <col min="16136" max="16384" width="9.140625" style="184"/>
  </cols>
  <sheetData>
    <row r="1" spans="1:19" s="181" customFormat="1" ht="29.25" customHeight="1" x14ac:dyDescent="0.2">
      <c r="A1" s="491" t="s">
        <v>212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9" s="181" customFormat="1" ht="15" customHeight="1" x14ac:dyDescent="0.2">
      <c r="A2" s="489" t="s">
        <v>120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</row>
    <row r="3" spans="1:19" s="181" customFormat="1" ht="18" customHeight="1" x14ac:dyDescent="0.2">
      <c r="A3" s="493"/>
      <c r="B3" s="488" t="s">
        <v>122</v>
      </c>
      <c r="C3" s="496"/>
      <c r="D3" s="496"/>
      <c r="E3" s="496"/>
      <c r="F3" s="486"/>
      <c r="G3" s="488" t="s">
        <v>123</v>
      </c>
      <c r="H3" s="496"/>
      <c r="I3" s="496"/>
      <c r="J3" s="496"/>
      <c r="K3" s="496"/>
    </row>
    <row r="4" spans="1:19" s="181" customFormat="1" ht="14.25" customHeight="1" x14ac:dyDescent="0.2">
      <c r="A4" s="494"/>
      <c r="B4" s="488" t="s">
        <v>124</v>
      </c>
      <c r="C4" s="496"/>
      <c r="D4" s="486"/>
      <c r="E4" s="488" t="s">
        <v>147</v>
      </c>
      <c r="F4" s="486"/>
      <c r="G4" s="488" t="s">
        <v>124</v>
      </c>
      <c r="H4" s="496"/>
      <c r="I4" s="486"/>
      <c r="J4" s="488" t="s">
        <v>147</v>
      </c>
      <c r="K4" s="496"/>
    </row>
    <row r="5" spans="1:19" s="181" customFormat="1" ht="42" customHeight="1" x14ac:dyDescent="0.2">
      <c r="A5" s="495"/>
      <c r="B5" s="308" t="s">
        <v>130</v>
      </c>
      <c r="C5" s="308" t="s">
        <v>64</v>
      </c>
      <c r="D5" s="308" t="s">
        <v>165</v>
      </c>
      <c r="E5" s="308" t="s">
        <v>130</v>
      </c>
      <c r="F5" s="308" t="s">
        <v>64</v>
      </c>
      <c r="G5" s="308" t="s">
        <v>130</v>
      </c>
      <c r="H5" s="308" t="s">
        <v>64</v>
      </c>
      <c r="I5" s="308" t="s">
        <v>165</v>
      </c>
      <c r="J5" s="308" t="s">
        <v>130</v>
      </c>
      <c r="K5" s="309" t="s">
        <v>64</v>
      </c>
    </row>
    <row r="6" spans="1:19" s="181" customFormat="1" ht="12.75" customHeight="1" x14ac:dyDescent="0.2">
      <c r="A6" s="362" t="s">
        <v>72</v>
      </c>
      <c r="B6" s="311">
        <f>SUM(B7:B26)</f>
        <v>2361163</v>
      </c>
      <c r="C6" s="311">
        <f>SUM(C7:C26)</f>
        <v>2432524</v>
      </c>
      <c r="D6" s="312">
        <f>B6/C6%</f>
        <v>97.066380434478745</v>
      </c>
      <c r="E6" s="311">
        <v>61</v>
      </c>
      <c r="F6" s="313">
        <v>71</v>
      </c>
      <c r="G6" s="311">
        <f>SUM(G7:G26)</f>
        <v>649072</v>
      </c>
      <c r="H6" s="311">
        <f>SUM(H7:H26)</f>
        <v>727412</v>
      </c>
      <c r="I6" s="312">
        <f>G6/H6*100</f>
        <v>89.230312395176327</v>
      </c>
      <c r="J6" s="311">
        <v>761</v>
      </c>
      <c r="K6" s="313">
        <v>719</v>
      </c>
      <c r="L6" s="182"/>
      <c r="M6" s="314"/>
      <c r="N6" s="314"/>
      <c r="O6" s="182"/>
      <c r="P6" s="314"/>
      <c r="Q6" s="314"/>
      <c r="R6" s="182"/>
      <c r="S6" s="182"/>
    </row>
    <row r="7" spans="1:19" s="181" customFormat="1" ht="12.75" customHeight="1" x14ac:dyDescent="0.2">
      <c r="A7" s="310" t="s">
        <v>73</v>
      </c>
      <c r="B7" s="311">
        <v>214286</v>
      </c>
      <c r="C7" s="311">
        <v>164484</v>
      </c>
      <c r="D7" s="312">
        <f t="shared" ref="D7:D26" si="0">B7/C7%</f>
        <v>130.27771698159091</v>
      </c>
      <c r="E7" s="311">
        <v>68</v>
      </c>
      <c r="F7" s="313">
        <v>84</v>
      </c>
      <c r="G7" s="311">
        <v>7104</v>
      </c>
      <c r="H7" s="311">
        <v>11848</v>
      </c>
      <c r="I7" s="312">
        <f t="shared" ref="I7:I25" si="1">G7/H7*100</f>
        <v>59.959486833220801</v>
      </c>
      <c r="J7" s="311">
        <v>300</v>
      </c>
      <c r="K7" s="313">
        <v>625</v>
      </c>
      <c r="L7" s="182"/>
      <c r="M7" s="314"/>
      <c r="N7" s="314"/>
      <c r="O7" s="182"/>
      <c r="P7" s="314"/>
      <c r="Q7" s="314"/>
      <c r="R7" s="182"/>
      <c r="S7" s="182"/>
    </row>
    <row r="8" spans="1:19" s="181" customFormat="1" ht="12.75" customHeight="1" x14ac:dyDescent="0.2">
      <c r="A8" s="310" t="s">
        <v>74</v>
      </c>
      <c r="B8" s="311">
        <v>142030</v>
      </c>
      <c r="C8" s="311">
        <v>146965</v>
      </c>
      <c r="D8" s="312">
        <f t="shared" si="0"/>
        <v>96.642057632769706</v>
      </c>
      <c r="E8" s="311">
        <v>65</v>
      </c>
      <c r="F8" s="313">
        <v>71</v>
      </c>
      <c r="G8" s="311">
        <v>57811</v>
      </c>
      <c r="H8" s="311">
        <v>82110</v>
      </c>
      <c r="I8" s="312">
        <f t="shared" si="1"/>
        <v>70.40677140421387</v>
      </c>
      <c r="J8" s="311">
        <v>466</v>
      </c>
      <c r="K8" s="313">
        <v>434</v>
      </c>
      <c r="L8" s="182"/>
      <c r="M8" s="314"/>
      <c r="N8" s="314"/>
      <c r="O8" s="182"/>
      <c r="P8" s="314"/>
      <c r="Q8" s="314"/>
      <c r="R8" s="182"/>
      <c r="S8" s="182"/>
    </row>
    <row r="9" spans="1:19" s="181" customFormat="1" ht="12.75" customHeight="1" x14ac:dyDescent="0.2">
      <c r="A9" s="310" t="s">
        <v>75</v>
      </c>
      <c r="B9" s="311">
        <v>160014</v>
      </c>
      <c r="C9" s="311">
        <v>161810</v>
      </c>
      <c r="D9" s="312">
        <f t="shared" si="0"/>
        <v>98.890056238798593</v>
      </c>
      <c r="E9" s="311">
        <v>50</v>
      </c>
      <c r="F9" s="313">
        <v>62</v>
      </c>
      <c r="G9" s="311">
        <v>6997</v>
      </c>
      <c r="H9" s="311">
        <v>8091</v>
      </c>
      <c r="I9" s="312">
        <f t="shared" si="1"/>
        <v>86.478803608948212</v>
      </c>
      <c r="J9" s="311">
        <v>250</v>
      </c>
      <c r="K9" s="313">
        <v>237</v>
      </c>
      <c r="L9" s="182"/>
      <c r="M9" s="314"/>
      <c r="N9" s="314"/>
      <c r="O9" s="182"/>
      <c r="P9" s="314"/>
      <c r="Q9" s="314"/>
      <c r="R9" s="182"/>
      <c r="S9" s="182"/>
    </row>
    <row r="10" spans="1:19" s="181" customFormat="1" ht="12.75" customHeight="1" x14ac:dyDescent="0.2">
      <c r="A10" s="310" t="s">
        <v>76</v>
      </c>
      <c r="B10" s="311">
        <v>160022</v>
      </c>
      <c r="C10" s="311">
        <v>218404</v>
      </c>
      <c r="D10" s="312">
        <f t="shared" si="0"/>
        <v>73.268804600648338</v>
      </c>
      <c r="E10" s="311">
        <v>51</v>
      </c>
      <c r="F10" s="313">
        <v>82</v>
      </c>
      <c r="G10" s="311">
        <v>14440</v>
      </c>
      <c r="H10" s="311">
        <v>33338</v>
      </c>
      <c r="I10" s="312">
        <f t="shared" si="1"/>
        <v>43.313936048953146</v>
      </c>
      <c r="J10" s="311">
        <v>672</v>
      </c>
      <c r="K10" s="313">
        <v>783</v>
      </c>
      <c r="L10" s="182"/>
      <c r="M10" s="314"/>
      <c r="N10" s="315"/>
      <c r="O10" s="182"/>
      <c r="P10" s="314"/>
      <c r="Q10" s="314"/>
      <c r="R10" s="182"/>
      <c r="S10" s="182"/>
    </row>
    <row r="11" spans="1:19" s="181" customFormat="1" ht="12.75" customHeight="1" x14ac:dyDescent="0.2">
      <c r="A11" s="310" t="s">
        <v>77</v>
      </c>
      <c r="B11" s="311">
        <v>58644</v>
      </c>
      <c r="C11" s="311">
        <v>53447</v>
      </c>
      <c r="D11" s="312">
        <f t="shared" si="0"/>
        <v>109.72365146780922</v>
      </c>
      <c r="E11" s="311">
        <v>65</v>
      </c>
      <c r="F11" s="313">
        <v>64</v>
      </c>
      <c r="G11" s="311">
        <v>28</v>
      </c>
      <c r="H11" s="313">
        <v>38</v>
      </c>
      <c r="I11" s="312">
        <f t="shared" si="1"/>
        <v>73.68421052631578</v>
      </c>
      <c r="J11" s="311">
        <v>69</v>
      </c>
      <c r="K11" s="313">
        <v>46</v>
      </c>
      <c r="L11" s="182"/>
      <c r="M11" s="183"/>
      <c r="N11" s="314"/>
      <c r="O11" s="183"/>
      <c r="P11" s="183"/>
      <c r="Q11" s="314"/>
      <c r="R11" s="183"/>
      <c r="S11" s="183"/>
    </row>
    <row r="12" spans="1:19" s="181" customFormat="1" ht="12.75" customHeight="1" x14ac:dyDescent="0.2">
      <c r="A12" s="310" t="s">
        <v>78</v>
      </c>
      <c r="B12" s="311">
        <v>282357</v>
      </c>
      <c r="C12" s="311">
        <v>334383</v>
      </c>
      <c r="D12" s="312">
        <f t="shared" si="0"/>
        <v>84.441194677959103</v>
      </c>
      <c r="E12" s="311">
        <v>66</v>
      </c>
      <c r="F12" s="313">
        <v>72</v>
      </c>
      <c r="G12" s="311">
        <v>19130</v>
      </c>
      <c r="H12" s="311">
        <v>16809</v>
      </c>
      <c r="I12" s="312">
        <f t="shared" si="1"/>
        <v>113.80807900529479</v>
      </c>
      <c r="J12" s="311">
        <v>897</v>
      </c>
      <c r="K12" s="313">
        <v>836</v>
      </c>
      <c r="L12" s="182"/>
      <c r="M12" s="314"/>
      <c r="N12" s="314"/>
      <c r="O12" s="182"/>
      <c r="P12" s="314"/>
      <c r="Q12" s="314"/>
      <c r="R12" s="182"/>
      <c r="S12" s="182"/>
    </row>
    <row r="13" spans="1:19" s="181" customFormat="1" ht="12.75" customHeight="1" x14ac:dyDescent="0.2">
      <c r="A13" s="310" t="s">
        <v>79</v>
      </c>
      <c r="B13" s="311">
        <v>101019</v>
      </c>
      <c r="C13" s="311">
        <v>100907</v>
      </c>
      <c r="D13" s="312">
        <f t="shared" si="0"/>
        <v>100.11099329085197</v>
      </c>
      <c r="E13" s="311">
        <v>62</v>
      </c>
      <c r="F13" s="313">
        <v>63</v>
      </c>
      <c r="G13" s="311">
        <v>2370</v>
      </c>
      <c r="H13" s="311">
        <v>3327</v>
      </c>
      <c r="I13" s="312">
        <f t="shared" si="1"/>
        <v>71.235347159603251</v>
      </c>
      <c r="J13" s="311">
        <v>197</v>
      </c>
      <c r="K13" s="313">
        <v>216</v>
      </c>
      <c r="L13" s="182"/>
      <c r="M13" s="314"/>
      <c r="N13" s="314"/>
      <c r="O13" s="182"/>
      <c r="P13" s="314"/>
      <c r="Q13" s="314"/>
      <c r="R13" s="182"/>
      <c r="S13" s="182"/>
    </row>
    <row r="14" spans="1:19" s="181" customFormat="1" ht="12.75" customHeight="1" x14ac:dyDescent="0.2">
      <c r="A14" s="310" t="s">
        <v>80</v>
      </c>
      <c r="B14" s="311">
        <v>152200</v>
      </c>
      <c r="C14" s="311">
        <v>151670</v>
      </c>
      <c r="D14" s="312">
        <f t="shared" si="0"/>
        <v>100.34944286938749</v>
      </c>
      <c r="E14" s="311">
        <v>67</v>
      </c>
      <c r="F14" s="313">
        <v>77</v>
      </c>
      <c r="G14" s="311">
        <v>20319</v>
      </c>
      <c r="H14" s="311">
        <v>18382</v>
      </c>
      <c r="I14" s="312">
        <f t="shared" si="1"/>
        <v>110.53748231966054</v>
      </c>
      <c r="J14" s="311">
        <v>783</v>
      </c>
      <c r="K14" s="313">
        <v>724</v>
      </c>
      <c r="L14" s="182"/>
      <c r="M14" s="314"/>
      <c r="N14" s="314"/>
      <c r="O14" s="182"/>
      <c r="P14" s="314"/>
      <c r="Q14" s="314"/>
      <c r="R14" s="182"/>
      <c r="S14" s="182"/>
    </row>
    <row r="15" spans="1:19" s="181" customFormat="1" ht="12.75" customHeight="1" x14ac:dyDescent="0.2">
      <c r="A15" s="310" t="s">
        <v>81</v>
      </c>
      <c r="B15" s="311">
        <v>177048</v>
      </c>
      <c r="C15" s="311">
        <v>177735</v>
      </c>
      <c r="D15" s="312">
        <f t="shared" si="0"/>
        <v>99.613469491096296</v>
      </c>
      <c r="E15" s="311">
        <v>78</v>
      </c>
      <c r="F15" s="313">
        <v>86</v>
      </c>
      <c r="G15" s="311">
        <v>96205</v>
      </c>
      <c r="H15" s="311">
        <v>95959</v>
      </c>
      <c r="I15" s="312">
        <f t="shared" si="1"/>
        <v>100.25635948686417</v>
      </c>
      <c r="J15" s="311">
        <v>1183</v>
      </c>
      <c r="K15" s="313">
        <v>1016</v>
      </c>
      <c r="L15" s="182"/>
      <c r="M15" s="314"/>
      <c r="N15" s="314"/>
      <c r="O15" s="182"/>
      <c r="P15" s="314"/>
      <c r="Q15" s="314"/>
      <c r="R15" s="182"/>
      <c r="S15" s="182"/>
    </row>
    <row r="16" spans="1:19" s="181" customFormat="1" ht="12.75" customHeight="1" x14ac:dyDescent="0.2">
      <c r="A16" s="310" t="s">
        <v>82</v>
      </c>
      <c r="B16" s="311">
        <v>115780</v>
      </c>
      <c r="C16" s="311">
        <v>115969</v>
      </c>
      <c r="D16" s="312">
        <f t="shared" si="0"/>
        <v>99.837025411963538</v>
      </c>
      <c r="E16" s="311">
        <v>79</v>
      </c>
      <c r="F16" s="313">
        <v>83</v>
      </c>
      <c r="G16" s="311">
        <v>62831</v>
      </c>
      <c r="H16" s="311">
        <v>68264</v>
      </c>
      <c r="I16" s="312">
        <f t="shared" si="1"/>
        <v>92.041193015352164</v>
      </c>
      <c r="J16" s="311">
        <v>614</v>
      </c>
      <c r="K16" s="313">
        <v>620</v>
      </c>
      <c r="L16" s="182"/>
      <c r="M16" s="314"/>
      <c r="N16" s="314"/>
      <c r="O16" s="182"/>
      <c r="P16" s="314"/>
      <c r="Q16" s="314"/>
      <c r="R16" s="182"/>
      <c r="S16" s="182"/>
    </row>
    <row r="17" spans="1:19" s="181" customFormat="1" ht="12.75" customHeight="1" x14ac:dyDescent="0.2">
      <c r="A17" s="310" t="s">
        <v>83</v>
      </c>
      <c r="B17" s="311">
        <v>73287</v>
      </c>
      <c r="C17" s="311">
        <v>63878</v>
      </c>
      <c r="D17" s="312">
        <f t="shared" si="0"/>
        <v>114.72964087792354</v>
      </c>
      <c r="E17" s="311">
        <v>40</v>
      </c>
      <c r="F17" s="313">
        <v>39</v>
      </c>
      <c r="G17" s="311">
        <v>794</v>
      </c>
      <c r="H17" s="311">
        <v>407</v>
      </c>
      <c r="I17" s="312">
        <f t="shared" si="1"/>
        <v>195.08599508599508</v>
      </c>
      <c r="J17" s="311">
        <v>475</v>
      </c>
      <c r="K17" s="313">
        <v>183</v>
      </c>
      <c r="L17" s="182"/>
      <c r="M17" s="314"/>
      <c r="N17" s="314"/>
      <c r="O17" s="182"/>
      <c r="P17" s="314"/>
      <c r="Q17" s="314"/>
      <c r="R17" s="182"/>
      <c r="S17" s="182"/>
    </row>
    <row r="18" spans="1:19" s="181" customFormat="1" ht="12.75" customHeight="1" x14ac:dyDescent="0.2">
      <c r="A18" s="310" t="s">
        <v>84</v>
      </c>
      <c r="B18" s="311">
        <v>6599</v>
      </c>
      <c r="C18" s="311">
        <v>6917</v>
      </c>
      <c r="D18" s="312">
        <f t="shared" si="0"/>
        <v>95.402631198496451</v>
      </c>
      <c r="E18" s="311">
        <v>44</v>
      </c>
      <c r="F18" s="313">
        <v>49</v>
      </c>
      <c r="G18" s="311" t="s">
        <v>136</v>
      </c>
      <c r="H18" s="311" t="s">
        <v>136</v>
      </c>
      <c r="I18" s="312" t="s">
        <v>136</v>
      </c>
      <c r="J18" s="311" t="s">
        <v>136</v>
      </c>
      <c r="K18" s="313" t="s">
        <v>136</v>
      </c>
      <c r="L18" s="182"/>
      <c r="M18" s="314"/>
      <c r="N18" s="314"/>
      <c r="O18" s="182"/>
      <c r="P18" s="314"/>
      <c r="Q18" s="314"/>
      <c r="R18" s="182"/>
      <c r="S18" s="182"/>
    </row>
    <row r="19" spans="1:19" s="181" customFormat="1" ht="12.75" customHeight="1" x14ac:dyDescent="0.2">
      <c r="A19" s="310" t="s">
        <v>85</v>
      </c>
      <c r="B19" s="311">
        <v>155132</v>
      </c>
      <c r="C19" s="311">
        <v>142342</v>
      </c>
      <c r="D19" s="312">
        <f t="shared" si="0"/>
        <v>108.98540135729439</v>
      </c>
      <c r="E19" s="311">
        <v>77</v>
      </c>
      <c r="F19" s="313">
        <v>76</v>
      </c>
      <c r="G19" s="311">
        <v>138704</v>
      </c>
      <c r="H19" s="311">
        <v>169293</v>
      </c>
      <c r="I19" s="312">
        <f t="shared" si="1"/>
        <v>81.931326162333946</v>
      </c>
      <c r="J19" s="311">
        <v>1647</v>
      </c>
      <c r="K19" s="313">
        <v>1453</v>
      </c>
      <c r="L19" s="182"/>
      <c r="M19" s="314"/>
      <c r="N19" s="314"/>
      <c r="O19" s="182"/>
      <c r="P19" s="314"/>
      <c r="Q19" s="314"/>
      <c r="R19" s="182"/>
      <c r="S19" s="182"/>
    </row>
    <row r="20" spans="1:19" s="181" customFormat="1" ht="12.75" customHeight="1" x14ac:dyDescent="0.2">
      <c r="A20" s="310" t="s">
        <v>86</v>
      </c>
      <c r="B20" s="311">
        <v>131066</v>
      </c>
      <c r="C20" s="311">
        <v>137460</v>
      </c>
      <c r="D20" s="312">
        <f t="shared" si="0"/>
        <v>95.348465008002336</v>
      </c>
      <c r="E20" s="311">
        <v>73</v>
      </c>
      <c r="F20" s="313">
        <v>81</v>
      </c>
      <c r="G20" s="311">
        <v>195032</v>
      </c>
      <c r="H20" s="311">
        <v>186169</v>
      </c>
      <c r="I20" s="312">
        <f t="shared" si="1"/>
        <v>104.76072815560056</v>
      </c>
      <c r="J20" s="311">
        <v>809</v>
      </c>
      <c r="K20" s="313">
        <v>786</v>
      </c>
      <c r="L20" s="182"/>
      <c r="M20" s="314"/>
      <c r="N20" s="314"/>
      <c r="O20" s="182"/>
      <c r="P20" s="314"/>
      <c r="Q20" s="314"/>
      <c r="R20" s="182"/>
      <c r="S20" s="182"/>
    </row>
    <row r="21" spans="1:19" s="181" customFormat="1" ht="12.75" customHeight="1" x14ac:dyDescent="0.2">
      <c r="A21" s="310" t="s">
        <v>137</v>
      </c>
      <c r="B21" s="311">
        <v>228400</v>
      </c>
      <c r="C21" s="311">
        <v>255174</v>
      </c>
      <c r="D21" s="312">
        <f t="shared" si="0"/>
        <v>89.507551709813697</v>
      </c>
      <c r="E21" s="311">
        <v>48</v>
      </c>
      <c r="F21" s="313">
        <v>60</v>
      </c>
      <c r="G21" s="311">
        <v>228</v>
      </c>
      <c r="H21" s="311">
        <v>275</v>
      </c>
      <c r="I21" s="312">
        <f t="shared" si="1"/>
        <v>82.909090909090907</v>
      </c>
      <c r="J21" s="311">
        <v>193</v>
      </c>
      <c r="K21" s="313">
        <v>220</v>
      </c>
      <c r="L21" s="182"/>
      <c r="M21" s="314"/>
      <c r="N21" s="314"/>
      <c r="O21" s="182"/>
      <c r="P21" s="314"/>
      <c r="Q21" s="314"/>
      <c r="R21" s="182"/>
      <c r="S21" s="182"/>
    </row>
    <row r="22" spans="1:19" s="181" customFormat="1" ht="12.75" customHeight="1" x14ac:dyDescent="0.2">
      <c r="A22" s="310" t="s">
        <v>88</v>
      </c>
      <c r="B22" s="311">
        <v>44623</v>
      </c>
      <c r="C22" s="311">
        <v>48625</v>
      </c>
      <c r="D22" s="312">
        <f t="shared" si="0"/>
        <v>91.76966580976864</v>
      </c>
      <c r="E22" s="311">
        <v>74</v>
      </c>
      <c r="F22" s="313">
        <v>83</v>
      </c>
      <c r="G22" s="311">
        <v>386</v>
      </c>
      <c r="H22" s="311">
        <v>222</v>
      </c>
      <c r="I22" s="312">
        <f t="shared" si="1"/>
        <v>173.87387387387386</v>
      </c>
      <c r="J22" s="311">
        <v>250</v>
      </c>
      <c r="K22" s="313">
        <v>365</v>
      </c>
      <c r="L22" s="182"/>
      <c r="M22" s="314"/>
      <c r="N22" s="314"/>
      <c r="O22" s="182"/>
      <c r="P22" s="314"/>
      <c r="Q22" s="314"/>
      <c r="R22" s="182"/>
      <c r="S22" s="182"/>
    </row>
    <row r="23" spans="1:19" s="181" customFormat="1" ht="12.75" customHeight="1" x14ac:dyDescent="0.2">
      <c r="A23" s="310" t="s">
        <v>89</v>
      </c>
      <c r="B23" s="311">
        <v>156033</v>
      </c>
      <c r="C23" s="311">
        <v>148476</v>
      </c>
      <c r="D23" s="312">
        <f t="shared" si="0"/>
        <v>105.08971146852016</v>
      </c>
      <c r="E23" s="311">
        <v>71</v>
      </c>
      <c r="F23" s="313">
        <v>82</v>
      </c>
      <c r="G23" s="311">
        <v>26601</v>
      </c>
      <c r="H23" s="311">
        <v>32634</v>
      </c>
      <c r="I23" s="312">
        <f t="shared" si="1"/>
        <v>81.51314579886008</v>
      </c>
      <c r="J23" s="311">
        <v>391</v>
      </c>
      <c r="K23" s="313">
        <v>437</v>
      </c>
      <c r="L23" s="182"/>
      <c r="M23" s="314"/>
      <c r="N23" s="314"/>
      <c r="O23" s="182"/>
      <c r="P23" s="314"/>
      <c r="Q23" s="314"/>
      <c r="R23" s="182"/>
      <c r="S23" s="182"/>
    </row>
    <row r="24" spans="1:19" s="181" customFormat="1" ht="12.75" customHeight="1" x14ac:dyDescent="0.2">
      <c r="A24" s="310" t="s">
        <v>90</v>
      </c>
      <c r="B24" s="311">
        <v>4</v>
      </c>
      <c r="C24" s="311">
        <v>5</v>
      </c>
      <c r="D24" s="312">
        <f t="shared" si="0"/>
        <v>80</v>
      </c>
      <c r="E24" s="311">
        <v>4</v>
      </c>
      <c r="F24" s="313">
        <v>4</v>
      </c>
      <c r="G24" s="313" t="s">
        <v>136</v>
      </c>
      <c r="H24" s="313" t="s">
        <v>136</v>
      </c>
      <c r="I24" s="312" t="s">
        <v>136</v>
      </c>
      <c r="J24" s="313" t="s">
        <v>136</v>
      </c>
      <c r="K24" s="313" t="s">
        <v>136</v>
      </c>
      <c r="L24" s="182"/>
      <c r="M24" s="314"/>
      <c r="N24" s="314"/>
      <c r="O24" s="182"/>
      <c r="P24" s="314"/>
      <c r="Q24" s="314"/>
      <c r="R24" s="182"/>
      <c r="S24" s="182"/>
    </row>
    <row r="25" spans="1:19" s="181" customFormat="1" x14ac:dyDescent="0.2">
      <c r="A25" s="310" t="s">
        <v>91</v>
      </c>
      <c r="B25" s="311">
        <v>776</v>
      </c>
      <c r="C25" s="311">
        <v>780</v>
      </c>
      <c r="D25" s="312">
        <f t="shared" si="0"/>
        <v>99.487179487179489</v>
      </c>
      <c r="E25" s="311">
        <v>77</v>
      </c>
      <c r="F25" s="313">
        <v>70</v>
      </c>
      <c r="G25" s="313">
        <v>9</v>
      </c>
      <c r="H25" s="311">
        <v>41</v>
      </c>
      <c r="I25" s="312">
        <f t="shared" si="1"/>
        <v>21.951219512195124</v>
      </c>
      <c r="J25" s="313">
        <v>6</v>
      </c>
      <c r="K25" s="313">
        <v>128</v>
      </c>
    </row>
    <row r="26" spans="1:19" s="181" customFormat="1" x14ac:dyDescent="0.2">
      <c r="A26" s="316" t="s">
        <v>92</v>
      </c>
      <c r="B26" s="317">
        <v>1843</v>
      </c>
      <c r="C26" s="317">
        <v>3093</v>
      </c>
      <c r="D26" s="318">
        <f t="shared" si="0"/>
        <v>59.586162301972195</v>
      </c>
      <c r="E26" s="317">
        <v>6</v>
      </c>
      <c r="F26" s="319">
        <v>9</v>
      </c>
      <c r="G26" s="319">
        <v>83</v>
      </c>
      <c r="H26" s="319">
        <v>205</v>
      </c>
      <c r="I26" s="318">
        <f t="shared" ref="I26" si="2">G26/H26%</f>
        <v>40.487804878048784</v>
      </c>
      <c r="J26" s="319">
        <v>9</v>
      </c>
      <c r="K26" s="319">
        <v>14</v>
      </c>
    </row>
    <row r="27" spans="1:19" s="181" customFormat="1" x14ac:dyDescent="0.2">
      <c r="A27" s="320"/>
      <c r="B27" s="321"/>
      <c r="C27" s="321"/>
      <c r="D27" s="322"/>
      <c r="E27" s="321"/>
      <c r="F27" s="323"/>
      <c r="G27" s="323"/>
      <c r="H27" s="323"/>
      <c r="I27" s="323"/>
      <c r="J27" s="323"/>
      <c r="K27" s="323"/>
    </row>
    <row r="28" spans="1:19" s="181" customFormat="1" ht="11.25" customHeight="1" x14ac:dyDescent="0.2">
      <c r="A28" s="320"/>
      <c r="B28" s="321"/>
      <c r="C28" s="321"/>
      <c r="D28" s="322"/>
      <c r="E28" s="321"/>
      <c r="F28" s="323"/>
      <c r="G28" s="323"/>
      <c r="H28" s="323"/>
      <c r="I28" s="323"/>
      <c r="J28" s="490"/>
      <c r="K28" s="490"/>
    </row>
    <row r="29" spans="1:19" s="181" customFormat="1" ht="12.75" customHeight="1" x14ac:dyDescent="0.2">
      <c r="B29" s="324"/>
      <c r="C29" s="324"/>
      <c r="D29" s="324"/>
      <c r="E29" s="324"/>
      <c r="F29" s="324"/>
      <c r="G29" s="324"/>
      <c r="H29" s="324"/>
      <c r="I29" s="324"/>
      <c r="J29" s="325"/>
      <c r="K29" s="326" t="s">
        <v>164</v>
      </c>
      <c r="L29" s="327"/>
    </row>
    <row r="30" spans="1:19" s="181" customFormat="1" ht="15.75" customHeight="1" x14ac:dyDescent="0.2">
      <c r="A30" s="486"/>
      <c r="B30" s="487" t="s">
        <v>125</v>
      </c>
      <c r="C30" s="487"/>
      <c r="D30" s="487"/>
      <c r="E30" s="487"/>
      <c r="F30" s="487"/>
      <c r="G30" s="487" t="s">
        <v>126</v>
      </c>
      <c r="H30" s="487"/>
      <c r="I30" s="487"/>
      <c r="J30" s="487"/>
      <c r="K30" s="488"/>
    </row>
    <row r="31" spans="1:19" s="181" customFormat="1" ht="15.75" customHeight="1" x14ac:dyDescent="0.2">
      <c r="A31" s="486"/>
      <c r="B31" s="487" t="s">
        <v>124</v>
      </c>
      <c r="C31" s="487"/>
      <c r="D31" s="487"/>
      <c r="E31" s="487" t="s">
        <v>147</v>
      </c>
      <c r="F31" s="487"/>
      <c r="G31" s="487" t="s">
        <v>124</v>
      </c>
      <c r="H31" s="487"/>
      <c r="I31" s="487"/>
      <c r="J31" s="487" t="s">
        <v>147</v>
      </c>
      <c r="K31" s="488"/>
    </row>
    <row r="32" spans="1:19" s="181" customFormat="1" ht="36" customHeight="1" x14ac:dyDescent="0.2">
      <c r="A32" s="486"/>
      <c r="B32" s="308" t="s">
        <v>130</v>
      </c>
      <c r="C32" s="308" t="s">
        <v>64</v>
      </c>
      <c r="D32" s="308" t="s">
        <v>165</v>
      </c>
      <c r="E32" s="308" t="s">
        <v>130</v>
      </c>
      <c r="F32" s="308" t="s">
        <v>64</v>
      </c>
      <c r="G32" s="308" t="s">
        <v>130</v>
      </c>
      <c r="H32" s="308" t="s">
        <v>64</v>
      </c>
      <c r="I32" s="308" t="s">
        <v>165</v>
      </c>
      <c r="J32" s="308" t="s">
        <v>130</v>
      </c>
      <c r="K32" s="309" t="s">
        <v>64</v>
      </c>
    </row>
    <row r="33" spans="1:19" s="181" customFormat="1" x14ac:dyDescent="0.2">
      <c r="A33" s="362" t="s">
        <v>72</v>
      </c>
      <c r="B33" s="311">
        <f t="shared" ref="B33:C33" si="3">SUM(B34:B53)</f>
        <v>7322701</v>
      </c>
      <c r="C33" s="311">
        <f t="shared" si="3"/>
        <v>7845461</v>
      </c>
      <c r="D33" s="312">
        <f>B33/C33%</f>
        <v>93.336784160930762</v>
      </c>
      <c r="E33" s="311">
        <v>65</v>
      </c>
      <c r="F33" s="313">
        <v>81</v>
      </c>
      <c r="G33" s="311">
        <f>SUM(G34:G53)</f>
        <v>889288</v>
      </c>
      <c r="H33" s="311">
        <f>SUM(H34:H53)</f>
        <v>1046286</v>
      </c>
      <c r="I33" s="312">
        <f>G33/H33%</f>
        <v>84.99473375348613</v>
      </c>
      <c r="J33" s="311">
        <v>79</v>
      </c>
      <c r="K33" s="313">
        <v>91</v>
      </c>
      <c r="L33" s="182"/>
      <c r="M33" s="314"/>
      <c r="N33" s="314"/>
      <c r="O33" s="182"/>
      <c r="P33" s="314"/>
      <c r="Q33" s="314"/>
      <c r="R33" s="182"/>
      <c r="S33" s="182"/>
    </row>
    <row r="34" spans="1:19" s="181" customFormat="1" x14ac:dyDescent="0.2">
      <c r="A34" s="310" t="s">
        <v>73</v>
      </c>
      <c r="B34" s="311">
        <v>477266</v>
      </c>
      <c r="C34" s="311">
        <v>502841</v>
      </c>
      <c r="D34" s="312">
        <f t="shared" ref="D34:D53" si="4">B34/C34%</f>
        <v>94.9138992246058</v>
      </c>
      <c r="E34" s="311">
        <v>71</v>
      </c>
      <c r="F34" s="313">
        <v>87</v>
      </c>
      <c r="G34" s="311">
        <v>55946</v>
      </c>
      <c r="H34" s="311">
        <v>52643</v>
      </c>
      <c r="I34" s="312">
        <f t="shared" ref="I34:I53" si="5">G34/H34%</f>
        <v>106.27433846855233</v>
      </c>
      <c r="J34" s="311">
        <v>88</v>
      </c>
      <c r="K34" s="313">
        <v>97</v>
      </c>
      <c r="L34" s="182"/>
      <c r="M34" s="314"/>
      <c r="N34" s="314"/>
      <c r="O34" s="182"/>
      <c r="P34" s="314"/>
      <c r="Q34" s="314"/>
      <c r="R34" s="182"/>
      <c r="S34" s="182"/>
    </row>
    <row r="35" spans="1:19" s="181" customFormat="1" x14ac:dyDescent="0.2">
      <c r="A35" s="310" t="s">
        <v>74</v>
      </c>
      <c r="B35" s="311">
        <v>226206</v>
      </c>
      <c r="C35" s="311">
        <v>229598</v>
      </c>
      <c r="D35" s="312">
        <f t="shared" si="4"/>
        <v>98.522635214592455</v>
      </c>
      <c r="E35" s="311">
        <v>71</v>
      </c>
      <c r="F35" s="313">
        <v>74</v>
      </c>
      <c r="G35" s="311">
        <v>19318</v>
      </c>
      <c r="H35" s="311">
        <v>19497</v>
      </c>
      <c r="I35" s="312">
        <f t="shared" si="5"/>
        <v>99.081910037441659</v>
      </c>
      <c r="J35" s="311">
        <v>88</v>
      </c>
      <c r="K35" s="313">
        <v>87</v>
      </c>
      <c r="L35" s="182"/>
      <c r="M35" s="314"/>
      <c r="N35" s="314"/>
      <c r="O35" s="182"/>
      <c r="P35" s="314"/>
      <c r="Q35" s="314"/>
      <c r="R35" s="182"/>
      <c r="S35" s="182"/>
    </row>
    <row r="36" spans="1:19" s="181" customFormat="1" x14ac:dyDescent="0.2">
      <c r="A36" s="310" t="s">
        <v>75</v>
      </c>
      <c r="B36" s="311">
        <v>488827</v>
      </c>
      <c r="C36" s="311">
        <v>495168</v>
      </c>
      <c r="D36" s="312">
        <f t="shared" si="4"/>
        <v>98.719424518547228</v>
      </c>
      <c r="E36" s="311">
        <v>72</v>
      </c>
      <c r="F36" s="313">
        <v>81</v>
      </c>
      <c r="G36" s="311">
        <v>65472</v>
      </c>
      <c r="H36" s="311">
        <v>65238</v>
      </c>
      <c r="I36" s="312">
        <f t="shared" si="5"/>
        <v>100.35868665501701</v>
      </c>
      <c r="J36" s="311">
        <v>76</v>
      </c>
      <c r="K36" s="313">
        <v>84</v>
      </c>
      <c r="L36" s="182"/>
      <c r="M36" s="314"/>
      <c r="N36" s="314"/>
      <c r="O36" s="182"/>
      <c r="P36" s="314"/>
      <c r="Q36" s="314"/>
      <c r="R36" s="182"/>
      <c r="S36" s="182"/>
    </row>
    <row r="37" spans="1:19" s="181" customFormat="1" x14ac:dyDescent="0.2">
      <c r="A37" s="310" t="s">
        <v>76</v>
      </c>
      <c r="B37" s="311">
        <v>846364</v>
      </c>
      <c r="C37" s="311">
        <v>947170</v>
      </c>
      <c r="D37" s="312">
        <f t="shared" si="4"/>
        <v>89.35713757825944</v>
      </c>
      <c r="E37" s="311">
        <v>58</v>
      </c>
      <c r="F37" s="313">
        <v>99</v>
      </c>
      <c r="G37" s="311">
        <v>43792</v>
      </c>
      <c r="H37" s="311">
        <v>72225</v>
      </c>
      <c r="I37" s="312">
        <f t="shared" si="5"/>
        <v>60.632744894427134</v>
      </c>
      <c r="J37" s="311">
        <v>54</v>
      </c>
      <c r="K37" s="313">
        <v>149</v>
      </c>
      <c r="L37" s="182"/>
      <c r="M37" s="314"/>
      <c r="N37" s="314"/>
      <c r="O37" s="182"/>
      <c r="P37" s="314"/>
      <c r="Q37" s="314"/>
      <c r="R37" s="182"/>
      <c r="S37" s="182"/>
    </row>
    <row r="38" spans="1:19" s="181" customFormat="1" x14ac:dyDescent="0.2">
      <c r="A38" s="310" t="s">
        <v>77</v>
      </c>
      <c r="B38" s="311">
        <v>197156</v>
      </c>
      <c r="C38" s="311">
        <v>228987</v>
      </c>
      <c r="D38" s="312">
        <f t="shared" si="4"/>
        <v>86.099210872232931</v>
      </c>
      <c r="E38" s="311">
        <v>67</v>
      </c>
      <c r="F38" s="313">
        <v>86</v>
      </c>
      <c r="G38" s="311">
        <v>44522</v>
      </c>
      <c r="H38" s="311">
        <v>47775</v>
      </c>
      <c r="I38" s="312">
        <f t="shared" si="5"/>
        <v>93.190999476713756</v>
      </c>
      <c r="J38" s="311">
        <v>60</v>
      </c>
      <c r="K38" s="313">
        <v>76</v>
      </c>
      <c r="L38" s="182"/>
      <c r="M38" s="314"/>
      <c r="N38" s="314"/>
      <c r="O38" s="182"/>
      <c r="P38" s="314"/>
      <c r="Q38" s="314"/>
      <c r="R38" s="182"/>
      <c r="S38" s="182"/>
    </row>
    <row r="39" spans="1:19" s="181" customFormat="1" x14ac:dyDescent="0.2">
      <c r="A39" s="310" t="s">
        <v>78</v>
      </c>
      <c r="B39" s="311">
        <v>584649</v>
      </c>
      <c r="C39" s="311">
        <v>580481</v>
      </c>
      <c r="D39" s="312">
        <f t="shared" si="4"/>
        <v>100.71802522390914</v>
      </c>
      <c r="E39" s="311">
        <v>83</v>
      </c>
      <c r="F39" s="313">
        <v>95</v>
      </c>
      <c r="G39" s="311">
        <v>101327</v>
      </c>
      <c r="H39" s="311">
        <v>104548</v>
      </c>
      <c r="I39" s="312">
        <f t="shared" si="5"/>
        <v>96.919118491028044</v>
      </c>
      <c r="J39" s="311">
        <v>90</v>
      </c>
      <c r="K39" s="313">
        <v>98</v>
      </c>
      <c r="L39" s="182"/>
      <c r="M39" s="314"/>
      <c r="N39" s="314"/>
      <c r="O39" s="182"/>
      <c r="P39" s="314"/>
      <c r="Q39" s="314"/>
      <c r="R39" s="182"/>
      <c r="S39" s="182"/>
    </row>
    <row r="40" spans="1:19" s="181" customFormat="1" x14ac:dyDescent="0.2">
      <c r="A40" s="310" t="s">
        <v>79</v>
      </c>
      <c r="B40" s="311">
        <v>826042</v>
      </c>
      <c r="C40" s="311">
        <v>815601</v>
      </c>
      <c r="D40" s="312">
        <f t="shared" si="4"/>
        <v>101.28016027444792</v>
      </c>
      <c r="E40" s="311">
        <v>61</v>
      </c>
      <c r="F40" s="313">
        <v>79</v>
      </c>
      <c r="G40" s="311">
        <v>61228</v>
      </c>
      <c r="H40" s="311">
        <v>101131</v>
      </c>
      <c r="I40" s="312">
        <f t="shared" si="5"/>
        <v>60.543255777160319</v>
      </c>
      <c r="J40" s="311">
        <v>107</v>
      </c>
      <c r="K40" s="313">
        <v>102</v>
      </c>
      <c r="L40" s="182"/>
      <c r="M40" s="314"/>
      <c r="N40" s="314"/>
      <c r="O40" s="182"/>
      <c r="P40" s="314"/>
      <c r="Q40" s="314"/>
      <c r="R40" s="182"/>
      <c r="S40" s="182"/>
    </row>
    <row r="41" spans="1:19" s="181" customFormat="1" x14ac:dyDescent="0.2">
      <c r="A41" s="310" t="s">
        <v>80</v>
      </c>
      <c r="B41" s="311">
        <v>569640</v>
      </c>
      <c r="C41" s="311">
        <v>576553</v>
      </c>
      <c r="D41" s="312">
        <f t="shared" si="4"/>
        <v>98.800977533721962</v>
      </c>
      <c r="E41" s="311">
        <v>73</v>
      </c>
      <c r="F41" s="313">
        <v>87</v>
      </c>
      <c r="G41" s="311">
        <v>116011</v>
      </c>
      <c r="H41" s="311">
        <v>116889</v>
      </c>
      <c r="I41" s="312">
        <f t="shared" si="5"/>
        <v>99.248860029600721</v>
      </c>
      <c r="J41" s="311">
        <v>85</v>
      </c>
      <c r="K41" s="313">
        <v>95</v>
      </c>
      <c r="L41" s="182"/>
      <c r="M41" s="314"/>
      <c r="N41" s="314"/>
      <c r="O41" s="182"/>
      <c r="P41" s="314"/>
      <c r="Q41" s="314"/>
      <c r="R41" s="182"/>
      <c r="S41" s="182"/>
    </row>
    <row r="42" spans="1:19" s="181" customFormat="1" x14ac:dyDescent="0.2">
      <c r="A42" s="310" t="s">
        <v>81</v>
      </c>
      <c r="B42" s="311">
        <v>271531</v>
      </c>
      <c r="C42" s="311">
        <v>278953</v>
      </c>
      <c r="D42" s="312">
        <f t="shared" si="4"/>
        <v>97.339336734145178</v>
      </c>
      <c r="E42" s="311">
        <v>91</v>
      </c>
      <c r="F42" s="313">
        <v>92</v>
      </c>
      <c r="G42" s="311">
        <v>80668</v>
      </c>
      <c r="H42" s="311">
        <v>80335</v>
      </c>
      <c r="I42" s="312">
        <f t="shared" si="5"/>
        <v>100.41451422169665</v>
      </c>
      <c r="J42" s="311">
        <v>101</v>
      </c>
      <c r="K42" s="313">
        <v>96</v>
      </c>
      <c r="L42" s="182"/>
      <c r="M42" s="314"/>
      <c r="N42" s="314"/>
      <c r="O42" s="182"/>
      <c r="P42" s="314"/>
      <c r="Q42" s="314"/>
      <c r="R42" s="182"/>
      <c r="S42" s="182"/>
    </row>
    <row r="43" spans="1:19" s="181" customFormat="1" x14ac:dyDescent="0.2">
      <c r="A43" s="310" t="s">
        <v>82</v>
      </c>
      <c r="B43" s="311">
        <v>152586</v>
      </c>
      <c r="C43" s="311">
        <v>148725</v>
      </c>
      <c r="D43" s="312">
        <f t="shared" si="4"/>
        <v>102.59606656580938</v>
      </c>
      <c r="E43" s="311">
        <v>90</v>
      </c>
      <c r="F43" s="313">
        <v>96</v>
      </c>
      <c r="G43" s="311">
        <v>4625</v>
      </c>
      <c r="H43" s="311">
        <v>4390</v>
      </c>
      <c r="I43" s="312">
        <f t="shared" si="5"/>
        <v>105.35307517084283</v>
      </c>
      <c r="J43" s="311">
        <v>45</v>
      </c>
      <c r="K43" s="313">
        <v>42</v>
      </c>
      <c r="L43" s="182"/>
      <c r="M43" s="314"/>
      <c r="N43" s="314"/>
      <c r="O43" s="182"/>
      <c r="P43" s="314"/>
      <c r="Q43" s="314"/>
      <c r="R43" s="182"/>
      <c r="S43" s="182"/>
    </row>
    <row r="44" spans="1:19" s="181" customFormat="1" x14ac:dyDescent="0.2">
      <c r="A44" s="310" t="s">
        <v>83</v>
      </c>
      <c r="B44" s="311">
        <v>194280</v>
      </c>
      <c r="C44" s="311">
        <v>173076</v>
      </c>
      <c r="D44" s="312">
        <f t="shared" si="4"/>
        <v>112.25126534008182</v>
      </c>
      <c r="E44" s="311">
        <v>54</v>
      </c>
      <c r="F44" s="313">
        <v>60</v>
      </c>
      <c r="G44" s="311">
        <v>54965</v>
      </c>
      <c r="H44" s="311">
        <v>78913</v>
      </c>
      <c r="I44" s="312">
        <f t="shared" si="5"/>
        <v>69.652655456008517</v>
      </c>
      <c r="J44" s="311">
        <v>70</v>
      </c>
      <c r="K44" s="313">
        <v>90</v>
      </c>
      <c r="L44" s="182"/>
      <c r="M44" s="314"/>
      <c r="N44" s="314"/>
      <c r="O44" s="182"/>
      <c r="P44" s="314"/>
      <c r="Q44" s="314"/>
      <c r="R44" s="182"/>
      <c r="S44" s="182"/>
    </row>
    <row r="45" spans="1:19" s="181" customFormat="1" x14ac:dyDescent="0.2">
      <c r="A45" s="310" t="s">
        <v>84</v>
      </c>
      <c r="B45" s="311">
        <v>127677</v>
      </c>
      <c r="C45" s="311">
        <v>128495</v>
      </c>
      <c r="D45" s="312">
        <f t="shared" si="4"/>
        <v>99.363399354060462</v>
      </c>
      <c r="E45" s="311">
        <v>73</v>
      </c>
      <c r="F45" s="313">
        <v>78</v>
      </c>
      <c r="G45" s="311">
        <v>47772</v>
      </c>
      <c r="H45" s="311">
        <v>47294</v>
      </c>
      <c r="I45" s="312">
        <f t="shared" si="5"/>
        <v>101.01069903158964</v>
      </c>
      <c r="J45" s="311">
        <v>73</v>
      </c>
      <c r="K45" s="313">
        <v>82</v>
      </c>
      <c r="L45" s="182"/>
      <c r="M45" s="314"/>
      <c r="N45" s="314"/>
      <c r="O45" s="182"/>
      <c r="P45" s="314"/>
      <c r="Q45" s="314"/>
      <c r="R45" s="182"/>
      <c r="S45" s="182"/>
    </row>
    <row r="46" spans="1:19" s="181" customFormat="1" x14ac:dyDescent="0.2">
      <c r="A46" s="310" t="s">
        <v>85</v>
      </c>
      <c r="B46" s="311">
        <v>263827</v>
      </c>
      <c r="C46" s="311">
        <v>229992</v>
      </c>
      <c r="D46" s="312">
        <f t="shared" si="4"/>
        <v>114.71138126543532</v>
      </c>
      <c r="E46" s="311">
        <v>85</v>
      </c>
      <c r="F46" s="313">
        <v>85</v>
      </c>
      <c r="G46" s="311">
        <v>38937</v>
      </c>
      <c r="H46" s="311">
        <v>36826</v>
      </c>
      <c r="I46" s="312">
        <f t="shared" si="5"/>
        <v>105.73236300439906</v>
      </c>
      <c r="J46" s="311">
        <v>103</v>
      </c>
      <c r="K46" s="313">
        <v>100</v>
      </c>
      <c r="L46" s="182"/>
      <c r="M46" s="314"/>
      <c r="N46" s="314"/>
      <c r="O46" s="182"/>
      <c r="P46" s="314"/>
      <c r="Q46" s="314"/>
      <c r="R46" s="182"/>
      <c r="S46" s="182"/>
    </row>
    <row r="47" spans="1:19" s="181" customFormat="1" x14ac:dyDescent="0.2">
      <c r="A47" s="310" t="s">
        <v>86</v>
      </c>
      <c r="B47" s="311">
        <v>231116</v>
      </c>
      <c r="C47" s="311">
        <v>204351</v>
      </c>
      <c r="D47" s="312">
        <f t="shared" si="4"/>
        <v>113.09756252722032</v>
      </c>
      <c r="E47" s="311">
        <v>98</v>
      </c>
      <c r="F47" s="313">
        <v>96</v>
      </c>
      <c r="G47" s="311">
        <v>5659</v>
      </c>
      <c r="H47" s="311">
        <v>5633</v>
      </c>
      <c r="I47" s="312">
        <f t="shared" si="5"/>
        <v>100.46156577312267</v>
      </c>
      <c r="J47" s="311">
        <v>99</v>
      </c>
      <c r="K47" s="313">
        <v>98</v>
      </c>
      <c r="L47" s="182"/>
      <c r="M47" s="314"/>
      <c r="N47" s="314"/>
      <c r="O47" s="182"/>
      <c r="P47" s="314"/>
      <c r="Q47" s="314"/>
      <c r="R47" s="182"/>
      <c r="S47" s="182"/>
    </row>
    <row r="48" spans="1:19" s="181" customFormat="1" x14ac:dyDescent="0.2">
      <c r="A48" s="310" t="s">
        <v>137</v>
      </c>
      <c r="B48" s="311">
        <v>1479642</v>
      </c>
      <c r="C48" s="311">
        <v>1856076</v>
      </c>
      <c r="D48" s="312">
        <f t="shared" si="4"/>
        <v>79.718826168756024</v>
      </c>
      <c r="E48" s="311">
        <v>55</v>
      </c>
      <c r="F48" s="313">
        <v>65</v>
      </c>
      <c r="G48" s="311">
        <v>69515</v>
      </c>
      <c r="H48" s="311">
        <v>103696</v>
      </c>
      <c r="I48" s="312">
        <f t="shared" si="5"/>
        <v>67.037301342385433</v>
      </c>
      <c r="J48" s="311">
        <v>61</v>
      </c>
      <c r="K48" s="313">
        <v>61</v>
      </c>
      <c r="L48" s="182"/>
      <c r="M48" s="314"/>
      <c r="N48" s="314"/>
      <c r="O48" s="182"/>
      <c r="P48" s="314"/>
      <c r="Q48" s="314"/>
      <c r="R48" s="182"/>
      <c r="S48" s="182"/>
    </row>
    <row r="49" spans="1:19" s="181" customFormat="1" x14ac:dyDescent="0.2">
      <c r="A49" s="310" t="s">
        <v>88</v>
      </c>
      <c r="B49" s="311">
        <v>110581</v>
      </c>
      <c r="C49" s="311">
        <v>171712</v>
      </c>
      <c r="D49" s="312">
        <f t="shared" si="4"/>
        <v>64.399110137905339</v>
      </c>
      <c r="E49" s="311">
        <v>66</v>
      </c>
      <c r="F49" s="313">
        <v>91</v>
      </c>
      <c r="G49" s="311">
        <v>17879</v>
      </c>
      <c r="H49" s="311">
        <v>33603</v>
      </c>
      <c r="I49" s="312">
        <f t="shared" si="5"/>
        <v>53.206558938190049</v>
      </c>
      <c r="J49" s="311">
        <v>58</v>
      </c>
      <c r="K49" s="313">
        <v>86</v>
      </c>
      <c r="L49" s="182"/>
      <c r="M49" s="314"/>
      <c r="N49" s="314"/>
      <c r="O49" s="182"/>
      <c r="P49" s="314"/>
      <c r="Q49" s="314"/>
      <c r="R49" s="182"/>
      <c r="S49" s="182"/>
    </row>
    <row r="50" spans="1:19" s="181" customFormat="1" ht="12" customHeight="1" x14ac:dyDescent="0.2">
      <c r="A50" s="310" t="s">
        <v>89</v>
      </c>
      <c r="B50" s="311">
        <v>273693</v>
      </c>
      <c r="C50" s="311">
        <v>274128</v>
      </c>
      <c r="D50" s="312">
        <f t="shared" si="4"/>
        <v>99.841315006128511</v>
      </c>
      <c r="E50" s="311">
        <v>87</v>
      </c>
      <c r="F50" s="313">
        <v>88</v>
      </c>
      <c r="G50" s="311">
        <v>61172</v>
      </c>
      <c r="H50" s="311">
        <v>75055</v>
      </c>
      <c r="I50" s="312">
        <f t="shared" si="5"/>
        <v>81.502897874891758</v>
      </c>
      <c r="J50" s="311">
        <v>91</v>
      </c>
      <c r="K50" s="313">
        <v>98</v>
      </c>
      <c r="L50" s="182"/>
      <c r="M50" s="314"/>
      <c r="N50" s="314"/>
      <c r="O50" s="182"/>
      <c r="P50" s="314"/>
      <c r="Q50" s="314"/>
      <c r="R50" s="182"/>
      <c r="S50" s="182"/>
    </row>
    <row r="51" spans="1:19" s="181" customFormat="1" x14ac:dyDescent="0.2">
      <c r="A51" s="310" t="s">
        <v>90</v>
      </c>
      <c r="B51" s="311">
        <v>26</v>
      </c>
      <c r="C51" s="311">
        <v>16</v>
      </c>
      <c r="D51" s="312">
        <f t="shared" si="4"/>
        <v>162.5</v>
      </c>
      <c r="E51" s="311">
        <v>3</v>
      </c>
      <c r="F51" s="313">
        <v>1</v>
      </c>
      <c r="G51" s="313">
        <v>1</v>
      </c>
      <c r="H51" s="311">
        <v>1</v>
      </c>
      <c r="I51" s="312">
        <f t="shared" si="5"/>
        <v>100</v>
      </c>
      <c r="J51" s="313">
        <v>1</v>
      </c>
      <c r="K51" s="313">
        <v>1</v>
      </c>
      <c r="L51" s="182"/>
      <c r="M51" s="314"/>
      <c r="N51" s="314"/>
      <c r="O51" s="182"/>
      <c r="P51" s="314"/>
      <c r="Q51" s="314"/>
      <c r="R51" s="182"/>
      <c r="S51" s="182"/>
    </row>
    <row r="52" spans="1:19" s="181" customFormat="1" x14ac:dyDescent="0.2">
      <c r="A52" s="320" t="s">
        <v>91</v>
      </c>
      <c r="B52" s="321">
        <v>520</v>
      </c>
      <c r="C52" s="321">
        <v>349</v>
      </c>
      <c r="D52" s="312">
        <f t="shared" si="4"/>
        <v>148.9971346704871</v>
      </c>
      <c r="E52" s="354">
        <v>157</v>
      </c>
      <c r="F52" s="323">
        <v>78</v>
      </c>
      <c r="G52" s="321">
        <v>359</v>
      </c>
      <c r="H52" s="321">
        <v>223</v>
      </c>
      <c r="I52" s="312">
        <f t="shared" si="5"/>
        <v>160.98654708520181</v>
      </c>
      <c r="J52" s="321">
        <v>104</v>
      </c>
      <c r="K52" s="323">
        <v>63</v>
      </c>
    </row>
    <row r="53" spans="1:19" s="181" customFormat="1" x14ac:dyDescent="0.2">
      <c r="A53" s="316" t="s">
        <v>92</v>
      </c>
      <c r="B53" s="317">
        <v>1072</v>
      </c>
      <c r="C53" s="317">
        <v>3189</v>
      </c>
      <c r="D53" s="318">
        <f t="shared" si="4"/>
        <v>33.615553465036058</v>
      </c>
      <c r="E53" s="317">
        <v>2</v>
      </c>
      <c r="F53" s="317">
        <v>8</v>
      </c>
      <c r="G53" s="317">
        <v>120</v>
      </c>
      <c r="H53" s="317">
        <v>371</v>
      </c>
      <c r="I53" s="318">
        <f t="shared" si="5"/>
        <v>32.345013477088948</v>
      </c>
      <c r="J53" s="317">
        <v>5</v>
      </c>
      <c r="K53" s="317">
        <v>25</v>
      </c>
    </row>
    <row r="54" spans="1:19" s="181" customFormat="1" x14ac:dyDescent="0.2">
      <c r="A54" s="320"/>
    </row>
    <row r="55" spans="1:19" s="181" customFormat="1" x14ac:dyDescent="0.2">
      <c r="A55" s="320"/>
      <c r="J55" s="490"/>
      <c r="K55" s="490"/>
    </row>
    <row r="56" spans="1:19" s="181" customFormat="1" ht="12.75" customHeight="1" x14ac:dyDescent="0.2">
      <c r="A56" s="328"/>
      <c r="B56" s="492" t="s">
        <v>164</v>
      </c>
      <c r="C56" s="492" t="s">
        <v>148</v>
      </c>
      <c r="D56" s="492" t="s">
        <v>148</v>
      </c>
      <c r="E56" s="492" t="s">
        <v>148</v>
      </c>
      <c r="F56" s="492" t="s">
        <v>148</v>
      </c>
      <c r="G56" s="492" t="s">
        <v>148</v>
      </c>
      <c r="H56" s="492" t="s">
        <v>148</v>
      </c>
      <c r="I56" s="492" t="s">
        <v>148</v>
      </c>
      <c r="J56" s="492" t="s">
        <v>148</v>
      </c>
      <c r="K56" s="492" t="s">
        <v>148</v>
      </c>
    </row>
    <row r="57" spans="1:19" s="181" customFormat="1" ht="18" customHeight="1" x14ac:dyDescent="0.2">
      <c r="A57" s="486"/>
      <c r="B57" s="487" t="s">
        <v>127</v>
      </c>
      <c r="C57" s="487"/>
      <c r="D57" s="487"/>
      <c r="E57" s="487"/>
      <c r="F57" s="487"/>
      <c r="G57" s="487" t="s">
        <v>128</v>
      </c>
      <c r="H57" s="487"/>
      <c r="I57" s="487"/>
      <c r="J57" s="487"/>
      <c r="K57" s="488"/>
    </row>
    <row r="58" spans="1:19" s="181" customFormat="1" ht="18" customHeight="1" x14ac:dyDescent="0.2">
      <c r="A58" s="486"/>
      <c r="B58" s="487" t="s">
        <v>124</v>
      </c>
      <c r="C58" s="487"/>
      <c r="D58" s="487"/>
      <c r="E58" s="487" t="s">
        <v>147</v>
      </c>
      <c r="F58" s="487"/>
      <c r="G58" s="487" t="s">
        <v>124</v>
      </c>
      <c r="H58" s="487"/>
      <c r="I58" s="487"/>
      <c r="J58" s="487" t="s">
        <v>147</v>
      </c>
      <c r="K58" s="488"/>
    </row>
    <row r="59" spans="1:19" s="181" customFormat="1" ht="22.5" x14ac:dyDescent="0.2">
      <c r="A59" s="486"/>
      <c r="B59" s="308" t="s">
        <v>130</v>
      </c>
      <c r="C59" s="308" t="s">
        <v>64</v>
      </c>
      <c r="D59" s="308" t="s">
        <v>138</v>
      </c>
      <c r="E59" s="308" t="s">
        <v>130</v>
      </c>
      <c r="F59" s="308" t="s">
        <v>64</v>
      </c>
      <c r="G59" s="308" t="s">
        <v>130</v>
      </c>
      <c r="H59" s="308" t="s">
        <v>64</v>
      </c>
      <c r="I59" s="308" t="s">
        <v>138</v>
      </c>
      <c r="J59" s="308" t="s">
        <v>130</v>
      </c>
      <c r="K59" s="309" t="s">
        <v>64</v>
      </c>
    </row>
    <row r="60" spans="1:19" s="181" customFormat="1" x14ac:dyDescent="0.2">
      <c r="A60" s="362" t="s">
        <v>72</v>
      </c>
      <c r="B60" s="311">
        <f>SUM(B61:B80)</f>
        <v>972173</v>
      </c>
      <c r="C60" s="311">
        <f>SUM(C61:C80)</f>
        <v>1033348</v>
      </c>
      <c r="D60" s="312">
        <f t="shared" ref="D60:D80" si="6">B60/C60*100</f>
        <v>94.079922736580514</v>
      </c>
      <c r="E60" s="311">
        <v>46</v>
      </c>
      <c r="F60" s="313">
        <v>56</v>
      </c>
      <c r="G60" s="311">
        <f>SUM(G61:G80)</f>
        <v>50850</v>
      </c>
      <c r="H60" s="311">
        <f>SUM(H61:H80)</f>
        <v>46498</v>
      </c>
      <c r="I60" s="312">
        <f>G60/H60*100</f>
        <v>109.35954234590734</v>
      </c>
      <c r="J60" s="311">
        <v>31</v>
      </c>
      <c r="K60" s="313">
        <v>34</v>
      </c>
      <c r="L60" s="182"/>
      <c r="M60" s="314"/>
      <c r="N60" s="314"/>
      <c r="O60" s="182"/>
      <c r="P60" s="314"/>
      <c r="Q60" s="314"/>
      <c r="R60" s="182"/>
    </row>
    <row r="61" spans="1:19" s="181" customFormat="1" x14ac:dyDescent="0.2">
      <c r="A61" s="310" t="s">
        <v>73</v>
      </c>
      <c r="B61" s="311">
        <v>120568</v>
      </c>
      <c r="C61" s="311">
        <v>134451</v>
      </c>
      <c r="D61" s="312">
        <f t="shared" si="6"/>
        <v>89.674305137187531</v>
      </c>
      <c r="E61" s="311">
        <v>63</v>
      </c>
      <c r="F61" s="313">
        <v>68</v>
      </c>
      <c r="G61" s="313">
        <v>41</v>
      </c>
      <c r="H61" s="313">
        <v>15</v>
      </c>
      <c r="I61" s="312">
        <f t="shared" ref="I61:I77" si="7">G61/H61*100</f>
        <v>273.33333333333331</v>
      </c>
      <c r="J61" s="313">
        <v>17</v>
      </c>
      <c r="K61" s="313">
        <v>7</v>
      </c>
      <c r="L61" s="182"/>
      <c r="M61" s="314"/>
      <c r="N61" s="314"/>
      <c r="O61" s="182"/>
      <c r="P61" s="314"/>
      <c r="Q61" s="314"/>
      <c r="R61" s="182"/>
    </row>
    <row r="62" spans="1:19" s="181" customFormat="1" x14ac:dyDescent="0.2">
      <c r="A62" s="310" t="s">
        <v>74</v>
      </c>
      <c r="B62" s="311">
        <v>58423</v>
      </c>
      <c r="C62" s="311">
        <v>59444</v>
      </c>
      <c r="D62" s="312">
        <f t="shared" si="6"/>
        <v>98.282417064800484</v>
      </c>
      <c r="E62" s="311">
        <v>43</v>
      </c>
      <c r="F62" s="313">
        <v>46</v>
      </c>
      <c r="G62" s="313">
        <v>15</v>
      </c>
      <c r="H62" s="311">
        <v>14</v>
      </c>
      <c r="I62" s="312">
        <f t="shared" si="7"/>
        <v>107.14285714285714</v>
      </c>
      <c r="J62" s="313">
        <v>13</v>
      </c>
      <c r="K62" s="313">
        <v>17</v>
      </c>
      <c r="L62" s="182"/>
      <c r="M62" s="314"/>
      <c r="N62" s="314"/>
      <c r="O62" s="182"/>
      <c r="P62" s="314"/>
      <c r="Q62" s="314"/>
      <c r="R62" s="182"/>
    </row>
    <row r="63" spans="1:19" s="181" customFormat="1" x14ac:dyDescent="0.2">
      <c r="A63" s="310" t="s">
        <v>75</v>
      </c>
      <c r="B63" s="311">
        <v>59323</v>
      </c>
      <c r="C63" s="311">
        <v>58613</v>
      </c>
      <c r="D63" s="312">
        <f>B63/C63*100</f>
        <v>101.21133536928669</v>
      </c>
      <c r="E63" s="311">
        <v>32</v>
      </c>
      <c r="F63" s="313">
        <v>45</v>
      </c>
      <c r="G63" s="313">
        <v>3562</v>
      </c>
      <c r="H63" s="313">
        <v>3492</v>
      </c>
      <c r="I63" s="312">
        <f t="shared" si="7"/>
        <v>102.0045819014891</v>
      </c>
      <c r="J63" s="313">
        <v>29</v>
      </c>
      <c r="K63" s="313">
        <v>36</v>
      </c>
      <c r="L63" s="182"/>
      <c r="M63" s="314"/>
      <c r="N63" s="314"/>
      <c r="O63" s="182"/>
      <c r="P63" s="314"/>
      <c r="Q63" s="314"/>
      <c r="R63" s="182"/>
    </row>
    <row r="64" spans="1:19" s="181" customFormat="1" x14ac:dyDescent="0.2">
      <c r="A64" s="310" t="s">
        <v>76</v>
      </c>
      <c r="B64" s="311">
        <v>37884</v>
      </c>
      <c r="C64" s="311">
        <v>51785</v>
      </c>
      <c r="D64" s="312">
        <f t="shared" si="6"/>
        <v>73.156319397508923</v>
      </c>
      <c r="E64" s="311">
        <v>33</v>
      </c>
      <c r="F64" s="313">
        <v>62</v>
      </c>
      <c r="G64" s="311">
        <v>1327</v>
      </c>
      <c r="H64" s="313">
        <v>873</v>
      </c>
      <c r="I64" s="312">
        <f t="shared" si="7"/>
        <v>152.0045819014891</v>
      </c>
      <c r="J64" s="311">
        <v>34</v>
      </c>
      <c r="K64" s="313">
        <v>31</v>
      </c>
      <c r="L64" s="182"/>
      <c r="M64" s="314"/>
      <c r="N64" s="314"/>
      <c r="O64" s="182"/>
      <c r="P64" s="314"/>
      <c r="Q64" s="314"/>
      <c r="R64" s="182"/>
    </row>
    <row r="65" spans="1:18" s="181" customFormat="1" x14ac:dyDescent="0.2">
      <c r="A65" s="310" t="s">
        <v>77</v>
      </c>
      <c r="B65" s="311">
        <v>21950</v>
      </c>
      <c r="C65" s="311">
        <v>23526</v>
      </c>
      <c r="D65" s="312">
        <f t="shared" si="6"/>
        <v>93.301028649154134</v>
      </c>
      <c r="E65" s="311">
        <v>30</v>
      </c>
      <c r="F65" s="313">
        <v>40</v>
      </c>
      <c r="G65" s="311">
        <v>9002</v>
      </c>
      <c r="H65" s="311">
        <v>6980</v>
      </c>
      <c r="I65" s="312">
        <f t="shared" si="7"/>
        <v>128.96848137535818</v>
      </c>
      <c r="J65" s="311">
        <v>43</v>
      </c>
      <c r="K65" s="313">
        <v>38</v>
      </c>
      <c r="L65" s="182"/>
      <c r="M65" s="314"/>
      <c r="N65" s="314"/>
      <c r="O65" s="182"/>
      <c r="P65" s="314"/>
      <c r="Q65" s="314"/>
      <c r="R65" s="182"/>
    </row>
    <row r="66" spans="1:18" s="181" customFormat="1" x14ac:dyDescent="0.2">
      <c r="A66" s="310" t="s">
        <v>78</v>
      </c>
      <c r="B66" s="311">
        <v>84426</v>
      </c>
      <c r="C66" s="311">
        <v>77642</v>
      </c>
      <c r="D66" s="312">
        <f t="shared" si="6"/>
        <v>108.73753896087169</v>
      </c>
      <c r="E66" s="311">
        <v>56</v>
      </c>
      <c r="F66" s="313">
        <v>62</v>
      </c>
      <c r="G66" s="313">
        <v>449</v>
      </c>
      <c r="H66" s="313">
        <v>512</v>
      </c>
      <c r="I66" s="312">
        <f t="shared" si="7"/>
        <v>87.6953125</v>
      </c>
      <c r="J66" s="313">
        <v>34</v>
      </c>
      <c r="K66" s="313">
        <v>35</v>
      </c>
      <c r="L66" s="314"/>
      <c r="M66" s="314"/>
      <c r="N66" s="182"/>
      <c r="O66" s="314"/>
      <c r="P66" s="314"/>
      <c r="Q66" s="182"/>
    </row>
    <row r="67" spans="1:18" s="181" customFormat="1" x14ac:dyDescent="0.2">
      <c r="A67" s="310" t="s">
        <v>79</v>
      </c>
      <c r="B67" s="311">
        <v>31135</v>
      </c>
      <c r="C67" s="311">
        <v>35546</v>
      </c>
      <c r="D67" s="312">
        <f t="shared" si="6"/>
        <v>87.590727508017778</v>
      </c>
      <c r="E67" s="311">
        <v>44</v>
      </c>
      <c r="F67" s="313">
        <v>59</v>
      </c>
      <c r="G67" s="311">
        <v>1369</v>
      </c>
      <c r="H67" s="311">
        <v>1482</v>
      </c>
      <c r="I67" s="312">
        <f t="shared" si="7"/>
        <v>92.375168690958162</v>
      </c>
      <c r="J67" s="311">
        <v>43</v>
      </c>
      <c r="K67" s="313">
        <v>44</v>
      </c>
      <c r="L67" s="182"/>
      <c r="M67" s="314"/>
      <c r="N67" s="314"/>
      <c r="O67" s="182"/>
      <c r="P67" s="314"/>
      <c r="Q67" s="314"/>
      <c r="R67" s="182"/>
    </row>
    <row r="68" spans="1:18" s="181" customFormat="1" x14ac:dyDescent="0.2">
      <c r="A68" s="310" t="s">
        <v>80</v>
      </c>
      <c r="B68" s="311">
        <v>46173</v>
      </c>
      <c r="C68" s="311">
        <v>46416</v>
      </c>
      <c r="D68" s="312">
        <f t="shared" si="6"/>
        <v>99.476473629782831</v>
      </c>
      <c r="E68" s="311">
        <v>48</v>
      </c>
      <c r="F68" s="313">
        <v>69</v>
      </c>
      <c r="G68" s="311">
        <v>297</v>
      </c>
      <c r="H68" s="311">
        <v>322</v>
      </c>
      <c r="I68" s="312">
        <f t="shared" si="7"/>
        <v>92.236024844720504</v>
      </c>
      <c r="J68" s="311">
        <v>31</v>
      </c>
      <c r="K68" s="313">
        <v>44</v>
      </c>
      <c r="L68" s="182"/>
      <c r="M68" s="314"/>
      <c r="N68" s="314"/>
      <c r="O68" s="182"/>
      <c r="P68" s="314"/>
      <c r="Q68" s="314"/>
      <c r="R68" s="182"/>
    </row>
    <row r="69" spans="1:18" s="181" customFormat="1" x14ac:dyDescent="0.2">
      <c r="A69" s="310" t="s">
        <v>81</v>
      </c>
      <c r="B69" s="311">
        <v>119750</v>
      </c>
      <c r="C69" s="311">
        <v>110330</v>
      </c>
      <c r="D69" s="312">
        <f t="shared" si="6"/>
        <v>108.53802229674612</v>
      </c>
      <c r="E69" s="311">
        <v>74</v>
      </c>
      <c r="F69" s="313">
        <v>74</v>
      </c>
      <c r="G69" s="313">
        <v>331</v>
      </c>
      <c r="H69" s="313">
        <v>327</v>
      </c>
      <c r="I69" s="312">
        <f t="shared" si="7"/>
        <v>101.22324159021407</v>
      </c>
      <c r="J69" s="313">
        <v>57</v>
      </c>
      <c r="K69" s="313">
        <v>56</v>
      </c>
      <c r="L69" s="182"/>
      <c r="M69" s="314"/>
      <c r="N69" s="314"/>
      <c r="O69" s="182"/>
      <c r="P69" s="314"/>
      <c r="Q69" s="314"/>
      <c r="R69" s="182"/>
    </row>
    <row r="70" spans="1:18" s="181" customFormat="1" x14ac:dyDescent="0.2">
      <c r="A70" s="310" t="s">
        <v>82</v>
      </c>
      <c r="B70" s="311">
        <v>32313</v>
      </c>
      <c r="C70" s="311">
        <v>33314</v>
      </c>
      <c r="D70" s="312">
        <f t="shared" si="6"/>
        <v>96.995257249204542</v>
      </c>
      <c r="E70" s="311">
        <v>60</v>
      </c>
      <c r="F70" s="313">
        <v>60</v>
      </c>
      <c r="G70" s="313">
        <v>19</v>
      </c>
      <c r="H70" s="311">
        <v>19</v>
      </c>
      <c r="I70" s="312">
        <f t="shared" si="7"/>
        <v>100</v>
      </c>
      <c r="J70" s="313">
        <v>46</v>
      </c>
      <c r="K70" s="313">
        <v>93</v>
      </c>
      <c r="L70" s="182"/>
      <c r="M70" s="314"/>
      <c r="N70" s="314"/>
      <c r="O70" s="182"/>
      <c r="P70" s="314"/>
      <c r="Q70" s="314"/>
      <c r="R70" s="182"/>
    </row>
    <row r="71" spans="1:18" s="181" customFormat="1" x14ac:dyDescent="0.2">
      <c r="A71" s="310" t="s">
        <v>83</v>
      </c>
      <c r="B71" s="311">
        <v>36478</v>
      </c>
      <c r="C71" s="311">
        <v>30759</v>
      </c>
      <c r="D71" s="312">
        <f t="shared" si="6"/>
        <v>118.59293214993984</v>
      </c>
      <c r="E71" s="311">
        <v>33</v>
      </c>
      <c r="F71" s="313">
        <v>31</v>
      </c>
      <c r="G71" s="311">
        <v>10361</v>
      </c>
      <c r="H71" s="311">
        <v>9173</v>
      </c>
      <c r="I71" s="312">
        <f t="shared" si="7"/>
        <v>112.95105200043606</v>
      </c>
      <c r="J71" s="311">
        <v>35</v>
      </c>
      <c r="K71" s="313">
        <v>37</v>
      </c>
      <c r="L71" s="182"/>
      <c r="M71" s="314"/>
      <c r="N71" s="314"/>
      <c r="O71" s="182"/>
      <c r="P71" s="314"/>
      <c r="Q71" s="314"/>
      <c r="R71" s="182"/>
    </row>
    <row r="72" spans="1:18" s="181" customFormat="1" x14ac:dyDescent="0.2">
      <c r="A72" s="310" t="s">
        <v>84</v>
      </c>
      <c r="B72" s="311">
        <v>37986</v>
      </c>
      <c r="C72" s="311">
        <v>36874</v>
      </c>
      <c r="D72" s="312">
        <f t="shared" si="6"/>
        <v>103.01567500135597</v>
      </c>
      <c r="E72" s="311">
        <v>38</v>
      </c>
      <c r="F72" s="313">
        <v>41</v>
      </c>
      <c r="G72" s="311">
        <v>18053</v>
      </c>
      <c r="H72" s="311">
        <v>16634</v>
      </c>
      <c r="I72" s="312">
        <f t="shared" si="7"/>
        <v>108.53072021161476</v>
      </c>
      <c r="J72" s="311">
        <v>28</v>
      </c>
      <c r="K72" s="313">
        <v>28</v>
      </c>
      <c r="L72" s="182"/>
      <c r="M72" s="314"/>
      <c r="N72" s="314"/>
      <c r="O72" s="182"/>
      <c r="P72" s="314"/>
      <c r="Q72" s="314"/>
      <c r="R72" s="182"/>
    </row>
    <row r="73" spans="1:18" s="181" customFormat="1" x14ac:dyDescent="0.2">
      <c r="A73" s="310" t="s">
        <v>85</v>
      </c>
      <c r="B73" s="311">
        <v>76695</v>
      </c>
      <c r="C73" s="311">
        <v>62591</v>
      </c>
      <c r="D73" s="312">
        <f t="shared" si="6"/>
        <v>122.53359109137097</v>
      </c>
      <c r="E73" s="311">
        <v>56</v>
      </c>
      <c r="F73" s="313">
        <v>54</v>
      </c>
      <c r="G73" s="313">
        <v>3</v>
      </c>
      <c r="H73" s="313" t="s">
        <v>136</v>
      </c>
      <c r="I73" s="312" t="s">
        <v>136</v>
      </c>
      <c r="J73" s="313">
        <v>4</v>
      </c>
      <c r="K73" s="313" t="s">
        <v>136</v>
      </c>
      <c r="L73" s="182"/>
      <c r="M73" s="314"/>
      <c r="N73" s="314"/>
      <c r="O73" s="182"/>
      <c r="P73" s="314"/>
      <c r="Q73" s="314"/>
      <c r="R73" s="182"/>
    </row>
    <row r="74" spans="1:18" s="181" customFormat="1" x14ac:dyDescent="0.2">
      <c r="A74" s="310" t="s">
        <v>86</v>
      </c>
      <c r="B74" s="311">
        <v>56554</v>
      </c>
      <c r="C74" s="311">
        <v>55517</v>
      </c>
      <c r="D74" s="312">
        <f t="shared" si="6"/>
        <v>101.86789632004611</v>
      </c>
      <c r="E74" s="311">
        <v>71</v>
      </c>
      <c r="F74" s="313">
        <v>74</v>
      </c>
      <c r="G74" s="313" t="s">
        <v>136</v>
      </c>
      <c r="H74" s="313">
        <v>2</v>
      </c>
      <c r="I74" s="312" t="s">
        <v>136</v>
      </c>
      <c r="J74" s="313" t="s">
        <v>136</v>
      </c>
      <c r="K74" s="313">
        <v>100</v>
      </c>
      <c r="L74" s="182"/>
      <c r="M74" s="183"/>
      <c r="N74" s="183"/>
      <c r="O74" s="183"/>
      <c r="P74" s="183"/>
      <c r="Q74" s="183"/>
      <c r="R74" s="183"/>
    </row>
    <row r="75" spans="1:18" s="181" customFormat="1" x14ac:dyDescent="0.2">
      <c r="A75" s="310" t="s">
        <v>137</v>
      </c>
      <c r="B75" s="311">
        <v>76355</v>
      </c>
      <c r="C75" s="311">
        <v>88610</v>
      </c>
      <c r="D75" s="312">
        <f t="shared" si="6"/>
        <v>86.169732535831173</v>
      </c>
      <c r="E75" s="311">
        <v>34</v>
      </c>
      <c r="F75" s="313">
        <v>45</v>
      </c>
      <c r="G75" s="311">
        <v>5963</v>
      </c>
      <c r="H75" s="311">
        <v>6537</v>
      </c>
      <c r="I75" s="312">
        <f t="shared" si="7"/>
        <v>91.219213706593237</v>
      </c>
      <c r="J75" s="311">
        <v>29</v>
      </c>
      <c r="K75" s="313">
        <v>35</v>
      </c>
      <c r="L75" s="182"/>
      <c r="M75" s="314"/>
      <c r="N75" s="314"/>
      <c r="O75" s="182"/>
      <c r="P75" s="314"/>
      <c r="Q75" s="314"/>
      <c r="R75" s="182"/>
    </row>
    <row r="76" spans="1:18" s="181" customFormat="1" x14ac:dyDescent="0.2">
      <c r="A76" s="310" t="s">
        <v>88</v>
      </c>
      <c r="B76" s="311">
        <v>18085</v>
      </c>
      <c r="C76" s="311">
        <v>69153</v>
      </c>
      <c r="D76" s="312">
        <f t="shared" si="6"/>
        <v>26.152155365638514</v>
      </c>
      <c r="E76" s="311">
        <v>20</v>
      </c>
      <c r="F76" s="313">
        <v>74</v>
      </c>
      <c r="G76" s="313">
        <v>38</v>
      </c>
      <c r="H76" s="313">
        <v>91</v>
      </c>
      <c r="I76" s="312">
        <f t="shared" si="7"/>
        <v>41.758241758241759</v>
      </c>
      <c r="J76" s="313">
        <v>32</v>
      </c>
      <c r="K76" s="313">
        <v>22</v>
      </c>
      <c r="L76" s="182"/>
      <c r="M76" s="314"/>
      <c r="N76" s="314"/>
      <c r="O76" s="182"/>
      <c r="P76" s="314"/>
      <c r="Q76" s="314"/>
      <c r="R76" s="182"/>
    </row>
    <row r="77" spans="1:18" s="181" customFormat="1" ht="11.25" customHeight="1" x14ac:dyDescent="0.2">
      <c r="A77" s="310" t="s">
        <v>89</v>
      </c>
      <c r="B77" s="311">
        <v>57445</v>
      </c>
      <c r="C77" s="311">
        <v>57760</v>
      </c>
      <c r="D77" s="312">
        <f t="shared" si="6"/>
        <v>99.45463988919667</v>
      </c>
      <c r="E77" s="311">
        <v>50</v>
      </c>
      <c r="F77" s="313">
        <v>55</v>
      </c>
      <c r="G77" s="313">
        <v>20</v>
      </c>
      <c r="H77" s="313">
        <v>25</v>
      </c>
      <c r="I77" s="312">
        <f t="shared" si="7"/>
        <v>80</v>
      </c>
      <c r="J77" s="313">
        <v>13</v>
      </c>
      <c r="K77" s="313">
        <v>20</v>
      </c>
      <c r="L77" s="182"/>
      <c r="M77" s="314"/>
      <c r="N77" s="314"/>
      <c r="O77" s="182"/>
      <c r="P77" s="314"/>
      <c r="Q77" s="314"/>
      <c r="R77" s="182"/>
    </row>
    <row r="78" spans="1:18" s="181" customFormat="1" x14ac:dyDescent="0.2">
      <c r="A78" s="310" t="s">
        <v>90</v>
      </c>
      <c r="B78" s="311">
        <v>2</v>
      </c>
      <c r="C78" s="313">
        <v>2</v>
      </c>
      <c r="D78" s="312">
        <f t="shared" si="6"/>
        <v>100</v>
      </c>
      <c r="E78" s="311">
        <v>2</v>
      </c>
      <c r="F78" s="313">
        <v>2</v>
      </c>
      <c r="G78" s="313" t="s">
        <v>136</v>
      </c>
      <c r="H78" s="313" t="s">
        <v>136</v>
      </c>
      <c r="I78" s="313" t="s">
        <v>136</v>
      </c>
      <c r="J78" s="313" t="s">
        <v>136</v>
      </c>
      <c r="K78" s="313" t="s">
        <v>136</v>
      </c>
      <c r="L78" s="182"/>
      <c r="M78" s="314"/>
      <c r="N78" s="314"/>
      <c r="O78" s="182"/>
      <c r="P78" s="314"/>
      <c r="Q78" s="314"/>
      <c r="R78" s="182"/>
    </row>
    <row r="79" spans="1:18" s="181" customFormat="1" x14ac:dyDescent="0.2">
      <c r="A79" s="320" t="s">
        <v>91</v>
      </c>
      <c r="B79" s="311">
        <v>255</v>
      </c>
      <c r="C79" s="313">
        <v>143</v>
      </c>
      <c r="D79" s="312">
        <f t="shared" si="6"/>
        <v>178.32167832167832</v>
      </c>
      <c r="E79" s="311">
        <v>40</v>
      </c>
      <c r="F79" s="313">
        <v>26</v>
      </c>
      <c r="G79" s="313" t="s">
        <v>136</v>
      </c>
      <c r="H79" s="313" t="s">
        <v>136</v>
      </c>
      <c r="I79" s="313" t="s">
        <v>136</v>
      </c>
      <c r="J79" s="313" t="s">
        <v>136</v>
      </c>
      <c r="K79" s="313" t="s">
        <v>136</v>
      </c>
      <c r="L79" s="182"/>
      <c r="M79" s="314"/>
      <c r="N79" s="314"/>
      <c r="O79" s="182"/>
      <c r="P79" s="314"/>
      <c r="Q79" s="314"/>
      <c r="R79" s="182"/>
    </row>
    <row r="80" spans="1:18" x14ac:dyDescent="0.2">
      <c r="A80" s="316" t="s">
        <v>92</v>
      </c>
      <c r="B80" s="317">
        <v>373</v>
      </c>
      <c r="C80" s="319">
        <v>872</v>
      </c>
      <c r="D80" s="318">
        <f t="shared" si="6"/>
        <v>42.775229357798167</v>
      </c>
      <c r="E80" s="317">
        <v>5</v>
      </c>
      <c r="F80" s="319">
        <v>9</v>
      </c>
      <c r="G80" s="319" t="s">
        <v>136</v>
      </c>
      <c r="H80" s="319" t="s">
        <v>136</v>
      </c>
      <c r="I80" s="319" t="s">
        <v>136</v>
      </c>
      <c r="J80" s="319" t="s">
        <v>136</v>
      </c>
      <c r="K80" s="319" t="s">
        <v>136</v>
      </c>
    </row>
    <row r="81" spans="1:4" x14ac:dyDescent="0.2">
      <c r="A81" s="195"/>
      <c r="D81" s="221"/>
    </row>
  </sheetData>
  <mergeCells count="26">
    <mergeCell ref="A2:K2"/>
    <mergeCell ref="J55:K55"/>
    <mergeCell ref="A1:K1"/>
    <mergeCell ref="B56:K56"/>
    <mergeCell ref="A30:A32"/>
    <mergeCell ref="A3:A5"/>
    <mergeCell ref="G3:K3"/>
    <mergeCell ref="E4:F4"/>
    <mergeCell ref="G4:I4"/>
    <mergeCell ref="J4:K4"/>
    <mergeCell ref="B31:D31"/>
    <mergeCell ref="B4:D4"/>
    <mergeCell ref="B3:F3"/>
    <mergeCell ref="B30:F30"/>
    <mergeCell ref="G30:K30"/>
    <mergeCell ref="J28:K28"/>
    <mergeCell ref="A57:A59"/>
    <mergeCell ref="B58:D58"/>
    <mergeCell ref="E31:F31"/>
    <mergeCell ref="G31:I31"/>
    <mergeCell ref="J31:K31"/>
    <mergeCell ref="E58:F58"/>
    <mergeCell ref="G58:I58"/>
    <mergeCell ref="J58:K58"/>
    <mergeCell ref="B57:F57"/>
    <mergeCell ref="G57:K5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8" max="16383" man="1"/>
    <brk id="5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>
      <selection activeCell="A3" sqref="A3:A5"/>
    </sheetView>
  </sheetViews>
  <sheetFormatPr defaultRowHeight="12.75" x14ac:dyDescent="0.2"/>
  <cols>
    <col min="1" max="1" width="23.28515625" style="174" customWidth="1"/>
    <col min="2" max="3" width="10" style="174" customWidth="1"/>
    <col min="4" max="4" width="10.5703125" style="174" customWidth="1"/>
    <col min="5" max="6" width="10.140625" style="174" customWidth="1"/>
    <col min="7" max="7" width="11.28515625" style="174" customWidth="1"/>
    <col min="8" max="241" width="9.140625" style="174"/>
    <col min="242" max="242" width="23.28515625" style="174" customWidth="1"/>
    <col min="243" max="243" width="9.5703125" style="174" customWidth="1"/>
    <col min="244" max="244" width="11" style="174" customWidth="1"/>
    <col min="245" max="245" width="10.5703125" style="174" customWidth="1"/>
    <col min="246" max="247" width="10.85546875" style="174" customWidth="1"/>
    <col min="248" max="248" width="11.42578125" style="174" customWidth="1"/>
    <col min="249" max="249" width="11" style="174" customWidth="1"/>
    <col min="250" max="250" width="10.85546875" style="174" customWidth="1"/>
    <col min="251" max="252" width="11.42578125" style="174" customWidth="1"/>
    <col min="253" max="497" width="9.140625" style="174"/>
    <col min="498" max="498" width="23.28515625" style="174" customWidth="1"/>
    <col min="499" max="499" width="9.5703125" style="174" customWidth="1"/>
    <col min="500" max="500" width="11" style="174" customWidth="1"/>
    <col min="501" max="501" width="10.5703125" style="174" customWidth="1"/>
    <col min="502" max="503" width="10.85546875" style="174" customWidth="1"/>
    <col min="504" max="504" width="11.42578125" style="174" customWidth="1"/>
    <col min="505" max="505" width="11" style="174" customWidth="1"/>
    <col min="506" max="506" width="10.85546875" style="174" customWidth="1"/>
    <col min="507" max="508" width="11.42578125" style="174" customWidth="1"/>
    <col min="509" max="753" width="9.140625" style="174"/>
    <col min="754" max="754" width="23.28515625" style="174" customWidth="1"/>
    <col min="755" max="755" width="9.5703125" style="174" customWidth="1"/>
    <col min="756" max="756" width="11" style="174" customWidth="1"/>
    <col min="757" max="757" width="10.5703125" style="174" customWidth="1"/>
    <col min="758" max="759" width="10.85546875" style="174" customWidth="1"/>
    <col min="760" max="760" width="11.42578125" style="174" customWidth="1"/>
    <col min="761" max="761" width="11" style="174" customWidth="1"/>
    <col min="762" max="762" width="10.85546875" style="174" customWidth="1"/>
    <col min="763" max="764" width="11.42578125" style="174" customWidth="1"/>
    <col min="765" max="1009" width="9.140625" style="174"/>
    <col min="1010" max="1010" width="23.28515625" style="174" customWidth="1"/>
    <col min="1011" max="1011" width="9.5703125" style="174" customWidth="1"/>
    <col min="1012" max="1012" width="11" style="174" customWidth="1"/>
    <col min="1013" max="1013" width="10.5703125" style="174" customWidth="1"/>
    <col min="1014" max="1015" width="10.85546875" style="174" customWidth="1"/>
    <col min="1016" max="1016" width="11.42578125" style="174" customWidth="1"/>
    <col min="1017" max="1017" width="11" style="174" customWidth="1"/>
    <col min="1018" max="1018" width="10.85546875" style="174" customWidth="1"/>
    <col min="1019" max="1020" width="11.42578125" style="174" customWidth="1"/>
    <col min="1021" max="1265" width="9.140625" style="174"/>
    <col min="1266" max="1266" width="23.28515625" style="174" customWidth="1"/>
    <col min="1267" max="1267" width="9.5703125" style="174" customWidth="1"/>
    <col min="1268" max="1268" width="11" style="174" customWidth="1"/>
    <col min="1269" max="1269" width="10.5703125" style="174" customWidth="1"/>
    <col min="1270" max="1271" width="10.85546875" style="174" customWidth="1"/>
    <col min="1272" max="1272" width="11.42578125" style="174" customWidth="1"/>
    <col min="1273" max="1273" width="11" style="174" customWidth="1"/>
    <col min="1274" max="1274" width="10.85546875" style="174" customWidth="1"/>
    <col min="1275" max="1276" width="11.42578125" style="174" customWidth="1"/>
    <col min="1277" max="1521" width="9.140625" style="174"/>
    <col min="1522" max="1522" width="23.28515625" style="174" customWidth="1"/>
    <col min="1523" max="1523" width="9.5703125" style="174" customWidth="1"/>
    <col min="1524" max="1524" width="11" style="174" customWidth="1"/>
    <col min="1525" max="1525" width="10.5703125" style="174" customWidth="1"/>
    <col min="1526" max="1527" width="10.85546875" style="174" customWidth="1"/>
    <col min="1528" max="1528" width="11.42578125" style="174" customWidth="1"/>
    <col min="1529" max="1529" width="11" style="174" customWidth="1"/>
    <col min="1530" max="1530" width="10.85546875" style="174" customWidth="1"/>
    <col min="1531" max="1532" width="11.42578125" style="174" customWidth="1"/>
    <col min="1533" max="1777" width="9.140625" style="174"/>
    <col min="1778" max="1778" width="23.28515625" style="174" customWidth="1"/>
    <col min="1779" max="1779" width="9.5703125" style="174" customWidth="1"/>
    <col min="1780" max="1780" width="11" style="174" customWidth="1"/>
    <col min="1781" max="1781" width="10.5703125" style="174" customWidth="1"/>
    <col min="1782" max="1783" width="10.85546875" style="174" customWidth="1"/>
    <col min="1784" max="1784" width="11.42578125" style="174" customWidth="1"/>
    <col min="1785" max="1785" width="11" style="174" customWidth="1"/>
    <col min="1786" max="1786" width="10.85546875" style="174" customWidth="1"/>
    <col min="1787" max="1788" width="11.42578125" style="174" customWidth="1"/>
    <col min="1789" max="2033" width="9.140625" style="174"/>
    <col min="2034" max="2034" width="23.28515625" style="174" customWidth="1"/>
    <col min="2035" max="2035" width="9.5703125" style="174" customWidth="1"/>
    <col min="2036" max="2036" width="11" style="174" customWidth="1"/>
    <col min="2037" max="2037" width="10.5703125" style="174" customWidth="1"/>
    <col min="2038" max="2039" width="10.85546875" style="174" customWidth="1"/>
    <col min="2040" max="2040" width="11.42578125" style="174" customWidth="1"/>
    <col min="2041" max="2041" width="11" style="174" customWidth="1"/>
    <col min="2042" max="2042" width="10.85546875" style="174" customWidth="1"/>
    <col min="2043" max="2044" width="11.42578125" style="174" customWidth="1"/>
    <col min="2045" max="2289" width="9.140625" style="174"/>
    <col min="2290" max="2290" width="23.28515625" style="174" customWidth="1"/>
    <col min="2291" max="2291" width="9.5703125" style="174" customWidth="1"/>
    <col min="2292" max="2292" width="11" style="174" customWidth="1"/>
    <col min="2293" max="2293" width="10.5703125" style="174" customWidth="1"/>
    <col min="2294" max="2295" width="10.85546875" style="174" customWidth="1"/>
    <col min="2296" max="2296" width="11.42578125" style="174" customWidth="1"/>
    <col min="2297" max="2297" width="11" style="174" customWidth="1"/>
    <col min="2298" max="2298" width="10.85546875" style="174" customWidth="1"/>
    <col min="2299" max="2300" width="11.42578125" style="174" customWidth="1"/>
    <col min="2301" max="2545" width="9.140625" style="174"/>
    <col min="2546" max="2546" width="23.28515625" style="174" customWidth="1"/>
    <col min="2547" max="2547" width="9.5703125" style="174" customWidth="1"/>
    <col min="2548" max="2548" width="11" style="174" customWidth="1"/>
    <col min="2549" max="2549" width="10.5703125" style="174" customWidth="1"/>
    <col min="2550" max="2551" width="10.85546875" style="174" customWidth="1"/>
    <col min="2552" max="2552" width="11.42578125" style="174" customWidth="1"/>
    <col min="2553" max="2553" width="11" style="174" customWidth="1"/>
    <col min="2554" max="2554" width="10.85546875" style="174" customWidth="1"/>
    <col min="2555" max="2556" width="11.42578125" style="174" customWidth="1"/>
    <col min="2557" max="2801" width="9.140625" style="174"/>
    <col min="2802" max="2802" width="23.28515625" style="174" customWidth="1"/>
    <col min="2803" max="2803" width="9.5703125" style="174" customWidth="1"/>
    <col min="2804" max="2804" width="11" style="174" customWidth="1"/>
    <col min="2805" max="2805" width="10.5703125" style="174" customWidth="1"/>
    <col min="2806" max="2807" width="10.85546875" style="174" customWidth="1"/>
    <col min="2808" max="2808" width="11.42578125" style="174" customWidth="1"/>
    <col min="2809" max="2809" width="11" style="174" customWidth="1"/>
    <col min="2810" max="2810" width="10.85546875" style="174" customWidth="1"/>
    <col min="2811" max="2812" width="11.42578125" style="174" customWidth="1"/>
    <col min="2813" max="3057" width="9.140625" style="174"/>
    <col min="3058" max="3058" width="23.28515625" style="174" customWidth="1"/>
    <col min="3059" max="3059" width="9.5703125" style="174" customWidth="1"/>
    <col min="3060" max="3060" width="11" style="174" customWidth="1"/>
    <col min="3061" max="3061" width="10.5703125" style="174" customWidth="1"/>
    <col min="3062" max="3063" width="10.85546875" style="174" customWidth="1"/>
    <col min="3064" max="3064" width="11.42578125" style="174" customWidth="1"/>
    <col min="3065" max="3065" width="11" style="174" customWidth="1"/>
    <col min="3066" max="3066" width="10.85546875" style="174" customWidth="1"/>
    <col min="3067" max="3068" width="11.42578125" style="174" customWidth="1"/>
    <col min="3069" max="3313" width="9.140625" style="174"/>
    <col min="3314" max="3314" width="23.28515625" style="174" customWidth="1"/>
    <col min="3315" max="3315" width="9.5703125" style="174" customWidth="1"/>
    <col min="3316" max="3316" width="11" style="174" customWidth="1"/>
    <col min="3317" max="3317" width="10.5703125" style="174" customWidth="1"/>
    <col min="3318" max="3319" width="10.85546875" style="174" customWidth="1"/>
    <col min="3320" max="3320" width="11.42578125" style="174" customWidth="1"/>
    <col min="3321" max="3321" width="11" style="174" customWidth="1"/>
    <col min="3322" max="3322" width="10.85546875" style="174" customWidth="1"/>
    <col min="3323" max="3324" width="11.42578125" style="174" customWidth="1"/>
    <col min="3325" max="3569" width="9.140625" style="174"/>
    <col min="3570" max="3570" width="23.28515625" style="174" customWidth="1"/>
    <col min="3571" max="3571" width="9.5703125" style="174" customWidth="1"/>
    <col min="3572" max="3572" width="11" style="174" customWidth="1"/>
    <col min="3573" max="3573" width="10.5703125" style="174" customWidth="1"/>
    <col min="3574" max="3575" width="10.85546875" style="174" customWidth="1"/>
    <col min="3576" max="3576" width="11.42578125" style="174" customWidth="1"/>
    <col min="3577" max="3577" width="11" style="174" customWidth="1"/>
    <col min="3578" max="3578" width="10.85546875" style="174" customWidth="1"/>
    <col min="3579" max="3580" width="11.42578125" style="174" customWidth="1"/>
    <col min="3581" max="3825" width="9.140625" style="174"/>
    <col min="3826" max="3826" width="23.28515625" style="174" customWidth="1"/>
    <col min="3827" max="3827" width="9.5703125" style="174" customWidth="1"/>
    <col min="3828" max="3828" width="11" style="174" customWidth="1"/>
    <col min="3829" max="3829" width="10.5703125" style="174" customWidth="1"/>
    <col min="3830" max="3831" width="10.85546875" style="174" customWidth="1"/>
    <col min="3832" max="3832" width="11.42578125" style="174" customWidth="1"/>
    <col min="3833" max="3833" width="11" style="174" customWidth="1"/>
    <col min="3834" max="3834" width="10.85546875" style="174" customWidth="1"/>
    <col min="3835" max="3836" width="11.42578125" style="174" customWidth="1"/>
    <col min="3837" max="4081" width="9.140625" style="174"/>
    <col min="4082" max="4082" width="23.28515625" style="174" customWidth="1"/>
    <col min="4083" max="4083" width="9.5703125" style="174" customWidth="1"/>
    <col min="4084" max="4084" width="11" style="174" customWidth="1"/>
    <col min="4085" max="4085" width="10.5703125" style="174" customWidth="1"/>
    <col min="4086" max="4087" width="10.85546875" style="174" customWidth="1"/>
    <col min="4088" max="4088" width="11.42578125" style="174" customWidth="1"/>
    <col min="4089" max="4089" width="11" style="174" customWidth="1"/>
    <col min="4090" max="4090" width="10.85546875" style="174" customWidth="1"/>
    <col min="4091" max="4092" width="11.42578125" style="174" customWidth="1"/>
    <col min="4093" max="4337" width="9.140625" style="174"/>
    <col min="4338" max="4338" width="23.28515625" style="174" customWidth="1"/>
    <col min="4339" max="4339" width="9.5703125" style="174" customWidth="1"/>
    <col min="4340" max="4340" width="11" style="174" customWidth="1"/>
    <col min="4341" max="4341" width="10.5703125" style="174" customWidth="1"/>
    <col min="4342" max="4343" width="10.85546875" style="174" customWidth="1"/>
    <col min="4344" max="4344" width="11.42578125" style="174" customWidth="1"/>
    <col min="4345" max="4345" width="11" style="174" customWidth="1"/>
    <col min="4346" max="4346" width="10.85546875" style="174" customWidth="1"/>
    <col min="4347" max="4348" width="11.42578125" style="174" customWidth="1"/>
    <col min="4349" max="4593" width="9.140625" style="174"/>
    <col min="4594" max="4594" width="23.28515625" style="174" customWidth="1"/>
    <col min="4595" max="4595" width="9.5703125" style="174" customWidth="1"/>
    <col min="4596" max="4596" width="11" style="174" customWidth="1"/>
    <col min="4597" max="4597" width="10.5703125" style="174" customWidth="1"/>
    <col min="4598" max="4599" width="10.85546875" style="174" customWidth="1"/>
    <col min="4600" max="4600" width="11.42578125" style="174" customWidth="1"/>
    <col min="4601" max="4601" width="11" style="174" customWidth="1"/>
    <col min="4602" max="4602" width="10.85546875" style="174" customWidth="1"/>
    <col min="4603" max="4604" width="11.42578125" style="174" customWidth="1"/>
    <col min="4605" max="4849" width="9.140625" style="174"/>
    <col min="4850" max="4850" width="23.28515625" style="174" customWidth="1"/>
    <col min="4851" max="4851" width="9.5703125" style="174" customWidth="1"/>
    <col min="4852" max="4852" width="11" style="174" customWidth="1"/>
    <col min="4853" max="4853" width="10.5703125" style="174" customWidth="1"/>
    <col min="4854" max="4855" width="10.85546875" style="174" customWidth="1"/>
    <col min="4856" max="4856" width="11.42578125" style="174" customWidth="1"/>
    <col min="4857" max="4857" width="11" style="174" customWidth="1"/>
    <col min="4858" max="4858" width="10.85546875" style="174" customWidth="1"/>
    <col min="4859" max="4860" width="11.42578125" style="174" customWidth="1"/>
    <col min="4861" max="5105" width="9.140625" style="174"/>
    <col min="5106" max="5106" width="23.28515625" style="174" customWidth="1"/>
    <col min="5107" max="5107" width="9.5703125" style="174" customWidth="1"/>
    <col min="5108" max="5108" width="11" style="174" customWidth="1"/>
    <col min="5109" max="5109" width="10.5703125" style="174" customWidth="1"/>
    <col min="5110" max="5111" width="10.85546875" style="174" customWidth="1"/>
    <col min="5112" max="5112" width="11.42578125" style="174" customWidth="1"/>
    <col min="5113" max="5113" width="11" style="174" customWidth="1"/>
    <col min="5114" max="5114" width="10.85546875" style="174" customWidth="1"/>
    <col min="5115" max="5116" width="11.42578125" style="174" customWidth="1"/>
    <col min="5117" max="5361" width="9.140625" style="174"/>
    <col min="5362" max="5362" width="23.28515625" style="174" customWidth="1"/>
    <col min="5363" max="5363" width="9.5703125" style="174" customWidth="1"/>
    <col min="5364" max="5364" width="11" style="174" customWidth="1"/>
    <col min="5365" max="5365" width="10.5703125" style="174" customWidth="1"/>
    <col min="5366" max="5367" width="10.85546875" style="174" customWidth="1"/>
    <col min="5368" max="5368" width="11.42578125" style="174" customWidth="1"/>
    <col min="5369" max="5369" width="11" style="174" customWidth="1"/>
    <col min="5370" max="5370" width="10.85546875" style="174" customWidth="1"/>
    <col min="5371" max="5372" width="11.42578125" style="174" customWidth="1"/>
    <col min="5373" max="5617" width="9.140625" style="174"/>
    <col min="5618" max="5618" width="23.28515625" style="174" customWidth="1"/>
    <col min="5619" max="5619" width="9.5703125" style="174" customWidth="1"/>
    <col min="5620" max="5620" width="11" style="174" customWidth="1"/>
    <col min="5621" max="5621" width="10.5703125" style="174" customWidth="1"/>
    <col min="5622" max="5623" width="10.85546875" style="174" customWidth="1"/>
    <col min="5624" max="5624" width="11.42578125" style="174" customWidth="1"/>
    <col min="5625" max="5625" width="11" style="174" customWidth="1"/>
    <col min="5626" max="5626" width="10.85546875" style="174" customWidth="1"/>
    <col min="5627" max="5628" width="11.42578125" style="174" customWidth="1"/>
    <col min="5629" max="5873" width="9.140625" style="174"/>
    <col min="5874" max="5874" width="23.28515625" style="174" customWidth="1"/>
    <col min="5875" max="5875" width="9.5703125" style="174" customWidth="1"/>
    <col min="5876" max="5876" width="11" style="174" customWidth="1"/>
    <col min="5877" max="5877" width="10.5703125" style="174" customWidth="1"/>
    <col min="5878" max="5879" width="10.85546875" style="174" customWidth="1"/>
    <col min="5880" max="5880" width="11.42578125" style="174" customWidth="1"/>
    <col min="5881" max="5881" width="11" style="174" customWidth="1"/>
    <col min="5882" max="5882" width="10.85546875" style="174" customWidth="1"/>
    <col min="5883" max="5884" width="11.42578125" style="174" customWidth="1"/>
    <col min="5885" max="6129" width="9.140625" style="174"/>
    <col min="6130" max="6130" width="23.28515625" style="174" customWidth="1"/>
    <col min="6131" max="6131" width="9.5703125" style="174" customWidth="1"/>
    <col min="6132" max="6132" width="11" style="174" customWidth="1"/>
    <col min="6133" max="6133" width="10.5703125" style="174" customWidth="1"/>
    <col min="6134" max="6135" width="10.85546875" style="174" customWidth="1"/>
    <col min="6136" max="6136" width="11.42578125" style="174" customWidth="1"/>
    <col min="6137" max="6137" width="11" style="174" customWidth="1"/>
    <col min="6138" max="6138" width="10.85546875" style="174" customWidth="1"/>
    <col min="6139" max="6140" width="11.42578125" style="174" customWidth="1"/>
    <col min="6141" max="6385" width="9.140625" style="174"/>
    <col min="6386" max="6386" width="23.28515625" style="174" customWidth="1"/>
    <col min="6387" max="6387" width="9.5703125" style="174" customWidth="1"/>
    <col min="6388" max="6388" width="11" style="174" customWidth="1"/>
    <col min="6389" max="6389" width="10.5703125" style="174" customWidth="1"/>
    <col min="6390" max="6391" width="10.85546875" style="174" customWidth="1"/>
    <col min="6392" max="6392" width="11.42578125" style="174" customWidth="1"/>
    <col min="6393" max="6393" width="11" style="174" customWidth="1"/>
    <col min="6394" max="6394" width="10.85546875" style="174" customWidth="1"/>
    <col min="6395" max="6396" width="11.42578125" style="174" customWidth="1"/>
    <col min="6397" max="6641" width="9.140625" style="174"/>
    <col min="6642" max="6642" width="23.28515625" style="174" customWidth="1"/>
    <col min="6643" max="6643" width="9.5703125" style="174" customWidth="1"/>
    <col min="6644" max="6644" width="11" style="174" customWidth="1"/>
    <col min="6645" max="6645" width="10.5703125" style="174" customWidth="1"/>
    <col min="6646" max="6647" width="10.85546875" style="174" customWidth="1"/>
    <col min="6648" max="6648" width="11.42578125" style="174" customWidth="1"/>
    <col min="6649" max="6649" width="11" style="174" customWidth="1"/>
    <col min="6650" max="6650" width="10.85546875" style="174" customWidth="1"/>
    <col min="6651" max="6652" width="11.42578125" style="174" customWidth="1"/>
    <col min="6653" max="6897" width="9.140625" style="174"/>
    <col min="6898" max="6898" width="23.28515625" style="174" customWidth="1"/>
    <col min="6899" max="6899" width="9.5703125" style="174" customWidth="1"/>
    <col min="6900" max="6900" width="11" style="174" customWidth="1"/>
    <col min="6901" max="6901" width="10.5703125" style="174" customWidth="1"/>
    <col min="6902" max="6903" width="10.85546875" style="174" customWidth="1"/>
    <col min="6904" max="6904" width="11.42578125" style="174" customWidth="1"/>
    <col min="6905" max="6905" width="11" style="174" customWidth="1"/>
    <col min="6906" max="6906" width="10.85546875" style="174" customWidth="1"/>
    <col min="6907" max="6908" width="11.42578125" style="174" customWidth="1"/>
    <col min="6909" max="7153" width="9.140625" style="174"/>
    <col min="7154" max="7154" width="23.28515625" style="174" customWidth="1"/>
    <col min="7155" max="7155" width="9.5703125" style="174" customWidth="1"/>
    <col min="7156" max="7156" width="11" style="174" customWidth="1"/>
    <col min="7157" max="7157" width="10.5703125" style="174" customWidth="1"/>
    <col min="7158" max="7159" width="10.85546875" style="174" customWidth="1"/>
    <col min="7160" max="7160" width="11.42578125" style="174" customWidth="1"/>
    <col min="7161" max="7161" width="11" style="174" customWidth="1"/>
    <col min="7162" max="7162" width="10.85546875" style="174" customWidth="1"/>
    <col min="7163" max="7164" width="11.42578125" style="174" customWidth="1"/>
    <col min="7165" max="7409" width="9.140625" style="174"/>
    <col min="7410" max="7410" width="23.28515625" style="174" customWidth="1"/>
    <col min="7411" max="7411" width="9.5703125" style="174" customWidth="1"/>
    <col min="7412" max="7412" width="11" style="174" customWidth="1"/>
    <col min="7413" max="7413" width="10.5703125" style="174" customWidth="1"/>
    <col min="7414" max="7415" width="10.85546875" style="174" customWidth="1"/>
    <col min="7416" max="7416" width="11.42578125" style="174" customWidth="1"/>
    <col min="7417" max="7417" width="11" style="174" customWidth="1"/>
    <col min="7418" max="7418" width="10.85546875" style="174" customWidth="1"/>
    <col min="7419" max="7420" width="11.42578125" style="174" customWidth="1"/>
    <col min="7421" max="7665" width="9.140625" style="174"/>
    <col min="7666" max="7666" width="23.28515625" style="174" customWidth="1"/>
    <col min="7667" max="7667" width="9.5703125" style="174" customWidth="1"/>
    <col min="7668" max="7668" width="11" style="174" customWidth="1"/>
    <col min="7669" max="7669" width="10.5703125" style="174" customWidth="1"/>
    <col min="7670" max="7671" width="10.85546875" style="174" customWidth="1"/>
    <col min="7672" max="7672" width="11.42578125" style="174" customWidth="1"/>
    <col min="7673" max="7673" width="11" style="174" customWidth="1"/>
    <col min="7674" max="7674" width="10.85546875" style="174" customWidth="1"/>
    <col min="7675" max="7676" width="11.42578125" style="174" customWidth="1"/>
    <col min="7677" max="7921" width="9.140625" style="174"/>
    <col min="7922" max="7922" width="23.28515625" style="174" customWidth="1"/>
    <col min="7923" max="7923" width="9.5703125" style="174" customWidth="1"/>
    <col min="7924" max="7924" width="11" style="174" customWidth="1"/>
    <col min="7925" max="7925" width="10.5703125" style="174" customWidth="1"/>
    <col min="7926" max="7927" width="10.85546875" style="174" customWidth="1"/>
    <col min="7928" max="7928" width="11.42578125" style="174" customWidth="1"/>
    <col min="7929" max="7929" width="11" style="174" customWidth="1"/>
    <col min="7930" max="7930" width="10.85546875" style="174" customWidth="1"/>
    <col min="7931" max="7932" width="11.42578125" style="174" customWidth="1"/>
    <col min="7933" max="8177" width="9.140625" style="174"/>
    <col min="8178" max="8178" width="23.28515625" style="174" customWidth="1"/>
    <col min="8179" max="8179" width="9.5703125" style="174" customWidth="1"/>
    <col min="8180" max="8180" width="11" style="174" customWidth="1"/>
    <col min="8181" max="8181" width="10.5703125" style="174" customWidth="1"/>
    <col min="8182" max="8183" width="10.85546875" style="174" customWidth="1"/>
    <col min="8184" max="8184" width="11.42578125" style="174" customWidth="1"/>
    <col min="8185" max="8185" width="11" style="174" customWidth="1"/>
    <col min="8186" max="8186" width="10.85546875" style="174" customWidth="1"/>
    <col min="8187" max="8188" width="11.42578125" style="174" customWidth="1"/>
    <col min="8189" max="8433" width="9.140625" style="174"/>
    <col min="8434" max="8434" width="23.28515625" style="174" customWidth="1"/>
    <col min="8435" max="8435" width="9.5703125" style="174" customWidth="1"/>
    <col min="8436" max="8436" width="11" style="174" customWidth="1"/>
    <col min="8437" max="8437" width="10.5703125" style="174" customWidth="1"/>
    <col min="8438" max="8439" width="10.85546875" style="174" customWidth="1"/>
    <col min="8440" max="8440" width="11.42578125" style="174" customWidth="1"/>
    <col min="8441" max="8441" width="11" style="174" customWidth="1"/>
    <col min="8442" max="8442" width="10.85546875" style="174" customWidth="1"/>
    <col min="8443" max="8444" width="11.42578125" style="174" customWidth="1"/>
    <col min="8445" max="8689" width="9.140625" style="174"/>
    <col min="8690" max="8690" width="23.28515625" style="174" customWidth="1"/>
    <col min="8691" max="8691" width="9.5703125" style="174" customWidth="1"/>
    <col min="8692" max="8692" width="11" style="174" customWidth="1"/>
    <col min="8693" max="8693" width="10.5703125" style="174" customWidth="1"/>
    <col min="8694" max="8695" width="10.85546875" style="174" customWidth="1"/>
    <col min="8696" max="8696" width="11.42578125" style="174" customWidth="1"/>
    <col min="8697" max="8697" width="11" style="174" customWidth="1"/>
    <col min="8698" max="8698" width="10.85546875" style="174" customWidth="1"/>
    <col min="8699" max="8700" width="11.42578125" style="174" customWidth="1"/>
    <col min="8701" max="8945" width="9.140625" style="174"/>
    <col min="8946" max="8946" width="23.28515625" style="174" customWidth="1"/>
    <col min="8947" max="8947" width="9.5703125" style="174" customWidth="1"/>
    <col min="8948" max="8948" width="11" style="174" customWidth="1"/>
    <col min="8949" max="8949" width="10.5703125" style="174" customWidth="1"/>
    <col min="8950" max="8951" width="10.85546875" style="174" customWidth="1"/>
    <col min="8952" max="8952" width="11.42578125" style="174" customWidth="1"/>
    <col min="8953" max="8953" width="11" style="174" customWidth="1"/>
    <col min="8954" max="8954" width="10.85546875" style="174" customWidth="1"/>
    <col min="8955" max="8956" width="11.42578125" style="174" customWidth="1"/>
    <col min="8957" max="9201" width="9.140625" style="174"/>
    <col min="9202" max="9202" width="23.28515625" style="174" customWidth="1"/>
    <col min="9203" max="9203" width="9.5703125" style="174" customWidth="1"/>
    <col min="9204" max="9204" width="11" style="174" customWidth="1"/>
    <col min="9205" max="9205" width="10.5703125" style="174" customWidth="1"/>
    <col min="9206" max="9207" width="10.85546875" style="174" customWidth="1"/>
    <col min="9208" max="9208" width="11.42578125" style="174" customWidth="1"/>
    <col min="9209" max="9209" width="11" style="174" customWidth="1"/>
    <col min="9210" max="9210" width="10.85546875" style="174" customWidth="1"/>
    <col min="9211" max="9212" width="11.42578125" style="174" customWidth="1"/>
    <col min="9213" max="9457" width="9.140625" style="174"/>
    <col min="9458" max="9458" width="23.28515625" style="174" customWidth="1"/>
    <col min="9459" max="9459" width="9.5703125" style="174" customWidth="1"/>
    <col min="9460" max="9460" width="11" style="174" customWidth="1"/>
    <col min="9461" max="9461" width="10.5703125" style="174" customWidth="1"/>
    <col min="9462" max="9463" width="10.85546875" style="174" customWidth="1"/>
    <col min="9464" max="9464" width="11.42578125" style="174" customWidth="1"/>
    <col min="9465" max="9465" width="11" style="174" customWidth="1"/>
    <col min="9466" max="9466" width="10.85546875" style="174" customWidth="1"/>
    <col min="9467" max="9468" width="11.42578125" style="174" customWidth="1"/>
    <col min="9469" max="9713" width="9.140625" style="174"/>
    <col min="9714" max="9714" width="23.28515625" style="174" customWidth="1"/>
    <col min="9715" max="9715" width="9.5703125" style="174" customWidth="1"/>
    <col min="9716" max="9716" width="11" style="174" customWidth="1"/>
    <col min="9717" max="9717" width="10.5703125" style="174" customWidth="1"/>
    <col min="9718" max="9719" width="10.85546875" style="174" customWidth="1"/>
    <col min="9720" max="9720" width="11.42578125" style="174" customWidth="1"/>
    <col min="9721" max="9721" width="11" style="174" customWidth="1"/>
    <col min="9722" max="9722" width="10.85546875" style="174" customWidth="1"/>
    <col min="9723" max="9724" width="11.42578125" style="174" customWidth="1"/>
    <col min="9725" max="9969" width="9.140625" style="174"/>
    <col min="9970" max="9970" width="23.28515625" style="174" customWidth="1"/>
    <col min="9971" max="9971" width="9.5703125" style="174" customWidth="1"/>
    <col min="9972" max="9972" width="11" style="174" customWidth="1"/>
    <col min="9973" max="9973" width="10.5703125" style="174" customWidth="1"/>
    <col min="9974" max="9975" width="10.85546875" style="174" customWidth="1"/>
    <col min="9976" max="9976" width="11.42578125" style="174" customWidth="1"/>
    <col min="9977" max="9977" width="11" style="174" customWidth="1"/>
    <col min="9978" max="9978" width="10.85546875" style="174" customWidth="1"/>
    <col min="9979" max="9980" width="11.42578125" style="174" customWidth="1"/>
    <col min="9981" max="10225" width="9.140625" style="174"/>
    <col min="10226" max="10226" width="23.28515625" style="174" customWidth="1"/>
    <col min="10227" max="10227" width="9.5703125" style="174" customWidth="1"/>
    <col min="10228" max="10228" width="11" style="174" customWidth="1"/>
    <col min="10229" max="10229" width="10.5703125" style="174" customWidth="1"/>
    <col min="10230" max="10231" width="10.85546875" style="174" customWidth="1"/>
    <col min="10232" max="10232" width="11.42578125" style="174" customWidth="1"/>
    <col min="10233" max="10233" width="11" style="174" customWidth="1"/>
    <col min="10234" max="10234" width="10.85546875" style="174" customWidth="1"/>
    <col min="10235" max="10236" width="11.42578125" style="174" customWidth="1"/>
    <col min="10237" max="10481" width="9.140625" style="174"/>
    <col min="10482" max="10482" width="23.28515625" style="174" customWidth="1"/>
    <col min="10483" max="10483" width="9.5703125" style="174" customWidth="1"/>
    <col min="10484" max="10484" width="11" style="174" customWidth="1"/>
    <col min="10485" max="10485" width="10.5703125" style="174" customWidth="1"/>
    <col min="10486" max="10487" width="10.85546875" style="174" customWidth="1"/>
    <col min="10488" max="10488" width="11.42578125" style="174" customWidth="1"/>
    <col min="10489" max="10489" width="11" style="174" customWidth="1"/>
    <col min="10490" max="10490" width="10.85546875" style="174" customWidth="1"/>
    <col min="10491" max="10492" width="11.42578125" style="174" customWidth="1"/>
    <col min="10493" max="10737" width="9.140625" style="174"/>
    <col min="10738" max="10738" width="23.28515625" style="174" customWidth="1"/>
    <col min="10739" max="10739" width="9.5703125" style="174" customWidth="1"/>
    <col min="10740" max="10740" width="11" style="174" customWidth="1"/>
    <col min="10741" max="10741" width="10.5703125" style="174" customWidth="1"/>
    <col min="10742" max="10743" width="10.85546875" style="174" customWidth="1"/>
    <col min="10744" max="10744" width="11.42578125" style="174" customWidth="1"/>
    <col min="10745" max="10745" width="11" style="174" customWidth="1"/>
    <col min="10746" max="10746" width="10.85546875" style="174" customWidth="1"/>
    <col min="10747" max="10748" width="11.42578125" style="174" customWidth="1"/>
    <col min="10749" max="10993" width="9.140625" style="174"/>
    <col min="10994" max="10994" width="23.28515625" style="174" customWidth="1"/>
    <col min="10995" max="10995" width="9.5703125" style="174" customWidth="1"/>
    <col min="10996" max="10996" width="11" style="174" customWidth="1"/>
    <col min="10997" max="10997" width="10.5703125" style="174" customWidth="1"/>
    <col min="10998" max="10999" width="10.85546875" style="174" customWidth="1"/>
    <col min="11000" max="11000" width="11.42578125" style="174" customWidth="1"/>
    <col min="11001" max="11001" width="11" style="174" customWidth="1"/>
    <col min="11002" max="11002" width="10.85546875" style="174" customWidth="1"/>
    <col min="11003" max="11004" width="11.42578125" style="174" customWidth="1"/>
    <col min="11005" max="11249" width="9.140625" style="174"/>
    <col min="11250" max="11250" width="23.28515625" style="174" customWidth="1"/>
    <col min="11251" max="11251" width="9.5703125" style="174" customWidth="1"/>
    <col min="11252" max="11252" width="11" style="174" customWidth="1"/>
    <col min="11253" max="11253" width="10.5703125" style="174" customWidth="1"/>
    <col min="11254" max="11255" width="10.85546875" style="174" customWidth="1"/>
    <col min="11256" max="11256" width="11.42578125" style="174" customWidth="1"/>
    <col min="11257" max="11257" width="11" style="174" customWidth="1"/>
    <col min="11258" max="11258" width="10.85546875" style="174" customWidth="1"/>
    <col min="11259" max="11260" width="11.42578125" style="174" customWidth="1"/>
    <col min="11261" max="11505" width="9.140625" style="174"/>
    <col min="11506" max="11506" width="23.28515625" style="174" customWidth="1"/>
    <col min="11507" max="11507" width="9.5703125" style="174" customWidth="1"/>
    <col min="11508" max="11508" width="11" style="174" customWidth="1"/>
    <col min="11509" max="11509" width="10.5703125" style="174" customWidth="1"/>
    <col min="11510" max="11511" width="10.85546875" style="174" customWidth="1"/>
    <col min="11512" max="11512" width="11.42578125" style="174" customWidth="1"/>
    <col min="11513" max="11513" width="11" style="174" customWidth="1"/>
    <col min="11514" max="11514" width="10.85546875" style="174" customWidth="1"/>
    <col min="11515" max="11516" width="11.42578125" style="174" customWidth="1"/>
    <col min="11517" max="11761" width="9.140625" style="174"/>
    <col min="11762" max="11762" width="23.28515625" style="174" customWidth="1"/>
    <col min="11763" max="11763" width="9.5703125" style="174" customWidth="1"/>
    <col min="11764" max="11764" width="11" style="174" customWidth="1"/>
    <col min="11765" max="11765" width="10.5703125" style="174" customWidth="1"/>
    <col min="11766" max="11767" width="10.85546875" style="174" customWidth="1"/>
    <col min="11768" max="11768" width="11.42578125" style="174" customWidth="1"/>
    <col min="11769" max="11769" width="11" style="174" customWidth="1"/>
    <col min="11770" max="11770" width="10.85546875" style="174" customWidth="1"/>
    <col min="11771" max="11772" width="11.42578125" style="174" customWidth="1"/>
    <col min="11773" max="12017" width="9.140625" style="174"/>
    <col min="12018" max="12018" width="23.28515625" style="174" customWidth="1"/>
    <col min="12019" max="12019" width="9.5703125" style="174" customWidth="1"/>
    <col min="12020" max="12020" width="11" style="174" customWidth="1"/>
    <col min="12021" max="12021" width="10.5703125" style="174" customWidth="1"/>
    <col min="12022" max="12023" width="10.85546875" style="174" customWidth="1"/>
    <col min="12024" max="12024" width="11.42578125" style="174" customWidth="1"/>
    <col min="12025" max="12025" width="11" style="174" customWidth="1"/>
    <col min="12026" max="12026" width="10.85546875" style="174" customWidth="1"/>
    <col min="12027" max="12028" width="11.42578125" style="174" customWidth="1"/>
    <col min="12029" max="12273" width="9.140625" style="174"/>
    <col min="12274" max="12274" width="23.28515625" style="174" customWidth="1"/>
    <col min="12275" max="12275" width="9.5703125" style="174" customWidth="1"/>
    <col min="12276" max="12276" width="11" style="174" customWidth="1"/>
    <col min="12277" max="12277" width="10.5703125" style="174" customWidth="1"/>
    <col min="12278" max="12279" width="10.85546875" style="174" customWidth="1"/>
    <col min="12280" max="12280" width="11.42578125" style="174" customWidth="1"/>
    <col min="12281" max="12281" width="11" style="174" customWidth="1"/>
    <col min="12282" max="12282" width="10.85546875" style="174" customWidth="1"/>
    <col min="12283" max="12284" width="11.42578125" style="174" customWidth="1"/>
    <col min="12285" max="12529" width="9.140625" style="174"/>
    <col min="12530" max="12530" width="23.28515625" style="174" customWidth="1"/>
    <col min="12531" max="12531" width="9.5703125" style="174" customWidth="1"/>
    <col min="12532" max="12532" width="11" style="174" customWidth="1"/>
    <col min="12533" max="12533" width="10.5703125" style="174" customWidth="1"/>
    <col min="12534" max="12535" width="10.85546875" style="174" customWidth="1"/>
    <col min="12536" max="12536" width="11.42578125" style="174" customWidth="1"/>
    <col min="12537" max="12537" width="11" style="174" customWidth="1"/>
    <col min="12538" max="12538" width="10.85546875" style="174" customWidth="1"/>
    <col min="12539" max="12540" width="11.42578125" style="174" customWidth="1"/>
    <col min="12541" max="12785" width="9.140625" style="174"/>
    <col min="12786" max="12786" width="23.28515625" style="174" customWidth="1"/>
    <col min="12787" max="12787" width="9.5703125" style="174" customWidth="1"/>
    <col min="12788" max="12788" width="11" style="174" customWidth="1"/>
    <col min="12789" max="12789" width="10.5703125" style="174" customWidth="1"/>
    <col min="12790" max="12791" width="10.85546875" style="174" customWidth="1"/>
    <col min="12792" max="12792" width="11.42578125" style="174" customWidth="1"/>
    <col min="12793" max="12793" width="11" style="174" customWidth="1"/>
    <col min="12794" max="12794" width="10.85546875" style="174" customWidth="1"/>
    <col min="12795" max="12796" width="11.42578125" style="174" customWidth="1"/>
    <col min="12797" max="13041" width="9.140625" style="174"/>
    <col min="13042" max="13042" width="23.28515625" style="174" customWidth="1"/>
    <col min="13043" max="13043" width="9.5703125" style="174" customWidth="1"/>
    <col min="13044" max="13044" width="11" style="174" customWidth="1"/>
    <col min="13045" max="13045" width="10.5703125" style="174" customWidth="1"/>
    <col min="13046" max="13047" width="10.85546875" style="174" customWidth="1"/>
    <col min="13048" max="13048" width="11.42578125" style="174" customWidth="1"/>
    <col min="13049" max="13049" width="11" style="174" customWidth="1"/>
    <col min="13050" max="13050" width="10.85546875" style="174" customWidth="1"/>
    <col min="13051" max="13052" width="11.42578125" style="174" customWidth="1"/>
    <col min="13053" max="13297" width="9.140625" style="174"/>
    <col min="13298" max="13298" width="23.28515625" style="174" customWidth="1"/>
    <col min="13299" max="13299" width="9.5703125" style="174" customWidth="1"/>
    <col min="13300" max="13300" width="11" style="174" customWidth="1"/>
    <col min="13301" max="13301" width="10.5703125" style="174" customWidth="1"/>
    <col min="13302" max="13303" width="10.85546875" style="174" customWidth="1"/>
    <col min="13304" max="13304" width="11.42578125" style="174" customWidth="1"/>
    <col min="13305" max="13305" width="11" style="174" customWidth="1"/>
    <col min="13306" max="13306" width="10.85546875" style="174" customWidth="1"/>
    <col min="13307" max="13308" width="11.42578125" style="174" customWidth="1"/>
    <col min="13309" max="13553" width="9.140625" style="174"/>
    <col min="13554" max="13554" width="23.28515625" style="174" customWidth="1"/>
    <col min="13555" max="13555" width="9.5703125" style="174" customWidth="1"/>
    <col min="13556" max="13556" width="11" style="174" customWidth="1"/>
    <col min="13557" max="13557" width="10.5703125" style="174" customWidth="1"/>
    <col min="13558" max="13559" width="10.85546875" style="174" customWidth="1"/>
    <col min="13560" max="13560" width="11.42578125" style="174" customWidth="1"/>
    <col min="13561" max="13561" width="11" style="174" customWidth="1"/>
    <col min="13562" max="13562" width="10.85546875" style="174" customWidth="1"/>
    <col min="13563" max="13564" width="11.42578125" style="174" customWidth="1"/>
    <col min="13565" max="13809" width="9.140625" style="174"/>
    <col min="13810" max="13810" width="23.28515625" style="174" customWidth="1"/>
    <col min="13811" max="13811" width="9.5703125" style="174" customWidth="1"/>
    <col min="13812" max="13812" width="11" style="174" customWidth="1"/>
    <col min="13813" max="13813" width="10.5703125" style="174" customWidth="1"/>
    <col min="13814" max="13815" width="10.85546875" style="174" customWidth="1"/>
    <col min="13816" max="13816" width="11.42578125" style="174" customWidth="1"/>
    <col min="13817" max="13817" width="11" style="174" customWidth="1"/>
    <col min="13818" max="13818" width="10.85546875" style="174" customWidth="1"/>
    <col min="13819" max="13820" width="11.42578125" style="174" customWidth="1"/>
    <col min="13821" max="14065" width="9.140625" style="174"/>
    <col min="14066" max="14066" width="23.28515625" style="174" customWidth="1"/>
    <col min="14067" max="14067" width="9.5703125" style="174" customWidth="1"/>
    <col min="14068" max="14068" width="11" style="174" customWidth="1"/>
    <col min="14069" max="14069" width="10.5703125" style="174" customWidth="1"/>
    <col min="14070" max="14071" width="10.85546875" style="174" customWidth="1"/>
    <col min="14072" max="14072" width="11.42578125" style="174" customWidth="1"/>
    <col min="14073" max="14073" width="11" style="174" customWidth="1"/>
    <col min="14074" max="14074" width="10.85546875" style="174" customWidth="1"/>
    <col min="14075" max="14076" width="11.42578125" style="174" customWidth="1"/>
    <col min="14077" max="14321" width="9.140625" style="174"/>
    <col min="14322" max="14322" width="23.28515625" style="174" customWidth="1"/>
    <col min="14323" max="14323" width="9.5703125" style="174" customWidth="1"/>
    <col min="14324" max="14324" width="11" style="174" customWidth="1"/>
    <col min="14325" max="14325" width="10.5703125" style="174" customWidth="1"/>
    <col min="14326" max="14327" width="10.85546875" style="174" customWidth="1"/>
    <col min="14328" max="14328" width="11.42578125" style="174" customWidth="1"/>
    <col min="14329" max="14329" width="11" style="174" customWidth="1"/>
    <col min="14330" max="14330" width="10.85546875" style="174" customWidth="1"/>
    <col min="14331" max="14332" width="11.42578125" style="174" customWidth="1"/>
    <col min="14333" max="14577" width="9.140625" style="174"/>
    <col min="14578" max="14578" width="23.28515625" style="174" customWidth="1"/>
    <col min="14579" max="14579" width="9.5703125" style="174" customWidth="1"/>
    <col min="14580" max="14580" width="11" style="174" customWidth="1"/>
    <col min="14581" max="14581" width="10.5703125" style="174" customWidth="1"/>
    <col min="14582" max="14583" width="10.85546875" style="174" customWidth="1"/>
    <col min="14584" max="14584" width="11.42578125" style="174" customWidth="1"/>
    <col min="14585" max="14585" width="11" style="174" customWidth="1"/>
    <col min="14586" max="14586" width="10.85546875" style="174" customWidth="1"/>
    <col min="14587" max="14588" width="11.42578125" style="174" customWidth="1"/>
    <col min="14589" max="14833" width="9.140625" style="174"/>
    <col min="14834" max="14834" width="23.28515625" style="174" customWidth="1"/>
    <col min="14835" max="14835" width="9.5703125" style="174" customWidth="1"/>
    <col min="14836" max="14836" width="11" style="174" customWidth="1"/>
    <col min="14837" max="14837" width="10.5703125" style="174" customWidth="1"/>
    <col min="14838" max="14839" width="10.85546875" style="174" customWidth="1"/>
    <col min="14840" max="14840" width="11.42578125" style="174" customWidth="1"/>
    <col min="14841" max="14841" width="11" style="174" customWidth="1"/>
    <col min="14842" max="14842" width="10.85546875" style="174" customWidth="1"/>
    <col min="14843" max="14844" width="11.42578125" style="174" customWidth="1"/>
    <col min="14845" max="15089" width="9.140625" style="174"/>
    <col min="15090" max="15090" width="23.28515625" style="174" customWidth="1"/>
    <col min="15091" max="15091" width="9.5703125" style="174" customWidth="1"/>
    <col min="15092" max="15092" width="11" style="174" customWidth="1"/>
    <col min="15093" max="15093" width="10.5703125" style="174" customWidth="1"/>
    <col min="15094" max="15095" width="10.85546875" style="174" customWidth="1"/>
    <col min="15096" max="15096" width="11.42578125" style="174" customWidth="1"/>
    <col min="15097" max="15097" width="11" style="174" customWidth="1"/>
    <col min="15098" max="15098" width="10.85546875" style="174" customWidth="1"/>
    <col min="15099" max="15100" width="11.42578125" style="174" customWidth="1"/>
    <col min="15101" max="15345" width="9.140625" style="174"/>
    <col min="15346" max="15346" width="23.28515625" style="174" customWidth="1"/>
    <col min="15347" max="15347" width="9.5703125" style="174" customWidth="1"/>
    <col min="15348" max="15348" width="11" style="174" customWidth="1"/>
    <col min="15349" max="15349" width="10.5703125" style="174" customWidth="1"/>
    <col min="15350" max="15351" width="10.85546875" style="174" customWidth="1"/>
    <col min="15352" max="15352" width="11.42578125" style="174" customWidth="1"/>
    <col min="15353" max="15353" width="11" style="174" customWidth="1"/>
    <col min="15354" max="15354" width="10.85546875" style="174" customWidth="1"/>
    <col min="15355" max="15356" width="11.42578125" style="174" customWidth="1"/>
    <col min="15357" max="15601" width="9.140625" style="174"/>
    <col min="15602" max="15602" width="23.28515625" style="174" customWidth="1"/>
    <col min="15603" max="15603" width="9.5703125" style="174" customWidth="1"/>
    <col min="15604" max="15604" width="11" style="174" customWidth="1"/>
    <col min="15605" max="15605" width="10.5703125" style="174" customWidth="1"/>
    <col min="15606" max="15607" width="10.85546875" style="174" customWidth="1"/>
    <col min="15608" max="15608" width="11.42578125" style="174" customWidth="1"/>
    <col min="15609" max="15609" width="11" style="174" customWidth="1"/>
    <col min="15610" max="15610" width="10.85546875" style="174" customWidth="1"/>
    <col min="15611" max="15612" width="11.42578125" style="174" customWidth="1"/>
    <col min="15613" max="15857" width="9.140625" style="174"/>
    <col min="15858" max="15858" width="23.28515625" style="174" customWidth="1"/>
    <col min="15859" max="15859" width="9.5703125" style="174" customWidth="1"/>
    <col min="15860" max="15860" width="11" style="174" customWidth="1"/>
    <col min="15861" max="15861" width="10.5703125" style="174" customWidth="1"/>
    <col min="15862" max="15863" width="10.85546875" style="174" customWidth="1"/>
    <col min="15864" max="15864" width="11.42578125" style="174" customWidth="1"/>
    <col min="15865" max="15865" width="11" style="174" customWidth="1"/>
    <col min="15866" max="15866" width="10.85546875" style="174" customWidth="1"/>
    <col min="15867" max="15868" width="11.42578125" style="174" customWidth="1"/>
    <col min="15869" max="16113" width="9.140625" style="174"/>
    <col min="16114" max="16114" width="23.28515625" style="174" customWidth="1"/>
    <col min="16115" max="16115" width="9.5703125" style="174" customWidth="1"/>
    <col min="16116" max="16116" width="11" style="174" customWidth="1"/>
    <col min="16117" max="16117" width="10.5703125" style="174" customWidth="1"/>
    <col min="16118" max="16119" width="10.85546875" style="174" customWidth="1"/>
    <col min="16120" max="16120" width="11.42578125" style="174" customWidth="1"/>
    <col min="16121" max="16121" width="11" style="174" customWidth="1"/>
    <col min="16122" max="16122" width="10.85546875" style="174" customWidth="1"/>
    <col min="16123" max="16124" width="11.42578125" style="174" customWidth="1"/>
    <col min="16125" max="16384" width="9.140625" style="174"/>
  </cols>
  <sheetData>
    <row r="1" spans="1:8" ht="28.5" customHeight="1" x14ac:dyDescent="0.2">
      <c r="A1" s="501" t="s">
        <v>211</v>
      </c>
      <c r="B1" s="501"/>
      <c r="C1" s="501"/>
      <c r="D1" s="501"/>
      <c r="E1" s="501"/>
      <c r="F1" s="501"/>
      <c r="G1" s="501"/>
    </row>
    <row r="2" spans="1:8" ht="12" customHeight="1" x14ac:dyDescent="0.2">
      <c r="A2" s="175"/>
      <c r="B2" s="175"/>
      <c r="C2" s="175"/>
      <c r="D2" s="175"/>
      <c r="G2" s="176" t="s">
        <v>120</v>
      </c>
    </row>
    <row r="3" spans="1:8" ht="18.75" customHeight="1" x14ac:dyDescent="0.2">
      <c r="A3" s="486"/>
      <c r="B3" s="487" t="s">
        <v>129</v>
      </c>
      <c r="C3" s="487"/>
      <c r="D3" s="487"/>
      <c r="E3" s="487" t="s">
        <v>57</v>
      </c>
      <c r="F3" s="487"/>
      <c r="G3" s="497"/>
      <c r="H3" s="351"/>
    </row>
    <row r="4" spans="1:8" ht="16.5" customHeight="1" x14ac:dyDescent="0.2">
      <c r="A4" s="486"/>
      <c r="B4" s="487" t="s">
        <v>124</v>
      </c>
      <c r="C4" s="487"/>
      <c r="D4" s="487"/>
      <c r="E4" s="487" t="s">
        <v>124</v>
      </c>
      <c r="F4" s="487"/>
      <c r="G4" s="497"/>
      <c r="H4" s="351"/>
    </row>
    <row r="5" spans="1:8" ht="39.75" customHeight="1" x14ac:dyDescent="0.2">
      <c r="A5" s="486"/>
      <c r="B5" s="308" t="s">
        <v>130</v>
      </c>
      <c r="C5" s="308" t="s">
        <v>64</v>
      </c>
      <c r="D5" s="308" t="s">
        <v>165</v>
      </c>
      <c r="E5" s="308" t="s">
        <v>130</v>
      </c>
      <c r="F5" s="308" t="s">
        <v>64</v>
      </c>
      <c r="G5" s="350" t="s">
        <v>165</v>
      </c>
      <c r="H5" s="351"/>
    </row>
    <row r="6" spans="1:8" x14ac:dyDescent="0.2">
      <c r="A6" s="362" t="s">
        <v>72</v>
      </c>
      <c r="B6" s="329">
        <f>SUM(B7:B25)</f>
        <v>24065</v>
      </c>
      <c r="C6" s="329">
        <f>SUM(C7:C25)</f>
        <v>17296</v>
      </c>
      <c r="D6" s="330">
        <f>B6/C6%</f>
        <v>139.13621646623497</v>
      </c>
      <c r="E6" s="329">
        <f>SUM(E7:E25)</f>
        <v>39342</v>
      </c>
      <c r="F6" s="329">
        <f>SUM(F7:F25)</f>
        <v>32825</v>
      </c>
      <c r="G6" s="330">
        <f>E6/F6%</f>
        <v>119.85376999238386</v>
      </c>
      <c r="H6" s="352"/>
    </row>
    <row r="7" spans="1:8" x14ac:dyDescent="0.2">
      <c r="A7" s="310" t="s">
        <v>73</v>
      </c>
      <c r="B7" s="329">
        <v>495</v>
      </c>
      <c r="C7" s="329">
        <v>553</v>
      </c>
      <c r="D7" s="330">
        <f t="shared" ref="D7:D23" si="0">B7/C7%</f>
        <v>89.511754068716087</v>
      </c>
      <c r="E7" s="329">
        <v>3215</v>
      </c>
      <c r="F7" s="329">
        <v>4391</v>
      </c>
      <c r="G7" s="330">
        <f t="shared" ref="G7:G25" si="1">E7/F7%</f>
        <v>73.217945798223639</v>
      </c>
      <c r="H7" s="331"/>
    </row>
    <row r="8" spans="1:8" x14ac:dyDescent="0.2">
      <c r="A8" s="310" t="s">
        <v>74</v>
      </c>
      <c r="B8" s="329">
        <v>2439</v>
      </c>
      <c r="C8" s="329">
        <v>2962</v>
      </c>
      <c r="D8" s="330">
        <f t="shared" si="0"/>
        <v>82.343011478730588</v>
      </c>
      <c r="E8" s="329">
        <v>2028</v>
      </c>
      <c r="F8" s="329">
        <v>1216</v>
      </c>
      <c r="G8" s="330">
        <f t="shared" si="1"/>
        <v>166.77631578947367</v>
      </c>
      <c r="H8" s="331"/>
    </row>
    <row r="9" spans="1:8" x14ac:dyDescent="0.2">
      <c r="A9" s="310" t="s">
        <v>75</v>
      </c>
      <c r="B9" s="329">
        <v>3236</v>
      </c>
      <c r="C9" s="329">
        <v>528</v>
      </c>
      <c r="D9" s="330">
        <f t="shared" si="0"/>
        <v>612.87878787878788</v>
      </c>
      <c r="E9" s="329">
        <v>10577</v>
      </c>
      <c r="F9" s="329">
        <v>885</v>
      </c>
      <c r="G9" s="330">
        <f>E9/F9%</f>
        <v>1195.1412429378531</v>
      </c>
      <c r="H9" s="331"/>
    </row>
    <row r="10" spans="1:8" x14ac:dyDescent="0.2">
      <c r="A10" s="310" t="s">
        <v>76</v>
      </c>
      <c r="B10" s="329">
        <v>1792</v>
      </c>
      <c r="C10" s="329">
        <v>1609</v>
      </c>
      <c r="D10" s="330">
        <f t="shared" si="0"/>
        <v>111.37352392790554</v>
      </c>
      <c r="E10" s="329">
        <v>4001</v>
      </c>
      <c r="F10" s="329">
        <v>5876</v>
      </c>
      <c r="G10" s="330">
        <f t="shared" si="1"/>
        <v>68.090537780803274</v>
      </c>
      <c r="H10" s="331"/>
    </row>
    <row r="11" spans="1:8" x14ac:dyDescent="0.2">
      <c r="A11" s="310" t="s">
        <v>77</v>
      </c>
      <c r="B11" s="329">
        <v>343</v>
      </c>
      <c r="C11" s="329">
        <v>108</v>
      </c>
      <c r="D11" s="330">
        <f t="shared" si="0"/>
        <v>317.59259259259255</v>
      </c>
      <c r="E11" s="329">
        <v>3227</v>
      </c>
      <c r="F11" s="329">
        <v>2154</v>
      </c>
      <c r="G11" s="330">
        <f t="shared" si="1"/>
        <v>149.81429897864439</v>
      </c>
      <c r="H11" s="331"/>
    </row>
    <row r="12" spans="1:8" x14ac:dyDescent="0.2">
      <c r="A12" s="310" t="s">
        <v>78</v>
      </c>
      <c r="B12" s="329">
        <v>689</v>
      </c>
      <c r="C12" s="329">
        <v>342</v>
      </c>
      <c r="D12" s="330">
        <f t="shared" si="0"/>
        <v>201.46198830409358</v>
      </c>
      <c r="E12" s="329">
        <v>2414</v>
      </c>
      <c r="F12" s="329">
        <v>657</v>
      </c>
      <c r="G12" s="330">
        <f t="shared" si="1"/>
        <v>367.42770167427699</v>
      </c>
      <c r="H12" s="331"/>
    </row>
    <row r="13" spans="1:8" x14ac:dyDescent="0.2">
      <c r="A13" s="310" t="s">
        <v>79</v>
      </c>
      <c r="B13" s="329">
        <v>763</v>
      </c>
      <c r="C13" s="329">
        <v>828</v>
      </c>
      <c r="D13" s="330">
        <f t="shared" si="0"/>
        <v>92.149758454106291</v>
      </c>
      <c r="E13" s="329">
        <v>722</v>
      </c>
      <c r="F13" s="329">
        <v>528</v>
      </c>
      <c r="G13" s="330">
        <f t="shared" si="1"/>
        <v>136.74242424242425</v>
      </c>
      <c r="H13" s="331"/>
    </row>
    <row r="14" spans="1:8" x14ac:dyDescent="0.2">
      <c r="A14" s="310" t="s">
        <v>80</v>
      </c>
      <c r="B14" s="329">
        <v>992</v>
      </c>
      <c r="C14" s="329">
        <v>954</v>
      </c>
      <c r="D14" s="330">
        <f t="shared" si="0"/>
        <v>103.98322851153041</v>
      </c>
      <c r="E14" s="329">
        <v>5401</v>
      </c>
      <c r="F14" s="329">
        <v>11079</v>
      </c>
      <c r="G14" s="330">
        <f t="shared" si="1"/>
        <v>48.749887173932663</v>
      </c>
      <c r="H14" s="331"/>
    </row>
    <row r="15" spans="1:8" x14ac:dyDescent="0.2">
      <c r="A15" s="310" t="s">
        <v>81</v>
      </c>
      <c r="B15" s="329">
        <v>711</v>
      </c>
      <c r="C15" s="329">
        <v>257</v>
      </c>
      <c r="D15" s="330">
        <f t="shared" si="0"/>
        <v>276.6536964980545</v>
      </c>
      <c r="E15" s="329">
        <v>2118</v>
      </c>
      <c r="F15" s="329">
        <v>1021</v>
      </c>
      <c r="G15" s="330">
        <f t="shared" si="1"/>
        <v>207.44368266405482</v>
      </c>
      <c r="H15" s="331"/>
    </row>
    <row r="16" spans="1:8" ht="14.25" customHeight="1" x14ac:dyDescent="0.2">
      <c r="A16" s="310" t="s">
        <v>82</v>
      </c>
      <c r="B16" s="329">
        <v>6123</v>
      </c>
      <c r="C16" s="329">
        <v>2929</v>
      </c>
      <c r="D16" s="330">
        <f>B16/C16%</f>
        <v>209.04745646978492</v>
      </c>
      <c r="E16" s="329">
        <v>1407</v>
      </c>
      <c r="F16" s="329">
        <v>516</v>
      </c>
      <c r="G16" s="330">
        <f>E16/F16%</f>
        <v>272.67441860465118</v>
      </c>
      <c r="H16" s="331"/>
    </row>
    <row r="17" spans="1:9" ht="14.25" customHeight="1" x14ac:dyDescent="0.2">
      <c r="A17" s="310" t="s">
        <v>83</v>
      </c>
      <c r="B17" s="329">
        <v>44</v>
      </c>
      <c r="C17" s="329">
        <v>112</v>
      </c>
      <c r="D17" s="330">
        <f t="shared" si="0"/>
        <v>39.285714285714285</v>
      </c>
      <c r="E17" s="329">
        <v>47</v>
      </c>
      <c r="F17" s="329">
        <v>29</v>
      </c>
      <c r="G17" s="330">
        <f t="shared" si="1"/>
        <v>162.06896551724139</v>
      </c>
      <c r="H17" s="331"/>
    </row>
    <row r="18" spans="1:9" ht="14.25" customHeight="1" x14ac:dyDescent="0.2">
      <c r="A18" s="310" t="s">
        <v>84</v>
      </c>
      <c r="B18" s="329">
        <v>37</v>
      </c>
      <c r="C18" s="329">
        <v>73</v>
      </c>
      <c r="D18" s="330">
        <f t="shared" si="0"/>
        <v>50.684931506849317</v>
      </c>
      <c r="E18" s="329">
        <v>699</v>
      </c>
      <c r="F18" s="329">
        <v>1092</v>
      </c>
      <c r="G18" s="330">
        <f t="shared" si="1"/>
        <v>64.010989010989007</v>
      </c>
      <c r="H18" s="331"/>
    </row>
    <row r="19" spans="1:9" ht="14.25" customHeight="1" x14ac:dyDescent="0.2">
      <c r="A19" s="310" t="s">
        <v>85</v>
      </c>
      <c r="B19" s="329">
        <v>2215</v>
      </c>
      <c r="C19" s="329">
        <v>2281</v>
      </c>
      <c r="D19" s="330">
        <f t="shared" si="0"/>
        <v>97.106532222709347</v>
      </c>
      <c r="E19" s="329">
        <v>602</v>
      </c>
      <c r="F19" s="329">
        <v>372</v>
      </c>
      <c r="G19" s="330">
        <f t="shared" si="1"/>
        <v>161.8279569892473</v>
      </c>
      <c r="H19" s="331"/>
    </row>
    <row r="20" spans="1:9" ht="14.25" customHeight="1" x14ac:dyDescent="0.2">
      <c r="A20" s="310" t="s">
        <v>86</v>
      </c>
      <c r="B20" s="329">
        <v>2699</v>
      </c>
      <c r="C20" s="329">
        <v>2483</v>
      </c>
      <c r="D20" s="330">
        <f t="shared" si="0"/>
        <v>108.69915424889247</v>
      </c>
      <c r="E20" s="329">
        <v>392</v>
      </c>
      <c r="F20" s="329">
        <v>333</v>
      </c>
      <c r="G20" s="330">
        <f t="shared" si="1"/>
        <v>117.71771771771772</v>
      </c>
      <c r="H20" s="331"/>
    </row>
    <row r="21" spans="1:9" ht="14.25" customHeight="1" x14ac:dyDescent="0.2">
      <c r="A21" s="310" t="s">
        <v>137</v>
      </c>
      <c r="B21" s="329">
        <v>368</v>
      </c>
      <c r="C21" s="329">
        <v>390</v>
      </c>
      <c r="D21" s="330">
        <f t="shared" si="0"/>
        <v>94.358974358974365</v>
      </c>
      <c r="E21" s="329">
        <v>2012</v>
      </c>
      <c r="F21" s="329">
        <v>2251</v>
      </c>
      <c r="G21" s="332">
        <f t="shared" si="1"/>
        <v>89.382496668147482</v>
      </c>
      <c r="H21" s="331"/>
    </row>
    <row r="22" spans="1:9" ht="14.25" customHeight="1" x14ac:dyDescent="0.2">
      <c r="A22" s="310" t="s">
        <v>88</v>
      </c>
      <c r="B22" s="329">
        <v>81</v>
      </c>
      <c r="C22" s="333" t="s">
        <v>136</v>
      </c>
      <c r="D22" s="330" t="s">
        <v>136</v>
      </c>
      <c r="E22" s="329">
        <v>285</v>
      </c>
      <c r="F22" s="329">
        <v>255</v>
      </c>
      <c r="G22" s="332">
        <f t="shared" si="1"/>
        <v>111.76470588235294</v>
      </c>
      <c r="H22" s="331"/>
    </row>
    <row r="23" spans="1:9" ht="14.25" customHeight="1" x14ac:dyDescent="0.2">
      <c r="A23" s="320" t="s">
        <v>89</v>
      </c>
      <c r="B23" s="334">
        <v>1038</v>
      </c>
      <c r="C23" s="334">
        <v>877</v>
      </c>
      <c r="D23" s="332">
        <f t="shared" si="0"/>
        <v>118.35803876852908</v>
      </c>
      <c r="E23" s="334">
        <v>148</v>
      </c>
      <c r="F23" s="334">
        <v>115</v>
      </c>
      <c r="G23" s="332">
        <f t="shared" si="1"/>
        <v>128.69565217391306</v>
      </c>
      <c r="H23" s="331"/>
    </row>
    <row r="24" spans="1:9" ht="14.25" customHeight="1" x14ac:dyDescent="0.2">
      <c r="A24" s="320" t="s">
        <v>91</v>
      </c>
      <c r="B24" s="334" t="s">
        <v>136</v>
      </c>
      <c r="C24" s="334">
        <v>1</v>
      </c>
      <c r="D24" s="330" t="s">
        <v>136</v>
      </c>
      <c r="E24" s="334" t="s">
        <v>136</v>
      </c>
      <c r="F24" s="334" t="s">
        <v>136</v>
      </c>
      <c r="G24" s="330" t="s">
        <v>136</v>
      </c>
      <c r="H24" s="331"/>
    </row>
    <row r="25" spans="1:9" x14ac:dyDescent="0.2">
      <c r="A25" s="316" t="s">
        <v>92</v>
      </c>
      <c r="B25" s="335" t="s">
        <v>136</v>
      </c>
      <c r="C25" s="335">
        <v>9</v>
      </c>
      <c r="D25" s="336" t="s">
        <v>136</v>
      </c>
      <c r="E25" s="337">
        <v>47</v>
      </c>
      <c r="F25" s="337">
        <v>55</v>
      </c>
      <c r="G25" s="336">
        <f t="shared" si="1"/>
        <v>85.454545454545453</v>
      </c>
    </row>
    <row r="26" spans="1:9" x14ac:dyDescent="0.2">
      <c r="D26" s="222"/>
    </row>
    <row r="27" spans="1:9" x14ac:dyDescent="0.2">
      <c r="A27" s="178"/>
      <c r="B27" s="175"/>
      <c r="C27" s="175"/>
      <c r="D27" s="175"/>
      <c r="F27" s="490" t="s">
        <v>164</v>
      </c>
      <c r="G27" s="490"/>
    </row>
    <row r="28" spans="1:9" ht="13.5" customHeight="1" x14ac:dyDescent="0.2">
      <c r="A28" s="486"/>
      <c r="B28" s="487" t="s">
        <v>56</v>
      </c>
      <c r="C28" s="487"/>
      <c r="D28" s="497"/>
      <c r="E28" s="497" t="s">
        <v>55</v>
      </c>
      <c r="F28" s="498"/>
      <c r="G28" s="498"/>
    </row>
    <row r="29" spans="1:9" ht="13.5" customHeight="1" x14ac:dyDescent="0.2">
      <c r="A29" s="486"/>
      <c r="B29" s="487" t="s">
        <v>124</v>
      </c>
      <c r="C29" s="487"/>
      <c r="D29" s="497"/>
      <c r="E29" s="499" t="s">
        <v>124</v>
      </c>
      <c r="F29" s="500"/>
      <c r="G29" s="500"/>
    </row>
    <row r="30" spans="1:9" ht="33.75" x14ac:dyDescent="0.2">
      <c r="A30" s="486"/>
      <c r="B30" s="308" t="s">
        <v>130</v>
      </c>
      <c r="C30" s="308" t="s">
        <v>64</v>
      </c>
      <c r="D30" s="338" t="s">
        <v>165</v>
      </c>
      <c r="E30" s="339" t="s">
        <v>130</v>
      </c>
      <c r="F30" s="339" t="s">
        <v>64</v>
      </c>
      <c r="G30" s="338" t="s">
        <v>165</v>
      </c>
    </row>
    <row r="31" spans="1:9" x14ac:dyDescent="0.2">
      <c r="A31" s="362" t="s">
        <v>72</v>
      </c>
      <c r="B31" s="329">
        <f>SUM(B32:B46)</f>
        <v>2370</v>
      </c>
      <c r="C31" s="329">
        <f>SUM(C32:C46)</f>
        <v>1665</v>
      </c>
      <c r="D31" s="330">
        <f>B31/C31*100</f>
        <v>142.34234234234233</v>
      </c>
      <c r="E31" s="329">
        <f>SUM(E32:E46)</f>
        <v>37463</v>
      </c>
      <c r="F31" s="329">
        <f>SUM(F32:F46)</f>
        <v>31204</v>
      </c>
      <c r="G31" s="330">
        <f t="shared" ref="G31:G39" si="2">E31/F31*100</f>
        <v>120.05832585565952</v>
      </c>
      <c r="H31" s="331"/>
      <c r="I31" s="331"/>
    </row>
    <row r="32" spans="1:9" x14ac:dyDescent="0.2">
      <c r="A32" s="310" t="s">
        <v>74</v>
      </c>
      <c r="B32" s="333">
        <v>24</v>
      </c>
      <c r="C32" s="329">
        <v>35</v>
      </c>
      <c r="D32" s="330">
        <f t="shared" ref="D32:D45" si="3">B32/C32*100</f>
        <v>68.571428571428569</v>
      </c>
      <c r="E32" s="329">
        <v>628</v>
      </c>
      <c r="F32" s="329">
        <v>521</v>
      </c>
      <c r="G32" s="330">
        <f t="shared" si="2"/>
        <v>120.53742802303262</v>
      </c>
      <c r="H32" s="331"/>
      <c r="I32" s="331"/>
    </row>
    <row r="33" spans="1:9" x14ac:dyDescent="0.2">
      <c r="A33" s="310" t="s">
        <v>75</v>
      </c>
      <c r="B33" s="329">
        <v>511</v>
      </c>
      <c r="C33" s="329">
        <v>11</v>
      </c>
      <c r="D33" s="330">
        <f t="shared" si="3"/>
        <v>4645.454545454545</v>
      </c>
      <c r="E33" s="333" t="s">
        <v>136</v>
      </c>
      <c r="F33" s="333" t="s">
        <v>136</v>
      </c>
      <c r="G33" s="330" t="s">
        <v>136</v>
      </c>
      <c r="H33" s="340"/>
      <c r="I33" s="340"/>
    </row>
    <row r="34" spans="1:9" x14ac:dyDescent="0.2">
      <c r="A34" s="310" t="s">
        <v>76</v>
      </c>
      <c r="B34" s="329">
        <v>444</v>
      </c>
      <c r="C34" s="329">
        <v>714</v>
      </c>
      <c r="D34" s="330">
        <f t="shared" si="3"/>
        <v>62.184873949579831</v>
      </c>
      <c r="E34" s="329">
        <v>10309</v>
      </c>
      <c r="F34" s="329">
        <v>7516</v>
      </c>
      <c r="G34" s="330">
        <f t="shared" si="2"/>
        <v>137.1607237892496</v>
      </c>
      <c r="H34" s="331"/>
      <c r="I34" s="331"/>
    </row>
    <row r="35" spans="1:9" x14ac:dyDescent="0.2">
      <c r="A35" s="310" t="s">
        <v>77</v>
      </c>
      <c r="B35" s="329">
        <v>578</v>
      </c>
      <c r="C35" s="329">
        <v>27</v>
      </c>
      <c r="D35" s="330">
        <f t="shared" si="3"/>
        <v>2140.7407407407409</v>
      </c>
      <c r="E35" s="329">
        <v>17</v>
      </c>
      <c r="F35" s="333" t="s">
        <v>136</v>
      </c>
      <c r="G35" s="330" t="s">
        <v>136</v>
      </c>
      <c r="H35" s="340"/>
      <c r="I35" s="340"/>
    </row>
    <row r="36" spans="1:9" x14ac:dyDescent="0.2">
      <c r="A36" s="310" t="s">
        <v>78</v>
      </c>
      <c r="B36" s="333">
        <v>311</v>
      </c>
      <c r="C36" s="329">
        <v>3</v>
      </c>
      <c r="D36" s="330">
        <f t="shared" si="3"/>
        <v>10366.666666666668</v>
      </c>
      <c r="E36" s="329">
        <v>63</v>
      </c>
      <c r="F36" s="329">
        <v>22</v>
      </c>
      <c r="G36" s="330">
        <f t="shared" si="2"/>
        <v>286.36363636363637</v>
      </c>
      <c r="H36" s="331"/>
      <c r="I36" s="331"/>
    </row>
    <row r="37" spans="1:9" x14ac:dyDescent="0.2">
      <c r="A37" s="310" t="s">
        <v>79</v>
      </c>
      <c r="B37" s="329">
        <v>174</v>
      </c>
      <c r="C37" s="329">
        <v>419</v>
      </c>
      <c r="D37" s="330">
        <f t="shared" si="3"/>
        <v>41.527446300715994</v>
      </c>
      <c r="E37" s="333">
        <v>4</v>
      </c>
      <c r="F37" s="329">
        <v>14</v>
      </c>
      <c r="G37" s="330">
        <f t="shared" si="2"/>
        <v>28.571428571428569</v>
      </c>
      <c r="H37" s="331"/>
      <c r="I37" s="331"/>
    </row>
    <row r="38" spans="1:9" x14ac:dyDescent="0.2">
      <c r="A38" s="310" t="s">
        <v>80</v>
      </c>
      <c r="B38" s="329">
        <v>41</v>
      </c>
      <c r="C38" s="329">
        <v>4</v>
      </c>
      <c r="D38" s="330">
        <f t="shared" si="3"/>
        <v>1025</v>
      </c>
      <c r="E38" s="329">
        <v>3682</v>
      </c>
      <c r="F38" s="329">
        <v>3164</v>
      </c>
      <c r="G38" s="330">
        <f t="shared" si="2"/>
        <v>116.3716814159292</v>
      </c>
      <c r="H38" s="331"/>
      <c r="I38" s="331"/>
    </row>
    <row r="39" spans="1:9" x14ac:dyDescent="0.2">
      <c r="A39" s="310" t="s">
        <v>81</v>
      </c>
      <c r="B39" s="333">
        <v>27</v>
      </c>
      <c r="C39" s="333">
        <v>3</v>
      </c>
      <c r="D39" s="330">
        <f t="shared" si="3"/>
        <v>900</v>
      </c>
      <c r="E39" s="329">
        <v>8620</v>
      </c>
      <c r="F39" s="329">
        <v>7092</v>
      </c>
      <c r="G39" s="330">
        <f t="shared" si="2"/>
        <v>121.54540327129159</v>
      </c>
      <c r="H39" s="331"/>
      <c r="I39" s="331"/>
    </row>
    <row r="40" spans="1:9" x14ac:dyDescent="0.2">
      <c r="A40" s="310" t="s">
        <v>82</v>
      </c>
      <c r="B40" s="333">
        <v>12</v>
      </c>
      <c r="C40" s="333">
        <v>12</v>
      </c>
      <c r="D40" s="330">
        <f t="shared" si="3"/>
        <v>100</v>
      </c>
      <c r="E40" s="329">
        <v>1590</v>
      </c>
      <c r="F40" s="329">
        <v>1381</v>
      </c>
      <c r="G40" s="330">
        <f>E40/F40*100</f>
        <v>115.13396089790007</v>
      </c>
      <c r="H40" s="331"/>
      <c r="I40" s="331"/>
    </row>
    <row r="41" spans="1:9" x14ac:dyDescent="0.2">
      <c r="A41" s="310" t="s">
        <v>83</v>
      </c>
      <c r="B41" s="329" t="s">
        <v>136</v>
      </c>
      <c r="C41" s="329">
        <v>13</v>
      </c>
      <c r="D41" s="330" t="s">
        <v>136</v>
      </c>
      <c r="E41" s="333" t="s">
        <v>136</v>
      </c>
      <c r="F41" s="333" t="s">
        <v>136</v>
      </c>
      <c r="G41" s="333" t="s">
        <v>136</v>
      </c>
      <c r="H41" s="340"/>
      <c r="I41" s="340"/>
    </row>
    <row r="42" spans="1:9" x14ac:dyDescent="0.2">
      <c r="A42" s="310" t="s">
        <v>84</v>
      </c>
      <c r="B42" s="329">
        <v>202</v>
      </c>
      <c r="C42" s="329">
        <v>340</v>
      </c>
      <c r="D42" s="330">
        <f t="shared" si="3"/>
        <v>59.411764705882355</v>
      </c>
      <c r="E42" s="333" t="s">
        <v>136</v>
      </c>
      <c r="F42" s="333" t="s">
        <v>136</v>
      </c>
      <c r="G42" s="333" t="s">
        <v>136</v>
      </c>
      <c r="H42" s="340"/>
      <c r="I42" s="340"/>
    </row>
    <row r="43" spans="1:9" x14ac:dyDescent="0.2">
      <c r="A43" s="310" t="s">
        <v>85</v>
      </c>
      <c r="B43" s="333">
        <v>12</v>
      </c>
      <c r="C43" s="333">
        <v>68</v>
      </c>
      <c r="D43" s="330">
        <f t="shared" si="3"/>
        <v>17.647058823529413</v>
      </c>
      <c r="E43" s="329">
        <v>4</v>
      </c>
      <c r="F43" s="333" t="s">
        <v>136</v>
      </c>
      <c r="G43" s="333" t="s">
        <v>136</v>
      </c>
      <c r="H43" s="331"/>
      <c r="I43" s="331"/>
    </row>
    <row r="44" spans="1:9" x14ac:dyDescent="0.2">
      <c r="A44" s="310" t="s">
        <v>86</v>
      </c>
      <c r="B44" s="329">
        <v>11</v>
      </c>
      <c r="C44" s="333">
        <v>1</v>
      </c>
      <c r="D44" s="330">
        <f t="shared" si="3"/>
        <v>1100</v>
      </c>
      <c r="E44" s="329">
        <v>11539</v>
      </c>
      <c r="F44" s="329">
        <v>10011</v>
      </c>
      <c r="G44" s="330">
        <f>E44/F44*100</f>
        <v>115.26321046848467</v>
      </c>
      <c r="H44" s="331"/>
      <c r="I44" s="331"/>
    </row>
    <row r="45" spans="1:9" x14ac:dyDescent="0.2">
      <c r="A45" s="310" t="s">
        <v>137</v>
      </c>
      <c r="B45" s="329">
        <v>17</v>
      </c>
      <c r="C45" s="329">
        <v>15</v>
      </c>
      <c r="D45" s="330">
        <f t="shared" si="3"/>
        <v>113.33333333333333</v>
      </c>
      <c r="E45" s="333" t="s">
        <v>136</v>
      </c>
      <c r="F45" s="333" t="s">
        <v>136</v>
      </c>
      <c r="G45" s="330" t="s">
        <v>136</v>
      </c>
      <c r="H45" s="340"/>
      <c r="I45" s="340"/>
    </row>
    <row r="46" spans="1:9" x14ac:dyDescent="0.2">
      <c r="A46" s="316" t="s">
        <v>89</v>
      </c>
      <c r="B46" s="335">
        <v>6</v>
      </c>
      <c r="C46" s="335" t="s">
        <v>136</v>
      </c>
      <c r="D46" s="335" t="s">
        <v>136</v>
      </c>
      <c r="E46" s="337">
        <v>1007</v>
      </c>
      <c r="F46" s="337">
        <v>1483</v>
      </c>
      <c r="G46" s="336">
        <f t="shared" ref="G46" si="4">E46/F46*100</f>
        <v>67.90289952798382</v>
      </c>
    </row>
    <row r="47" spans="1:9" x14ac:dyDescent="0.2">
      <c r="B47" s="56"/>
    </row>
    <row r="48" spans="1:9" x14ac:dyDescent="0.2">
      <c r="A48" s="179"/>
      <c r="B48" s="180"/>
      <c r="C48" s="180"/>
      <c r="D48" s="180"/>
      <c r="F48" s="490" t="s">
        <v>164</v>
      </c>
      <c r="G48" s="490"/>
    </row>
    <row r="49" spans="1:8" ht="18.75" customHeight="1" x14ac:dyDescent="0.2">
      <c r="A49" s="486"/>
      <c r="B49" s="487" t="s">
        <v>54</v>
      </c>
      <c r="C49" s="487"/>
      <c r="D49" s="497"/>
      <c r="E49" s="497" t="s">
        <v>53</v>
      </c>
      <c r="F49" s="498"/>
      <c r="G49" s="498"/>
    </row>
    <row r="50" spans="1:8" ht="16.5" customHeight="1" x14ac:dyDescent="0.2">
      <c r="A50" s="486"/>
      <c r="B50" s="487" t="s">
        <v>124</v>
      </c>
      <c r="C50" s="487"/>
      <c r="D50" s="497"/>
      <c r="E50" s="499" t="s">
        <v>124</v>
      </c>
      <c r="F50" s="500"/>
      <c r="G50" s="500"/>
    </row>
    <row r="51" spans="1:8" ht="33.75" x14ac:dyDescent="0.2">
      <c r="A51" s="486"/>
      <c r="B51" s="308" t="s">
        <v>130</v>
      </c>
      <c r="C51" s="308" t="s">
        <v>64</v>
      </c>
      <c r="D51" s="338" t="s">
        <v>165</v>
      </c>
      <c r="E51" s="339" t="s">
        <v>130</v>
      </c>
      <c r="F51" s="339" t="s">
        <v>64</v>
      </c>
      <c r="G51" s="338" t="s">
        <v>165</v>
      </c>
    </row>
    <row r="52" spans="1:8" x14ac:dyDescent="0.2">
      <c r="A52" s="362" t="s">
        <v>72</v>
      </c>
      <c r="B52" s="329">
        <f>SUM(B53:B70)</f>
        <v>9298</v>
      </c>
      <c r="C52" s="329">
        <f>SUM(C53:C70)</f>
        <v>3805</v>
      </c>
      <c r="D52" s="330">
        <f>B52/C52%</f>
        <v>244.36268068331145</v>
      </c>
      <c r="E52" s="329">
        <f>SUM(E53:E70)</f>
        <v>409</v>
      </c>
      <c r="F52" s="329">
        <f>SUM(F53:F70)</f>
        <v>480</v>
      </c>
      <c r="G52" s="330">
        <f>E52/F52*100</f>
        <v>85.208333333333329</v>
      </c>
      <c r="H52" s="331"/>
    </row>
    <row r="53" spans="1:8" x14ac:dyDescent="0.2">
      <c r="A53" s="310" t="s">
        <v>73</v>
      </c>
      <c r="B53" s="329">
        <v>134</v>
      </c>
      <c r="C53" s="329">
        <v>95</v>
      </c>
      <c r="D53" s="330">
        <f>B53/C53%</f>
        <v>141.05263157894737</v>
      </c>
      <c r="E53" s="333" t="s">
        <v>136</v>
      </c>
      <c r="F53" s="333" t="s">
        <v>136</v>
      </c>
      <c r="G53" s="333" t="s">
        <v>136</v>
      </c>
      <c r="H53" s="340"/>
    </row>
    <row r="54" spans="1:8" x14ac:dyDescent="0.2">
      <c r="A54" s="310" t="s">
        <v>74</v>
      </c>
      <c r="B54" s="329">
        <v>1497</v>
      </c>
      <c r="C54" s="329">
        <v>741</v>
      </c>
      <c r="D54" s="330">
        <f t="shared" ref="D54:D70" si="5">B54/C54%</f>
        <v>202.0242914979757</v>
      </c>
      <c r="E54" s="333" t="s">
        <v>136</v>
      </c>
      <c r="F54" s="333" t="s">
        <v>136</v>
      </c>
      <c r="G54" s="333" t="s">
        <v>136</v>
      </c>
      <c r="H54" s="340"/>
    </row>
    <row r="55" spans="1:8" x14ac:dyDescent="0.2">
      <c r="A55" s="310" t="s">
        <v>75</v>
      </c>
      <c r="B55" s="329">
        <v>1974</v>
      </c>
      <c r="C55" s="329">
        <v>274</v>
      </c>
      <c r="D55" s="330">
        <f>B55/C55%</f>
        <v>720.43795620437947</v>
      </c>
      <c r="E55" s="329">
        <v>5</v>
      </c>
      <c r="F55" s="333" t="s">
        <v>136</v>
      </c>
      <c r="G55" s="333" t="s">
        <v>136</v>
      </c>
      <c r="H55" s="340"/>
    </row>
    <row r="56" spans="1:8" x14ac:dyDescent="0.2">
      <c r="A56" s="310" t="s">
        <v>76</v>
      </c>
      <c r="B56" s="329">
        <v>525</v>
      </c>
      <c r="C56" s="329">
        <v>399</v>
      </c>
      <c r="D56" s="330">
        <f t="shared" si="5"/>
        <v>131.57894736842104</v>
      </c>
      <c r="E56" s="329">
        <v>36</v>
      </c>
      <c r="F56" s="329">
        <v>108</v>
      </c>
      <c r="G56" s="330">
        <f>E56/F56*100</f>
        <v>33.333333333333329</v>
      </c>
      <c r="H56" s="331"/>
    </row>
    <row r="57" spans="1:8" x14ac:dyDescent="0.2">
      <c r="A57" s="310" t="s">
        <v>77</v>
      </c>
      <c r="B57" s="329">
        <v>229</v>
      </c>
      <c r="C57" s="329">
        <v>47</v>
      </c>
      <c r="D57" s="330">
        <f t="shared" si="5"/>
        <v>487.2340425531915</v>
      </c>
      <c r="E57" s="329">
        <v>181</v>
      </c>
      <c r="F57" s="329">
        <v>44</v>
      </c>
      <c r="G57" s="330">
        <f>E57/F57*100</f>
        <v>411.36363636363632</v>
      </c>
      <c r="H57" s="331"/>
    </row>
    <row r="58" spans="1:8" x14ac:dyDescent="0.2">
      <c r="A58" s="310" t="s">
        <v>78</v>
      </c>
      <c r="B58" s="329">
        <v>215</v>
      </c>
      <c r="C58" s="329">
        <v>108</v>
      </c>
      <c r="D58" s="330">
        <f t="shared" si="5"/>
        <v>199.07407407407405</v>
      </c>
      <c r="E58" s="333" t="s">
        <v>136</v>
      </c>
      <c r="F58" s="333" t="s">
        <v>136</v>
      </c>
      <c r="G58" s="333" t="s">
        <v>136</v>
      </c>
      <c r="H58" s="340"/>
    </row>
    <row r="59" spans="1:8" x14ac:dyDescent="0.2">
      <c r="A59" s="310" t="s">
        <v>79</v>
      </c>
      <c r="B59" s="329">
        <v>19</v>
      </c>
      <c r="C59" s="329">
        <v>27</v>
      </c>
      <c r="D59" s="330">
        <f t="shared" si="5"/>
        <v>70.370370370370367</v>
      </c>
      <c r="E59" s="333" t="s">
        <v>136</v>
      </c>
      <c r="F59" s="333">
        <v>1</v>
      </c>
      <c r="G59" s="333" t="s">
        <v>136</v>
      </c>
      <c r="H59" s="340"/>
    </row>
    <row r="60" spans="1:8" ht="13.5" customHeight="1" x14ac:dyDescent="0.2">
      <c r="A60" s="310" t="s">
        <v>80</v>
      </c>
      <c r="B60" s="329">
        <v>273</v>
      </c>
      <c r="C60" s="329">
        <v>191</v>
      </c>
      <c r="D60" s="330">
        <f t="shared" si="5"/>
        <v>142.93193717277487</v>
      </c>
      <c r="E60" s="333">
        <v>12</v>
      </c>
      <c r="F60" s="333">
        <v>8</v>
      </c>
      <c r="G60" s="330">
        <f>E60/F60*100</f>
        <v>150</v>
      </c>
      <c r="H60" s="340"/>
    </row>
    <row r="61" spans="1:8" x14ac:dyDescent="0.2">
      <c r="A61" s="310" t="s">
        <v>81</v>
      </c>
      <c r="B61" s="329">
        <v>827</v>
      </c>
      <c r="C61" s="329">
        <v>235</v>
      </c>
      <c r="D61" s="330">
        <f t="shared" si="5"/>
        <v>351.91489361702128</v>
      </c>
      <c r="E61" s="333" t="s">
        <v>136</v>
      </c>
      <c r="F61" s="333" t="s">
        <v>136</v>
      </c>
      <c r="G61" s="333" t="s">
        <v>136</v>
      </c>
      <c r="H61" s="340"/>
    </row>
    <row r="62" spans="1:8" x14ac:dyDescent="0.2">
      <c r="A62" s="310" t="s">
        <v>82</v>
      </c>
      <c r="B62" s="329">
        <v>1719</v>
      </c>
      <c r="C62" s="329">
        <v>441</v>
      </c>
      <c r="D62" s="330">
        <f t="shared" si="5"/>
        <v>389.79591836734693</v>
      </c>
      <c r="E62" s="333">
        <v>2</v>
      </c>
      <c r="F62" s="333">
        <v>2</v>
      </c>
      <c r="G62" s="330">
        <f>E62/F62*100</f>
        <v>100</v>
      </c>
      <c r="H62" s="340"/>
    </row>
    <row r="63" spans="1:8" x14ac:dyDescent="0.2">
      <c r="A63" s="310" t="s">
        <v>83</v>
      </c>
      <c r="B63" s="329">
        <v>30</v>
      </c>
      <c r="C63" s="329">
        <v>49</v>
      </c>
      <c r="D63" s="330">
        <f t="shared" si="5"/>
        <v>61.224489795918366</v>
      </c>
      <c r="E63" s="333" t="s">
        <v>136</v>
      </c>
      <c r="F63" s="329">
        <v>14</v>
      </c>
      <c r="G63" s="333" t="s">
        <v>136</v>
      </c>
      <c r="H63" s="331"/>
    </row>
    <row r="64" spans="1:8" x14ac:dyDescent="0.2">
      <c r="A64" s="310" t="s">
        <v>84</v>
      </c>
      <c r="B64" s="329">
        <v>264</v>
      </c>
      <c r="C64" s="329">
        <v>460</v>
      </c>
      <c r="D64" s="330">
        <f t="shared" si="5"/>
        <v>57.391304347826093</v>
      </c>
      <c r="E64" s="329">
        <v>153</v>
      </c>
      <c r="F64" s="329">
        <v>293</v>
      </c>
      <c r="G64" s="330">
        <f>E64/F64*100</f>
        <v>52.218430034129696</v>
      </c>
      <c r="H64" s="331"/>
    </row>
    <row r="65" spans="1:8" x14ac:dyDescent="0.2">
      <c r="A65" s="310" t="s">
        <v>85</v>
      </c>
      <c r="B65" s="329">
        <v>181</v>
      </c>
      <c r="C65" s="329">
        <v>226</v>
      </c>
      <c r="D65" s="330">
        <f t="shared" si="5"/>
        <v>80.088495575221245</v>
      </c>
      <c r="E65" s="333" t="s">
        <v>136</v>
      </c>
      <c r="F65" s="333" t="s">
        <v>136</v>
      </c>
      <c r="G65" s="330" t="s">
        <v>136</v>
      </c>
      <c r="H65" s="340"/>
    </row>
    <row r="66" spans="1:8" x14ac:dyDescent="0.2">
      <c r="A66" s="310" t="s">
        <v>86</v>
      </c>
      <c r="B66" s="329">
        <v>516</v>
      </c>
      <c r="C66" s="329">
        <v>297</v>
      </c>
      <c r="D66" s="330">
        <f t="shared" si="5"/>
        <v>173.73737373737373</v>
      </c>
      <c r="E66" s="333" t="s">
        <v>136</v>
      </c>
      <c r="F66" s="333" t="s">
        <v>136</v>
      </c>
      <c r="G66" s="330" t="s">
        <v>136</v>
      </c>
      <c r="H66" s="340"/>
    </row>
    <row r="67" spans="1:8" x14ac:dyDescent="0.2">
      <c r="A67" s="310" t="s">
        <v>137</v>
      </c>
      <c r="B67" s="329">
        <v>70</v>
      </c>
      <c r="C67" s="329">
        <v>60</v>
      </c>
      <c r="D67" s="330">
        <f t="shared" si="5"/>
        <v>116.66666666666667</v>
      </c>
      <c r="E67" s="329">
        <v>19</v>
      </c>
      <c r="F67" s="329">
        <v>10</v>
      </c>
      <c r="G67" s="330">
        <f t="shared" ref="G67" si="6">E67/F67*100</f>
        <v>190</v>
      </c>
      <c r="H67" s="331"/>
    </row>
    <row r="68" spans="1:8" x14ac:dyDescent="0.2">
      <c r="A68" s="310" t="s">
        <v>88</v>
      </c>
      <c r="B68" s="329">
        <v>644</v>
      </c>
      <c r="C68" s="329">
        <v>13</v>
      </c>
      <c r="D68" s="330">
        <f t="shared" si="5"/>
        <v>4953.8461538461534</v>
      </c>
      <c r="E68" s="333">
        <v>1</v>
      </c>
      <c r="F68" s="333" t="s">
        <v>136</v>
      </c>
      <c r="G68" s="333" t="s">
        <v>136</v>
      </c>
      <c r="H68" s="340"/>
    </row>
    <row r="69" spans="1:8" x14ac:dyDescent="0.2">
      <c r="A69" s="310" t="s">
        <v>89</v>
      </c>
      <c r="B69" s="329">
        <v>180</v>
      </c>
      <c r="C69" s="329">
        <v>141</v>
      </c>
      <c r="D69" s="330">
        <f t="shared" si="5"/>
        <v>127.65957446808511</v>
      </c>
      <c r="E69" s="333" t="s">
        <v>136</v>
      </c>
      <c r="F69" s="333" t="s">
        <v>136</v>
      </c>
      <c r="G69" s="333" t="s">
        <v>136</v>
      </c>
      <c r="H69" s="340"/>
    </row>
    <row r="70" spans="1:8" x14ac:dyDescent="0.2">
      <c r="A70" s="316" t="s">
        <v>90</v>
      </c>
      <c r="B70" s="337">
        <v>1</v>
      </c>
      <c r="C70" s="337">
        <v>1</v>
      </c>
      <c r="D70" s="336">
        <f t="shared" si="5"/>
        <v>100</v>
      </c>
      <c r="E70" s="335" t="s">
        <v>136</v>
      </c>
      <c r="F70" s="335" t="s">
        <v>136</v>
      </c>
      <c r="G70" s="335" t="s">
        <v>136</v>
      </c>
    </row>
    <row r="71" spans="1:8" x14ac:dyDescent="0.2">
      <c r="A71" s="195"/>
    </row>
  </sheetData>
  <mergeCells count="18">
    <mergeCell ref="F27:G27"/>
    <mergeCell ref="F48:G48"/>
    <mergeCell ref="A28:A30"/>
    <mergeCell ref="B29:D29"/>
    <mergeCell ref="B28:D28"/>
    <mergeCell ref="E28:G28"/>
    <mergeCell ref="E29:G29"/>
    <mergeCell ref="A1:G1"/>
    <mergeCell ref="A3:A5"/>
    <mergeCell ref="B4:D4"/>
    <mergeCell ref="B3:D3"/>
    <mergeCell ref="E3:G3"/>
    <mergeCell ref="E4:G4"/>
    <mergeCell ref="B49:D49"/>
    <mergeCell ref="E49:G49"/>
    <mergeCell ref="E50:G50"/>
    <mergeCell ref="A49:A51"/>
    <mergeCell ref="B50:D50"/>
  </mergeCells>
  <pageMargins left="0.78740157480314965" right="0.59055118110236227" top="0.59055118110236227" bottom="0.59055118110236227" header="0" footer="0.39370078740157483"/>
  <pageSetup paperSize="9" scale="80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7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workbookViewId="0">
      <selection activeCell="A4" sqref="A4:A5"/>
    </sheetView>
  </sheetViews>
  <sheetFormatPr defaultRowHeight="15" x14ac:dyDescent="0.25"/>
  <cols>
    <col min="1" max="1" width="25.5703125" style="370" customWidth="1"/>
    <col min="2" max="7" width="17.42578125" style="370" customWidth="1"/>
    <col min="8" max="256" width="9.140625" style="370"/>
    <col min="257" max="257" width="25.5703125" style="370" customWidth="1"/>
    <col min="258" max="263" width="17.42578125" style="370" customWidth="1"/>
    <col min="264" max="512" width="9.140625" style="370"/>
    <col min="513" max="513" width="25.5703125" style="370" customWidth="1"/>
    <col min="514" max="519" width="17.42578125" style="370" customWidth="1"/>
    <col min="520" max="768" width="9.140625" style="370"/>
    <col min="769" max="769" width="25.5703125" style="370" customWidth="1"/>
    <col min="770" max="775" width="17.42578125" style="370" customWidth="1"/>
    <col min="776" max="1024" width="9.140625" style="370"/>
    <col min="1025" max="1025" width="25.5703125" style="370" customWidth="1"/>
    <col min="1026" max="1031" width="17.42578125" style="370" customWidth="1"/>
    <col min="1032" max="1280" width="9.140625" style="370"/>
    <col min="1281" max="1281" width="25.5703125" style="370" customWidth="1"/>
    <col min="1282" max="1287" width="17.42578125" style="370" customWidth="1"/>
    <col min="1288" max="1536" width="9.140625" style="370"/>
    <col min="1537" max="1537" width="25.5703125" style="370" customWidth="1"/>
    <col min="1538" max="1543" width="17.42578125" style="370" customWidth="1"/>
    <col min="1544" max="1792" width="9.140625" style="370"/>
    <col min="1793" max="1793" width="25.5703125" style="370" customWidth="1"/>
    <col min="1794" max="1799" width="17.42578125" style="370" customWidth="1"/>
    <col min="1800" max="2048" width="9.140625" style="370"/>
    <col min="2049" max="2049" width="25.5703125" style="370" customWidth="1"/>
    <col min="2050" max="2055" width="17.42578125" style="370" customWidth="1"/>
    <col min="2056" max="2304" width="9.140625" style="370"/>
    <col min="2305" max="2305" width="25.5703125" style="370" customWidth="1"/>
    <col min="2306" max="2311" width="17.42578125" style="370" customWidth="1"/>
    <col min="2312" max="2560" width="9.140625" style="370"/>
    <col min="2561" max="2561" width="25.5703125" style="370" customWidth="1"/>
    <col min="2562" max="2567" width="17.42578125" style="370" customWidth="1"/>
    <col min="2568" max="2816" width="9.140625" style="370"/>
    <col min="2817" max="2817" width="25.5703125" style="370" customWidth="1"/>
    <col min="2818" max="2823" width="17.42578125" style="370" customWidth="1"/>
    <col min="2824" max="3072" width="9.140625" style="370"/>
    <col min="3073" max="3073" width="25.5703125" style="370" customWidth="1"/>
    <col min="3074" max="3079" width="17.42578125" style="370" customWidth="1"/>
    <col min="3080" max="3328" width="9.140625" style="370"/>
    <col min="3329" max="3329" width="25.5703125" style="370" customWidth="1"/>
    <col min="3330" max="3335" width="17.42578125" style="370" customWidth="1"/>
    <col min="3336" max="3584" width="9.140625" style="370"/>
    <col min="3585" max="3585" width="25.5703125" style="370" customWidth="1"/>
    <col min="3586" max="3591" width="17.42578125" style="370" customWidth="1"/>
    <col min="3592" max="3840" width="9.140625" style="370"/>
    <col min="3841" max="3841" width="25.5703125" style="370" customWidth="1"/>
    <col min="3842" max="3847" width="17.42578125" style="370" customWidth="1"/>
    <col min="3848" max="4096" width="9.140625" style="370"/>
    <col min="4097" max="4097" width="25.5703125" style="370" customWidth="1"/>
    <col min="4098" max="4103" width="17.42578125" style="370" customWidth="1"/>
    <col min="4104" max="4352" width="9.140625" style="370"/>
    <col min="4353" max="4353" width="25.5703125" style="370" customWidth="1"/>
    <col min="4354" max="4359" width="17.42578125" style="370" customWidth="1"/>
    <col min="4360" max="4608" width="9.140625" style="370"/>
    <col min="4609" max="4609" width="25.5703125" style="370" customWidth="1"/>
    <col min="4610" max="4615" width="17.42578125" style="370" customWidth="1"/>
    <col min="4616" max="4864" width="9.140625" style="370"/>
    <col min="4865" max="4865" width="25.5703125" style="370" customWidth="1"/>
    <col min="4866" max="4871" width="17.42578125" style="370" customWidth="1"/>
    <col min="4872" max="5120" width="9.140625" style="370"/>
    <col min="5121" max="5121" width="25.5703125" style="370" customWidth="1"/>
    <col min="5122" max="5127" width="17.42578125" style="370" customWidth="1"/>
    <col min="5128" max="5376" width="9.140625" style="370"/>
    <col min="5377" max="5377" width="25.5703125" style="370" customWidth="1"/>
    <col min="5378" max="5383" width="17.42578125" style="370" customWidth="1"/>
    <col min="5384" max="5632" width="9.140625" style="370"/>
    <col min="5633" max="5633" width="25.5703125" style="370" customWidth="1"/>
    <col min="5634" max="5639" width="17.42578125" style="370" customWidth="1"/>
    <col min="5640" max="5888" width="9.140625" style="370"/>
    <col min="5889" max="5889" width="25.5703125" style="370" customWidth="1"/>
    <col min="5890" max="5895" width="17.42578125" style="370" customWidth="1"/>
    <col min="5896" max="6144" width="9.140625" style="370"/>
    <col min="6145" max="6145" width="25.5703125" style="370" customWidth="1"/>
    <col min="6146" max="6151" width="17.42578125" style="370" customWidth="1"/>
    <col min="6152" max="6400" width="9.140625" style="370"/>
    <col min="6401" max="6401" width="25.5703125" style="370" customWidth="1"/>
    <col min="6402" max="6407" width="17.42578125" style="370" customWidth="1"/>
    <col min="6408" max="6656" width="9.140625" style="370"/>
    <col min="6657" max="6657" width="25.5703125" style="370" customWidth="1"/>
    <col min="6658" max="6663" width="17.42578125" style="370" customWidth="1"/>
    <col min="6664" max="6912" width="9.140625" style="370"/>
    <col min="6913" max="6913" width="25.5703125" style="370" customWidth="1"/>
    <col min="6914" max="6919" width="17.42578125" style="370" customWidth="1"/>
    <col min="6920" max="7168" width="9.140625" style="370"/>
    <col min="7169" max="7169" width="25.5703125" style="370" customWidth="1"/>
    <col min="7170" max="7175" width="17.42578125" style="370" customWidth="1"/>
    <col min="7176" max="7424" width="9.140625" style="370"/>
    <col min="7425" max="7425" width="25.5703125" style="370" customWidth="1"/>
    <col min="7426" max="7431" width="17.42578125" style="370" customWidth="1"/>
    <col min="7432" max="7680" width="9.140625" style="370"/>
    <col min="7681" max="7681" width="25.5703125" style="370" customWidth="1"/>
    <col min="7682" max="7687" width="17.42578125" style="370" customWidth="1"/>
    <col min="7688" max="7936" width="9.140625" style="370"/>
    <col min="7937" max="7937" width="25.5703125" style="370" customWidth="1"/>
    <col min="7938" max="7943" width="17.42578125" style="370" customWidth="1"/>
    <col min="7944" max="8192" width="9.140625" style="370"/>
    <col min="8193" max="8193" width="25.5703125" style="370" customWidth="1"/>
    <col min="8194" max="8199" width="17.42578125" style="370" customWidth="1"/>
    <col min="8200" max="8448" width="9.140625" style="370"/>
    <col min="8449" max="8449" width="25.5703125" style="370" customWidth="1"/>
    <col min="8450" max="8455" width="17.42578125" style="370" customWidth="1"/>
    <col min="8456" max="8704" width="9.140625" style="370"/>
    <col min="8705" max="8705" width="25.5703125" style="370" customWidth="1"/>
    <col min="8706" max="8711" width="17.42578125" style="370" customWidth="1"/>
    <col min="8712" max="8960" width="9.140625" style="370"/>
    <col min="8961" max="8961" width="25.5703125" style="370" customWidth="1"/>
    <col min="8962" max="8967" width="17.42578125" style="370" customWidth="1"/>
    <col min="8968" max="9216" width="9.140625" style="370"/>
    <col min="9217" max="9217" width="25.5703125" style="370" customWidth="1"/>
    <col min="9218" max="9223" width="17.42578125" style="370" customWidth="1"/>
    <col min="9224" max="9472" width="9.140625" style="370"/>
    <col min="9473" max="9473" width="25.5703125" style="370" customWidth="1"/>
    <col min="9474" max="9479" width="17.42578125" style="370" customWidth="1"/>
    <col min="9480" max="9728" width="9.140625" style="370"/>
    <col min="9729" max="9729" width="25.5703125" style="370" customWidth="1"/>
    <col min="9730" max="9735" width="17.42578125" style="370" customWidth="1"/>
    <col min="9736" max="9984" width="9.140625" style="370"/>
    <col min="9985" max="9985" width="25.5703125" style="370" customWidth="1"/>
    <col min="9986" max="9991" width="17.42578125" style="370" customWidth="1"/>
    <col min="9992" max="10240" width="9.140625" style="370"/>
    <col min="10241" max="10241" width="25.5703125" style="370" customWidth="1"/>
    <col min="10242" max="10247" width="17.42578125" style="370" customWidth="1"/>
    <col min="10248" max="10496" width="9.140625" style="370"/>
    <col min="10497" max="10497" width="25.5703125" style="370" customWidth="1"/>
    <col min="10498" max="10503" width="17.42578125" style="370" customWidth="1"/>
    <col min="10504" max="10752" width="9.140625" style="370"/>
    <col min="10753" max="10753" width="25.5703125" style="370" customWidth="1"/>
    <col min="10754" max="10759" width="17.42578125" style="370" customWidth="1"/>
    <col min="10760" max="11008" width="9.140625" style="370"/>
    <col min="11009" max="11009" width="25.5703125" style="370" customWidth="1"/>
    <col min="11010" max="11015" width="17.42578125" style="370" customWidth="1"/>
    <col min="11016" max="11264" width="9.140625" style="370"/>
    <col min="11265" max="11265" width="25.5703125" style="370" customWidth="1"/>
    <col min="11266" max="11271" width="17.42578125" style="370" customWidth="1"/>
    <col min="11272" max="11520" width="9.140625" style="370"/>
    <col min="11521" max="11521" width="25.5703125" style="370" customWidth="1"/>
    <col min="11522" max="11527" width="17.42578125" style="370" customWidth="1"/>
    <col min="11528" max="11776" width="9.140625" style="370"/>
    <col min="11777" max="11777" width="25.5703125" style="370" customWidth="1"/>
    <col min="11778" max="11783" width="17.42578125" style="370" customWidth="1"/>
    <col min="11784" max="12032" width="9.140625" style="370"/>
    <col min="12033" max="12033" width="25.5703125" style="370" customWidth="1"/>
    <col min="12034" max="12039" width="17.42578125" style="370" customWidth="1"/>
    <col min="12040" max="12288" width="9.140625" style="370"/>
    <col min="12289" max="12289" width="25.5703125" style="370" customWidth="1"/>
    <col min="12290" max="12295" width="17.42578125" style="370" customWidth="1"/>
    <col min="12296" max="12544" width="9.140625" style="370"/>
    <col min="12545" max="12545" width="25.5703125" style="370" customWidth="1"/>
    <col min="12546" max="12551" width="17.42578125" style="370" customWidth="1"/>
    <col min="12552" max="12800" width="9.140625" style="370"/>
    <col min="12801" max="12801" width="25.5703125" style="370" customWidth="1"/>
    <col min="12802" max="12807" width="17.42578125" style="370" customWidth="1"/>
    <col min="12808" max="13056" width="9.140625" style="370"/>
    <col min="13057" max="13057" width="25.5703125" style="370" customWidth="1"/>
    <col min="13058" max="13063" width="17.42578125" style="370" customWidth="1"/>
    <col min="13064" max="13312" width="9.140625" style="370"/>
    <col min="13313" max="13313" width="25.5703125" style="370" customWidth="1"/>
    <col min="13314" max="13319" width="17.42578125" style="370" customWidth="1"/>
    <col min="13320" max="13568" width="9.140625" style="370"/>
    <col min="13569" max="13569" width="25.5703125" style="370" customWidth="1"/>
    <col min="13570" max="13575" width="17.42578125" style="370" customWidth="1"/>
    <col min="13576" max="13824" width="9.140625" style="370"/>
    <col min="13825" max="13825" width="25.5703125" style="370" customWidth="1"/>
    <col min="13826" max="13831" width="17.42578125" style="370" customWidth="1"/>
    <col min="13832" max="14080" width="9.140625" style="370"/>
    <col min="14081" max="14081" width="25.5703125" style="370" customWidth="1"/>
    <col min="14082" max="14087" width="17.42578125" style="370" customWidth="1"/>
    <col min="14088" max="14336" width="9.140625" style="370"/>
    <col min="14337" max="14337" width="25.5703125" style="370" customWidth="1"/>
    <col min="14338" max="14343" width="17.42578125" style="370" customWidth="1"/>
    <col min="14344" max="14592" width="9.140625" style="370"/>
    <col min="14593" max="14593" width="25.5703125" style="370" customWidth="1"/>
    <col min="14594" max="14599" width="17.42578125" style="370" customWidth="1"/>
    <col min="14600" max="14848" width="9.140625" style="370"/>
    <col min="14849" max="14849" width="25.5703125" style="370" customWidth="1"/>
    <col min="14850" max="14855" width="17.42578125" style="370" customWidth="1"/>
    <col min="14856" max="15104" width="9.140625" style="370"/>
    <col min="15105" max="15105" width="25.5703125" style="370" customWidth="1"/>
    <col min="15106" max="15111" width="17.42578125" style="370" customWidth="1"/>
    <col min="15112" max="15360" width="9.140625" style="370"/>
    <col min="15361" max="15361" width="25.5703125" style="370" customWidth="1"/>
    <col min="15362" max="15367" width="17.42578125" style="370" customWidth="1"/>
    <col min="15368" max="15616" width="9.140625" style="370"/>
    <col min="15617" max="15617" width="25.5703125" style="370" customWidth="1"/>
    <col min="15618" max="15623" width="17.42578125" style="370" customWidth="1"/>
    <col min="15624" max="15872" width="9.140625" style="370"/>
    <col min="15873" max="15873" width="25.5703125" style="370" customWidth="1"/>
    <col min="15874" max="15879" width="17.42578125" style="370" customWidth="1"/>
    <col min="15880" max="16128" width="9.140625" style="370"/>
    <col min="16129" max="16129" width="25.5703125" style="370" customWidth="1"/>
    <col min="16130" max="16135" width="17.42578125" style="370" customWidth="1"/>
    <col min="16136" max="16384" width="9.140625" style="370"/>
  </cols>
  <sheetData>
    <row r="2" spans="1:10" x14ac:dyDescent="0.25">
      <c r="A2" s="502" t="s">
        <v>213</v>
      </c>
      <c r="B2" s="502"/>
      <c r="C2" s="502"/>
      <c r="D2" s="502"/>
      <c r="E2" s="502"/>
      <c r="F2" s="502"/>
      <c r="G2" s="502"/>
    </row>
    <row r="3" spans="1:10" x14ac:dyDescent="0.25">
      <c r="A3" s="371"/>
      <c r="B3" s="371"/>
      <c r="C3" s="371"/>
      <c r="D3" s="371"/>
      <c r="E3" s="371"/>
      <c r="F3" s="371"/>
      <c r="G3" s="371"/>
    </row>
    <row r="4" spans="1:10" ht="23.25" customHeight="1" x14ac:dyDescent="0.25">
      <c r="A4" s="503"/>
      <c r="B4" s="504" t="s">
        <v>214</v>
      </c>
      <c r="C4" s="504"/>
      <c r="D4" s="504"/>
      <c r="E4" s="504" t="s">
        <v>215</v>
      </c>
      <c r="F4" s="497"/>
      <c r="G4" s="499"/>
    </row>
    <row r="5" spans="1:10" ht="22.5" x14ac:dyDescent="0.25">
      <c r="A5" s="503"/>
      <c r="B5" s="368" t="s">
        <v>130</v>
      </c>
      <c r="C5" s="368" t="s">
        <v>64</v>
      </c>
      <c r="D5" s="369" t="s">
        <v>165</v>
      </c>
      <c r="E5" s="368" t="s">
        <v>130</v>
      </c>
      <c r="F5" s="368" t="s">
        <v>64</v>
      </c>
      <c r="G5" s="369" t="s">
        <v>165</v>
      </c>
    </row>
    <row r="6" spans="1:10" x14ac:dyDescent="0.25">
      <c r="A6" s="284" t="s">
        <v>72</v>
      </c>
      <c r="B6" s="290">
        <f>SUM(B7:B25)</f>
        <v>1108891.7</v>
      </c>
      <c r="C6" s="290">
        <f>SUM(C7:C25)</f>
        <v>956701.6</v>
      </c>
      <c r="D6" s="385">
        <f>B6/C6*100</f>
        <v>115.90779193846859</v>
      </c>
      <c r="E6" s="290">
        <v>5.8</v>
      </c>
      <c r="F6" s="290">
        <v>5.0999999999999996</v>
      </c>
      <c r="G6" s="349">
        <f t="shared" ref="G6:G24" si="0">E6/F6*100</f>
        <v>113.72549019607843</v>
      </c>
      <c r="H6" s="372"/>
      <c r="I6" s="373"/>
      <c r="J6" s="373"/>
    </row>
    <row r="7" spans="1:10" x14ac:dyDescent="0.25">
      <c r="A7" s="374" t="s">
        <v>73</v>
      </c>
      <c r="B7" s="290">
        <v>27947.200000000001</v>
      </c>
      <c r="C7" s="290">
        <v>15648.8</v>
      </c>
      <c r="D7" s="349">
        <f t="shared" ref="D7:D25" si="1">B7/C7*100</f>
        <v>178.59005163335209</v>
      </c>
      <c r="E7" s="290">
        <v>5</v>
      </c>
      <c r="F7" s="290">
        <v>3.3</v>
      </c>
      <c r="G7" s="349">
        <f t="shared" si="0"/>
        <v>151.5151515151515</v>
      </c>
      <c r="H7" s="372"/>
      <c r="I7" s="373"/>
      <c r="J7" s="373"/>
    </row>
    <row r="8" spans="1:10" x14ac:dyDescent="0.25">
      <c r="A8" s="286" t="s">
        <v>74</v>
      </c>
      <c r="B8" s="290">
        <v>261997.4</v>
      </c>
      <c r="C8" s="290">
        <v>188420.7</v>
      </c>
      <c r="D8" s="349">
        <f t="shared" si="1"/>
        <v>139.04915967300832</v>
      </c>
      <c r="E8" s="290">
        <v>7.8</v>
      </c>
      <c r="F8" s="290">
        <v>5.3</v>
      </c>
      <c r="G8" s="349">
        <f t="shared" si="0"/>
        <v>147.16981132075472</v>
      </c>
      <c r="H8" s="372"/>
      <c r="I8" s="373"/>
      <c r="J8" s="373"/>
    </row>
    <row r="9" spans="1:10" x14ac:dyDescent="0.25">
      <c r="A9" s="286" t="s">
        <v>75</v>
      </c>
      <c r="B9" s="290">
        <v>47622.400000000001</v>
      </c>
      <c r="C9" s="290">
        <v>47984.7</v>
      </c>
      <c r="D9" s="349">
        <f t="shared" si="1"/>
        <v>99.244967666777129</v>
      </c>
      <c r="E9" s="290">
        <v>6.1</v>
      </c>
      <c r="F9" s="290">
        <v>6.4</v>
      </c>
      <c r="G9" s="349">
        <f t="shared" si="0"/>
        <v>95.312499999999986</v>
      </c>
      <c r="H9" s="372"/>
      <c r="I9" s="373"/>
      <c r="J9" s="373"/>
    </row>
    <row r="10" spans="1:10" x14ac:dyDescent="0.25">
      <c r="A10" s="286" t="s">
        <v>76</v>
      </c>
      <c r="B10" s="290">
        <v>6612.4</v>
      </c>
      <c r="C10" s="290">
        <v>5473.9</v>
      </c>
      <c r="D10" s="349">
        <f t="shared" si="1"/>
        <v>120.79869928204754</v>
      </c>
      <c r="E10" s="290">
        <v>0.2</v>
      </c>
      <c r="F10" s="290">
        <v>0.2</v>
      </c>
      <c r="G10" s="349">
        <f t="shared" si="0"/>
        <v>100</v>
      </c>
      <c r="H10" s="372"/>
      <c r="I10" s="373"/>
      <c r="J10" s="373"/>
    </row>
    <row r="11" spans="1:10" x14ac:dyDescent="0.25">
      <c r="A11" s="286" t="s">
        <v>77</v>
      </c>
      <c r="B11" s="290">
        <v>1231.4000000000001</v>
      </c>
      <c r="C11" s="290">
        <v>3105.9</v>
      </c>
      <c r="D11" s="349">
        <f t="shared" si="1"/>
        <v>39.647123217102937</v>
      </c>
      <c r="E11" s="290">
        <v>1.2</v>
      </c>
      <c r="F11" s="290">
        <v>3.4</v>
      </c>
      <c r="G11" s="349">
        <f t="shared" si="0"/>
        <v>35.294117647058826</v>
      </c>
      <c r="H11" s="372"/>
      <c r="I11" s="373"/>
      <c r="J11" s="373"/>
    </row>
    <row r="12" spans="1:10" x14ac:dyDescent="0.25">
      <c r="A12" s="286" t="s">
        <v>78</v>
      </c>
      <c r="B12" s="290">
        <v>4330.2</v>
      </c>
      <c r="C12" s="290">
        <v>16748.400000000001</v>
      </c>
      <c r="D12" s="349">
        <f t="shared" si="1"/>
        <v>25.85440997349</v>
      </c>
      <c r="E12" s="290">
        <v>0.5</v>
      </c>
      <c r="F12" s="290">
        <v>2.2000000000000002</v>
      </c>
      <c r="G12" s="349">
        <f t="shared" si="0"/>
        <v>22.727272727272727</v>
      </c>
      <c r="H12" s="372"/>
      <c r="I12" s="373"/>
      <c r="J12" s="373"/>
    </row>
    <row r="13" spans="1:10" x14ac:dyDescent="0.25">
      <c r="A13" s="286" t="s">
        <v>79</v>
      </c>
      <c r="B13" s="290">
        <v>3073.5</v>
      </c>
      <c r="C13" s="290">
        <v>3982.8</v>
      </c>
      <c r="D13" s="349">
        <f t="shared" si="1"/>
        <v>77.169328110876762</v>
      </c>
      <c r="E13" s="290">
        <v>0.7</v>
      </c>
      <c r="F13" s="290">
        <v>0.8</v>
      </c>
      <c r="G13" s="349">
        <f t="shared" si="0"/>
        <v>87.499999999999986</v>
      </c>
      <c r="H13" s="372"/>
      <c r="I13" s="373"/>
      <c r="J13" s="373"/>
    </row>
    <row r="14" spans="1:10" x14ac:dyDescent="0.25">
      <c r="A14" s="286" t="s">
        <v>80</v>
      </c>
      <c r="B14" s="290">
        <v>2722.3</v>
      </c>
      <c r="C14" s="290">
        <v>2585.1999999999998</v>
      </c>
      <c r="D14" s="349">
        <f t="shared" si="1"/>
        <v>105.3032647377379</v>
      </c>
      <c r="E14" s="290">
        <v>0.3</v>
      </c>
      <c r="F14" s="290">
        <v>0.3</v>
      </c>
      <c r="G14" s="349">
        <f t="shared" si="0"/>
        <v>100</v>
      </c>
      <c r="H14" s="372"/>
      <c r="I14" s="373"/>
      <c r="J14" s="373"/>
    </row>
    <row r="15" spans="1:10" x14ac:dyDescent="0.25">
      <c r="A15" s="286" t="s">
        <v>81</v>
      </c>
      <c r="B15" s="290">
        <v>59292.800000000003</v>
      </c>
      <c r="C15" s="290">
        <v>49725.5</v>
      </c>
      <c r="D15" s="349">
        <f t="shared" si="1"/>
        <v>119.24022885642177</v>
      </c>
      <c r="E15" s="290">
        <v>4.2</v>
      </c>
      <c r="F15" s="290">
        <v>3.7</v>
      </c>
      <c r="G15" s="349">
        <f t="shared" si="0"/>
        <v>113.51351351351352</v>
      </c>
      <c r="H15" s="372"/>
      <c r="I15" s="373"/>
      <c r="J15" s="373"/>
    </row>
    <row r="16" spans="1:10" x14ac:dyDescent="0.25">
      <c r="A16" s="286" t="s">
        <v>82</v>
      </c>
      <c r="B16" s="290">
        <v>268756.8</v>
      </c>
      <c r="C16" s="290">
        <v>257819.3</v>
      </c>
      <c r="D16" s="349">
        <f t="shared" si="1"/>
        <v>104.24231234822219</v>
      </c>
      <c r="E16" s="290">
        <v>17.2</v>
      </c>
      <c r="F16" s="290">
        <v>16</v>
      </c>
      <c r="G16" s="349">
        <f t="shared" si="0"/>
        <v>107.5</v>
      </c>
      <c r="H16" s="372"/>
      <c r="I16" s="373"/>
      <c r="J16" s="373"/>
    </row>
    <row r="17" spans="1:10" x14ac:dyDescent="0.25">
      <c r="A17" s="286" t="s">
        <v>83</v>
      </c>
      <c r="B17" s="290">
        <v>342.3</v>
      </c>
      <c r="C17" s="290">
        <v>4675.5</v>
      </c>
      <c r="D17" s="349">
        <f t="shared" si="1"/>
        <v>7.3211421238370225</v>
      </c>
      <c r="E17" s="290">
        <v>0.2</v>
      </c>
      <c r="F17" s="290">
        <v>2.9</v>
      </c>
      <c r="G17" s="349">
        <f t="shared" si="0"/>
        <v>6.8965517241379306</v>
      </c>
      <c r="H17" s="372"/>
      <c r="I17" s="373"/>
      <c r="J17" s="373"/>
    </row>
    <row r="18" spans="1:10" x14ac:dyDescent="0.25">
      <c r="A18" s="286" t="s">
        <v>84</v>
      </c>
      <c r="B18" s="290">
        <v>1</v>
      </c>
      <c r="C18" s="290">
        <v>1.5</v>
      </c>
      <c r="D18" s="349">
        <f t="shared" si="1"/>
        <v>66.666666666666657</v>
      </c>
      <c r="E18" s="255">
        <v>0</v>
      </c>
      <c r="F18" s="290">
        <v>0</v>
      </c>
      <c r="G18" s="349" t="s">
        <v>136</v>
      </c>
      <c r="H18" s="375"/>
      <c r="I18" s="373"/>
      <c r="J18" s="373"/>
    </row>
    <row r="19" spans="1:10" x14ac:dyDescent="0.25">
      <c r="A19" s="286" t="s">
        <v>85</v>
      </c>
      <c r="B19" s="290">
        <v>22636.2</v>
      </c>
      <c r="C19" s="290">
        <v>21147.5</v>
      </c>
      <c r="D19" s="349">
        <f t="shared" si="1"/>
        <v>107.0396027899279</v>
      </c>
      <c r="E19" s="290">
        <v>1.8</v>
      </c>
      <c r="F19" s="290">
        <v>1.7</v>
      </c>
      <c r="G19" s="349">
        <f t="shared" si="0"/>
        <v>105.88235294117648</v>
      </c>
      <c r="H19" s="372"/>
      <c r="I19" s="373"/>
      <c r="J19" s="373"/>
    </row>
    <row r="20" spans="1:10" x14ac:dyDescent="0.25">
      <c r="A20" s="286" t="s">
        <v>86</v>
      </c>
      <c r="B20" s="290">
        <v>371054.2</v>
      </c>
      <c r="C20" s="290">
        <v>287507.90000000002</v>
      </c>
      <c r="D20" s="349">
        <f t="shared" si="1"/>
        <v>129.05878412384493</v>
      </c>
      <c r="E20" s="290">
        <v>20.9</v>
      </c>
      <c r="F20" s="290">
        <v>16.5</v>
      </c>
      <c r="G20" s="349">
        <f t="shared" si="0"/>
        <v>126.66666666666666</v>
      </c>
      <c r="H20" s="372"/>
      <c r="I20" s="373"/>
      <c r="J20" s="373"/>
    </row>
    <row r="21" spans="1:10" x14ac:dyDescent="0.25">
      <c r="A21" s="286" t="s">
        <v>87</v>
      </c>
      <c r="B21" s="290">
        <v>11660.8</v>
      </c>
      <c r="C21" s="290">
        <v>13084.7</v>
      </c>
      <c r="D21" s="349">
        <f t="shared" si="1"/>
        <v>89.1178246348789</v>
      </c>
      <c r="E21" s="290">
        <v>0.7</v>
      </c>
      <c r="F21" s="290">
        <v>0.9</v>
      </c>
      <c r="G21" s="349">
        <f t="shared" si="0"/>
        <v>77.777777777777771</v>
      </c>
      <c r="H21" s="372"/>
      <c r="I21" s="373"/>
      <c r="J21" s="373"/>
    </row>
    <row r="22" spans="1:10" x14ac:dyDescent="0.25">
      <c r="A22" s="374" t="s">
        <v>88</v>
      </c>
      <c r="B22" s="290">
        <v>1603.2</v>
      </c>
      <c r="C22" s="290">
        <v>2263.3000000000002</v>
      </c>
      <c r="D22" s="349">
        <f t="shared" si="1"/>
        <v>70.834622012106209</v>
      </c>
      <c r="E22" s="290">
        <v>1.8</v>
      </c>
      <c r="F22" s="290">
        <v>2.9</v>
      </c>
      <c r="G22" s="349">
        <f t="shared" si="0"/>
        <v>62.068965517241381</v>
      </c>
      <c r="H22" s="372"/>
      <c r="I22" s="373"/>
      <c r="J22" s="373"/>
    </row>
    <row r="23" spans="1:10" x14ac:dyDescent="0.25">
      <c r="A23" s="286" t="s">
        <v>89</v>
      </c>
      <c r="B23" s="290">
        <v>17952.900000000001</v>
      </c>
      <c r="C23" s="290">
        <v>36470.199999999997</v>
      </c>
      <c r="D23" s="349">
        <f t="shared" si="1"/>
        <v>49.226217569412846</v>
      </c>
      <c r="E23" s="290">
        <v>1.8</v>
      </c>
      <c r="F23" s="290">
        <v>3.6</v>
      </c>
      <c r="G23" s="349">
        <f t="shared" si="0"/>
        <v>50</v>
      </c>
      <c r="H23" s="372"/>
      <c r="I23" s="373"/>
      <c r="J23" s="373"/>
    </row>
    <row r="24" spans="1:10" x14ac:dyDescent="0.25">
      <c r="A24" s="286" t="s">
        <v>90</v>
      </c>
      <c r="B24" s="290">
        <v>42.8</v>
      </c>
      <c r="C24" s="290">
        <v>42.9</v>
      </c>
      <c r="D24" s="349">
        <f t="shared" si="1"/>
        <v>99.766899766899769</v>
      </c>
      <c r="E24" s="290">
        <v>3.9</v>
      </c>
      <c r="F24" s="290">
        <v>3.4</v>
      </c>
      <c r="G24" s="349">
        <f t="shared" si="0"/>
        <v>114.70588235294117</v>
      </c>
      <c r="H24" s="372"/>
      <c r="I24" s="373"/>
      <c r="J24" s="373"/>
    </row>
    <row r="25" spans="1:10" x14ac:dyDescent="0.25">
      <c r="A25" s="287" t="s">
        <v>92</v>
      </c>
      <c r="B25" s="294">
        <v>11.9</v>
      </c>
      <c r="C25" s="293">
        <v>12.9</v>
      </c>
      <c r="D25" s="294">
        <f t="shared" si="1"/>
        <v>92.248062015503876</v>
      </c>
      <c r="E25" s="294">
        <v>0</v>
      </c>
      <c r="F25" s="148">
        <v>0</v>
      </c>
      <c r="G25" s="294" t="s">
        <v>136</v>
      </c>
      <c r="H25" s="372"/>
      <c r="I25" s="373"/>
      <c r="J25" s="373"/>
    </row>
    <row r="26" spans="1:10" x14ac:dyDescent="0.25">
      <c r="B26" s="373"/>
      <c r="C26" s="373"/>
    </row>
    <row r="28" spans="1:10" x14ac:dyDescent="0.25">
      <c r="B28" s="290"/>
      <c r="C28" s="290"/>
      <c r="D28" s="290"/>
      <c r="E28" s="290"/>
      <c r="F28" s="290"/>
      <c r="G28" s="290"/>
    </row>
    <row r="29" spans="1:10" x14ac:dyDescent="0.25">
      <c r="B29" s="290"/>
      <c r="C29" s="291"/>
      <c r="D29" s="290"/>
      <c r="E29" s="290"/>
      <c r="F29" s="291"/>
      <c r="G29" s="290"/>
    </row>
    <row r="30" spans="1:10" x14ac:dyDescent="0.25">
      <c r="B30" s="290"/>
      <c r="C30" s="290"/>
      <c r="D30" s="290"/>
      <c r="E30" s="290"/>
      <c r="F30" s="290"/>
      <c r="G30" s="290"/>
    </row>
    <row r="31" spans="1:10" x14ac:dyDescent="0.25">
      <c r="B31" s="290"/>
      <c r="C31" s="290"/>
      <c r="D31" s="290"/>
      <c r="E31" s="290"/>
      <c r="F31" s="290"/>
      <c r="G31" s="290"/>
    </row>
    <row r="32" spans="1:10" x14ac:dyDescent="0.25">
      <c r="B32" s="290"/>
      <c r="C32" s="290"/>
      <c r="D32" s="290"/>
      <c r="E32" s="290"/>
      <c r="F32" s="290"/>
      <c r="G32" s="290"/>
    </row>
    <row r="33" spans="2:7" x14ac:dyDescent="0.25">
      <c r="B33" s="290"/>
      <c r="C33" s="290"/>
      <c r="D33" s="290"/>
      <c r="E33" s="290"/>
      <c r="F33" s="290"/>
      <c r="G33" s="290"/>
    </row>
    <row r="34" spans="2:7" x14ac:dyDescent="0.25">
      <c r="B34" s="290"/>
      <c r="C34" s="290"/>
      <c r="D34" s="290"/>
      <c r="E34" s="290"/>
      <c r="F34" s="290"/>
      <c r="G34" s="290"/>
    </row>
    <row r="35" spans="2:7" x14ac:dyDescent="0.25">
      <c r="B35" s="290"/>
      <c r="C35" s="290"/>
      <c r="D35" s="290"/>
      <c r="E35" s="290"/>
      <c r="F35" s="290"/>
      <c r="G35" s="290"/>
    </row>
    <row r="36" spans="2:7" x14ac:dyDescent="0.25">
      <c r="B36" s="290"/>
      <c r="C36" s="291"/>
      <c r="D36" s="290"/>
      <c r="E36" s="290"/>
      <c r="F36" s="291"/>
      <c r="G36" s="290"/>
    </row>
    <row r="37" spans="2:7" x14ac:dyDescent="0.25">
      <c r="B37" s="290"/>
      <c r="C37" s="290"/>
      <c r="D37" s="290"/>
      <c r="E37" s="290"/>
      <c r="F37" s="290"/>
      <c r="G37" s="290"/>
    </row>
    <row r="38" spans="2:7" x14ac:dyDescent="0.25">
      <c r="B38" s="290"/>
      <c r="C38" s="290"/>
      <c r="D38" s="290"/>
      <c r="E38" s="290"/>
      <c r="F38" s="290"/>
      <c r="G38" s="290"/>
    </row>
    <row r="39" spans="2:7" x14ac:dyDescent="0.25">
      <c r="B39" s="290"/>
      <c r="C39" s="290"/>
      <c r="D39" s="290"/>
      <c r="E39" s="290"/>
      <c r="F39" s="290"/>
      <c r="G39" s="290"/>
    </row>
    <row r="40" spans="2:7" x14ac:dyDescent="0.25">
      <c r="B40" s="290"/>
      <c r="C40" s="291"/>
      <c r="D40" s="290"/>
      <c r="E40" s="290"/>
      <c r="F40" s="290"/>
      <c r="G40" s="291"/>
    </row>
    <row r="41" spans="2:7" x14ac:dyDescent="0.25">
      <c r="B41" s="290"/>
      <c r="C41" s="290"/>
      <c r="D41" s="290"/>
      <c r="E41" s="290"/>
      <c r="F41" s="290"/>
      <c r="G41" s="290"/>
    </row>
    <row r="42" spans="2:7" x14ac:dyDescent="0.25">
      <c r="B42" s="290"/>
      <c r="C42" s="290"/>
      <c r="D42" s="290"/>
      <c r="E42" s="290"/>
      <c r="F42" s="290"/>
      <c r="G42" s="290"/>
    </row>
    <row r="43" spans="2:7" x14ac:dyDescent="0.25">
      <c r="B43" s="290"/>
      <c r="C43" s="290"/>
      <c r="D43" s="290"/>
      <c r="E43" s="290"/>
      <c r="F43" s="290"/>
      <c r="G43" s="290"/>
    </row>
    <row r="44" spans="2:7" x14ac:dyDescent="0.25">
      <c r="B44" s="290"/>
      <c r="C44" s="291"/>
      <c r="D44" s="290"/>
      <c r="E44" s="290"/>
      <c r="F44" s="291"/>
      <c r="G44" s="290"/>
    </row>
    <row r="45" spans="2:7" x14ac:dyDescent="0.25">
      <c r="B45" s="290"/>
      <c r="C45" s="290"/>
      <c r="D45" s="290"/>
      <c r="E45" s="290"/>
      <c r="F45" s="290"/>
      <c r="G45" s="290"/>
    </row>
    <row r="46" spans="2:7" x14ac:dyDescent="0.25">
      <c r="B46" s="290"/>
      <c r="C46" s="290"/>
      <c r="D46" s="290"/>
      <c r="E46" s="290"/>
      <c r="F46" s="290"/>
      <c r="G46" s="290"/>
    </row>
    <row r="47" spans="2:7" x14ac:dyDescent="0.25">
      <c r="B47" s="291"/>
      <c r="C47" s="290"/>
      <c r="D47" s="291"/>
      <c r="E47" s="291"/>
      <c r="F47" s="290"/>
      <c r="G47" s="291"/>
    </row>
    <row r="48" spans="2:7" x14ac:dyDescent="0.25">
      <c r="B48" s="291"/>
      <c r="C48" s="290"/>
      <c r="D48" s="291"/>
      <c r="E48" s="291"/>
      <c r="F48" s="290"/>
      <c r="G48" s="291"/>
    </row>
  </sheetData>
  <mergeCells count="4">
    <mergeCell ref="A2:G2"/>
    <mergeCell ref="A4:A5"/>
    <mergeCell ref="B4:D4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24" sqref="B24"/>
    </sheetView>
  </sheetViews>
  <sheetFormatPr defaultRowHeight="12.75" x14ac:dyDescent="0.2"/>
  <cols>
    <col min="1" max="1" width="4.42578125" style="46" customWidth="1"/>
    <col min="2" max="2" width="53.42578125" style="46" customWidth="1"/>
    <col min="3" max="254" width="9.140625" style="46"/>
    <col min="255" max="255" width="4.42578125" style="46" customWidth="1"/>
    <col min="256" max="256" width="53.42578125" style="46" customWidth="1"/>
    <col min="257" max="510" width="9.140625" style="46"/>
    <col min="511" max="511" width="4.42578125" style="46" customWidth="1"/>
    <col min="512" max="512" width="53.42578125" style="46" customWidth="1"/>
    <col min="513" max="766" width="9.140625" style="46"/>
    <col min="767" max="767" width="4.42578125" style="46" customWidth="1"/>
    <col min="768" max="768" width="53.42578125" style="46" customWidth="1"/>
    <col min="769" max="1022" width="9.140625" style="46"/>
    <col min="1023" max="1023" width="4.42578125" style="46" customWidth="1"/>
    <col min="1024" max="1024" width="53.42578125" style="46" customWidth="1"/>
    <col min="1025" max="1278" width="9.140625" style="46"/>
    <col min="1279" max="1279" width="4.42578125" style="46" customWidth="1"/>
    <col min="1280" max="1280" width="53.42578125" style="46" customWidth="1"/>
    <col min="1281" max="1534" width="9.140625" style="46"/>
    <col min="1535" max="1535" width="4.42578125" style="46" customWidth="1"/>
    <col min="1536" max="1536" width="53.42578125" style="46" customWidth="1"/>
    <col min="1537" max="1790" width="9.140625" style="46"/>
    <col min="1791" max="1791" width="4.42578125" style="46" customWidth="1"/>
    <col min="1792" max="1792" width="53.42578125" style="46" customWidth="1"/>
    <col min="1793" max="2046" width="9.140625" style="46"/>
    <col min="2047" max="2047" width="4.42578125" style="46" customWidth="1"/>
    <col min="2048" max="2048" width="53.42578125" style="46" customWidth="1"/>
    <col min="2049" max="2302" width="9.140625" style="46"/>
    <col min="2303" max="2303" width="4.42578125" style="46" customWidth="1"/>
    <col min="2304" max="2304" width="53.42578125" style="46" customWidth="1"/>
    <col min="2305" max="2558" width="9.140625" style="46"/>
    <col min="2559" max="2559" width="4.42578125" style="46" customWidth="1"/>
    <col min="2560" max="2560" width="53.42578125" style="46" customWidth="1"/>
    <col min="2561" max="2814" width="9.140625" style="46"/>
    <col min="2815" max="2815" width="4.42578125" style="46" customWidth="1"/>
    <col min="2816" max="2816" width="53.42578125" style="46" customWidth="1"/>
    <col min="2817" max="3070" width="9.140625" style="46"/>
    <col min="3071" max="3071" width="4.42578125" style="46" customWidth="1"/>
    <col min="3072" max="3072" width="53.42578125" style="46" customWidth="1"/>
    <col min="3073" max="3326" width="9.140625" style="46"/>
    <col min="3327" max="3327" width="4.42578125" style="46" customWidth="1"/>
    <col min="3328" max="3328" width="53.42578125" style="46" customWidth="1"/>
    <col min="3329" max="3582" width="9.140625" style="46"/>
    <col min="3583" max="3583" width="4.42578125" style="46" customWidth="1"/>
    <col min="3584" max="3584" width="53.42578125" style="46" customWidth="1"/>
    <col min="3585" max="3838" width="9.140625" style="46"/>
    <col min="3839" max="3839" width="4.42578125" style="46" customWidth="1"/>
    <col min="3840" max="3840" width="53.42578125" style="46" customWidth="1"/>
    <col min="3841" max="4094" width="9.140625" style="46"/>
    <col min="4095" max="4095" width="4.42578125" style="46" customWidth="1"/>
    <col min="4096" max="4096" width="53.42578125" style="46" customWidth="1"/>
    <col min="4097" max="4350" width="9.140625" style="46"/>
    <col min="4351" max="4351" width="4.42578125" style="46" customWidth="1"/>
    <col min="4352" max="4352" width="53.42578125" style="46" customWidth="1"/>
    <col min="4353" max="4606" width="9.140625" style="46"/>
    <col min="4607" max="4607" width="4.42578125" style="46" customWidth="1"/>
    <col min="4608" max="4608" width="53.42578125" style="46" customWidth="1"/>
    <col min="4609" max="4862" width="9.140625" style="46"/>
    <col min="4863" max="4863" width="4.42578125" style="46" customWidth="1"/>
    <col min="4864" max="4864" width="53.42578125" style="46" customWidth="1"/>
    <col min="4865" max="5118" width="9.140625" style="46"/>
    <col min="5119" max="5119" width="4.42578125" style="46" customWidth="1"/>
    <col min="5120" max="5120" width="53.42578125" style="46" customWidth="1"/>
    <col min="5121" max="5374" width="9.140625" style="46"/>
    <col min="5375" max="5375" width="4.42578125" style="46" customWidth="1"/>
    <col min="5376" max="5376" width="53.42578125" style="46" customWidth="1"/>
    <col min="5377" max="5630" width="9.140625" style="46"/>
    <col min="5631" max="5631" width="4.42578125" style="46" customWidth="1"/>
    <col min="5632" max="5632" width="53.42578125" style="46" customWidth="1"/>
    <col min="5633" max="5886" width="9.140625" style="46"/>
    <col min="5887" max="5887" width="4.42578125" style="46" customWidth="1"/>
    <col min="5888" max="5888" width="53.42578125" style="46" customWidth="1"/>
    <col min="5889" max="6142" width="9.140625" style="46"/>
    <col min="6143" max="6143" width="4.42578125" style="46" customWidth="1"/>
    <col min="6144" max="6144" width="53.42578125" style="46" customWidth="1"/>
    <col min="6145" max="6398" width="9.140625" style="46"/>
    <col min="6399" max="6399" width="4.42578125" style="46" customWidth="1"/>
    <col min="6400" max="6400" width="53.42578125" style="46" customWidth="1"/>
    <col min="6401" max="6654" width="9.140625" style="46"/>
    <col min="6655" max="6655" width="4.42578125" style="46" customWidth="1"/>
    <col min="6656" max="6656" width="53.42578125" style="46" customWidth="1"/>
    <col min="6657" max="6910" width="9.140625" style="46"/>
    <col min="6911" max="6911" width="4.42578125" style="46" customWidth="1"/>
    <col min="6912" max="6912" width="53.42578125" style="46" customWidth="1"/>
    <col min="6913" max="7166" width="9.140625" style="46"/>
    <col min="7167" max="7167" width="4.42578125" style="46" customWidth="1"/>
    <col min="7168" max="7168" width="53.42578125" style="46" customWidth="1"/>
    <col min="7169" max="7422" width="9.140625" style="46"/>
    <col min="7423" max="7423" width="4.42578125" style="46" customWidth="1"/>
    <col min="7424" max="7424" width="53.42578125" style="46" customWidth="1"/>
    <col min="7425" max="7678" width="9.140625" style="46"/>
    <col min="7679" max="7679" width="4.42578125" style="46" customWidth="1"/>
    <col min="7680" max="7680" width="53.42578125" style="46" customWidth="1"/>
    <col min="7681" max="7934" width="9.140625" style="46"/>
    <col min="7935" max="7935" width="4.42578125" style="46" customWidth="1"/>
    <col min="7936" max="7936" width="53.42578125" style="46" customWidth="1"/>
    <col min="7937" max="8190" width="9.140625" style="46"/>
    <col min="8191" max="8191" width="4.42578125" style="46" customWidth="1"/>
    <col min="8192" max="8192" width="53.42578125" style="46" customWidth="1"/>
    <col min="8193" max="8446" width="9.140625" style="46"/>
    <col min="8447" max="8447" width="4.42578125" style="46" customWidth="1"/>
    <col min="8448" max="8448" width="53.42578125" style="46" customWidth="1"/>
    <col min="8449" max="8702" width="9.140625" style="46"/>
    <col min="8703" max="8703" width="4.42578125" style="46" customWidth="1"/>
    <col min="8704" max="8704" width="53.42578125" style="46" customWidth="1"/>
    <col min="8705" max="8958" width="9.140625" style="46"/>
    <col min="8959" max="8959" width="4.42578125" style="46" customWidth="1"/>
    <col min="8960" max="8960" width="53.42578125" style="46" customWidth="1"/>
    <col min="8961" max="9214" width="9.140625" style="46"/>
    <col min="9215" max="9215" width="4.42578125" style="46" customWidth="1"/>
    <col min="9216" max="9216" width="53.42578125" style="46" customWidth="1"/>
    <col min="9217" max="9470" width="9.140625" style="46"/>
    <col min="9471" max="9471" width="4.42578125" style="46" customWidth="1"/>
    <col min="9472" max="9472" width="53.42578125" style="46" customWidth="1"/>
    <col min="9473" max="9726" width="9.140625" style="46"/>
    <col min="9727" max="9727" width="4.42578125" style="46" customWidth="1"/>
    <col min="9728" max="9728" width="53.42578125" style="46" customWidth="1"/>
    <col min="9729" max="9982" width="9.140625" style="46"/>
    <col min="9983" max="9983" width="4.42578125" style="46" customWidth="1"/>
    <col min="9984" max="9984" width="53.42578125" style="46" customWidth="1"/>
    <col min="9985" max="10238" width="9.140625" style="46"/>
    <col min="10239" max="10239" width="4.42578125" style="46" customWidth="1"/>
    <col min="10240" max="10240" width="53.42578125" style="46" customWidth="1"/>
    <col min="10241" max="10494" width="9.140625" style="46"/>
    <col min="10495" max="10495" width="4.42578125" style="46" customWidth="1"/>
    <col min="10496" max="10496" width="53.42578125" style="46" customWidth="1"/>
    <col min="10497" max="10750" width="9.140625" style="46"/>
    <col min="10751" max="10751" width="4.42578125" style="46" customWidth="1"/>
    <col min="10752" max="10752" width="53.42578125" style="46" customWidth="1"/>
    <col min="10753" max="11006" width="9.140625" style="46"/>
    <col min="11007" max="11007" width="4.42578125" style="46" customWidth="1"/>
    <col min="11008" max="11008" width="53.42578125" style="46" customWidth="1"/>
    <col min="11009" max="11262" width="9.140625" style="46"/>
    <col min="11263" max="11263" width="4.42578125" style="46" customWidth="1"/>
    <col min="11264" max="11264" width="53.42578125" style="46" customWidth="1"/>
    <col min="11265" max="11518" width="9.140625" style="46"/>
    <col min="11519" max="11519" width="4.42578125" style="46" customWidth="1"/>
    <col min="11520" max="11520" width="53.42578125" style="46" customWidth="1"/>
    <col min="11521" max="11774" width="9.140625" style="46"/>
    <col min="11775" max="11775" width="4.42578125" style="46" customWidth="1"/>
    <col min="11776" max="11776" width="53.42578125" style="46" customWidth="1"/>
    <col min="11777" max="12030" width="9.140625" style="46"/>
    <col min="12031" max="12031" width="4.42578125" style="46" customWidth="1"/>
    <col min="12032" max="12032" width="53.42578125" style="46" customWidth="1"/>
    <col min="12033" max="12286" width="9.140625" style="46"/>
    <col min="12287" max="12287" width="4.42578125" style="46" customWidth="1"/>
    <col min="12288" max="12288" width="53.42578125" style="46" customWidth="1"/>
    <col min="12289" max="12542" width="9.140625" style="46"/>
    <col min="12543" max="12543" width="4.42578125" style="46" customWidth="1"/>
    <col min="12544" max="12544" width="53.42578125" style="46" customWidth="1"/>
    <col min="12545" max="12798" width="9.140625" style="46"/>
    <col min="12799" max="12799" width="4.42578125" style="46" customWidth="1"/>
    <col min="12800" max="12800" width="53.42578125" style="46" customWidth="1"/>
    <col min="12801" max="13054" width="9.140625" style="46"/>
    <col min="13055" max="13055" width="4.42578125" style="46" customWidth="1"/>
    <col min="13056" max="13056" width="53.42578125" style="46" customWidth="1"/>
    <col min="13057" max="13310" width="9.140625" style="46"/>
    <col min="13311" max="13311" width="4.42578125" style="46" customWidth="1"/>
    <col min="13312" max="13312" width="53.42578125" style="46" customWidth="1"/>
    <col min="13313" max="13566" width="9.140625" style="46"/>
    <col min="13567" max="13567" width="4.42578125" style="46" customWidth="1"/>
    <col min="13568" max="13568" width="53.42578125" style="46" customWidth="1"/>
    <col min="13569" max="13822" width="9.140625" style="46"/>
    <col min="13823" max="13823" width="4.42578125" style="46" customWidth="1"/>
    <col min="13824" max="13824" width="53.42578125" style="46" customWidth="1"/>
    <col min="13825" max="14078" width="9.140625" style="46"/>
    <col min="14079" max="14079" width="4.42578125" style="46" customWidth="1"/>
    <col min="14080" max="14080" width="53.42578125" style="46" customWidth="1"/>
    <col min="14081" max="14334" width="9.140625" style="46"/>
    <col min="14335" max="14335" width="4.42578125" style="46" customWidth="1"/>
    <col min="14336" max="14336" width="53.42578125" style="46" customWidth="1"/>
    <col min="14337" max="14590" width="9.140625" style="46"/>
    <col min="14591" max="14591" width="4.42578125" style="46" customWidth="1"/>
    <col min="14592" max="14592" width="53.42578125" style="46" customWidth="1"/>
    <col min="14593" max="14846" width="9.140625" style="46"/>
    <col min="14847" max="14847" width="4.42578125" style="46" customWidth="1"/>
    <col min="14848" max="14848" width="53.42578125" style="46" customWidth="1"/>
    <col min="14849" max="15102" width="9.140625" style="46"/>
    <col min="15103" max="15103" width="4.42578125" style="46" customWidth="1"/>
    <col min="15104" max="15104" width="53.42578125" style="46" customWidth="1"/>
    <col min="15105" max="15358" width="9.140625" style="46"/>
    <col min="15359" max="15359" width="4.42578125" style="46" customWidth="1"/>
    <col min="15360" max="15360" width="53.42578125" style="46" customWidth="1"/>
    <col min="15361" max="15614" width="9.140625" style="46"/>
    <col min="15615" max="15615" width="4.42578125" style="46" customWidth="1"/>
    <col min="15616" max="15616" width="53.42578125" style="46" customWidth="1"/>
    <col min="15617" max="15870" width="9.140625" style="46"/>
    <col min="15871" max="15871" width="4.42578125" style="46" customWidth="1"/>
    <col min="15872" max="15872" width="53.42578125" style="46" customWidth="1"/>
    <col min="15873" max="16126" width="9.140625" style="46"/>
    <col min="16127" max="16127" width="4.42578125" style="46" customWidth="1"/>
    <col min="16128" max="16128" width="53.42578125" style="46" customWidth="1"/>
    <col min="16129" max="16384" width="9.140625" style="46"/>
  </cols>
  <sheetData>
    <row r="6" spans="2:2" x14ac:dyDescent="0.2">
      <c r="B6" s="47"/>
    </row>
    <row r="7" spans="2:2" x14ac:dyDescent="0.2">
      <c r="B7" s="47"/>
    </row>
    <row r="9" spans="2:2" x14ac:dyDescent="0.2">
      <c r="B9" s="48" t="s">
        <v>2</v>
      </c>
    </row>
    <row r="10" spans="2:2" x14ac:dyDescent="0.2">
      <c r="B10" s="48" t="s">
        <v>3</v>
      </c>
    </row>
    <row r="11" spans="2:2" x14ac:dyDescent="0.2">
      <c r="B11" s="48" t="s">
        <v>4</v>
      </c>
    </row>
    <row r="12" spans="2:2" x14ac:dyDescent="0.2">
      <c r="B12" s="48" t="s">
        <v>5</v>
      </c>
    </row>
    <row r="13" spans="2:2" x14ac:dyDescent="0.2">
      <c r="B13" s="48" t="s">
        <v>6</v>
      </c>
    </row>
    <row r="14" spans="2:2" ht="40.5" customHeight="1" x14ac:dyDescent="0.2">
      <c r="B14" s="49" t="s">
        <v>7</v>
      </c>
    </row>
    <row r="21" spans="2:5" ht="27" customHeight="1" x14ac:dyDescent="0.2">
      <c r="B21" s="396" t="s">
        <v>150</v>
      </c>
      <c r="C21" s="396"/>
      <c r="D21" s="396"/>
      <c r="E21" s="396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>
      <selection activeCell="A4" sqref="A4"/>
    </sheetView>
  </sheetViews>
  <sheetFormatPr defaultRowHeight="15" x14ac:dyDescent="0.25"/>
  <cols>
    <col min="1" max="1" width="20.28515625" style="370" customWidth="1"/>
    <col min="2" max="2" width="18.28515625" style="370" customWidth="1"/>
    <col min="3" max="3" width="14.140625" style="370" customWidth="1"/>
    <col min="4" max="4" width="11.5703125" style="370" customWidth="1"/>
    <col min="5" max="5" width="10.140625" style="370" customWidth="1"/>
    <col min="6" max="6" width="10.42578125" style="370" customWidth="1"/>
    <col min="7" max="7" width="9.85546875" style="370" customWidth="1"/>
    <col min="8" max="9" width="10.5703125" style="370" customWidth="1"/>
    <col min="10" max="10" width="9.140625" style="370" customWidth="1"/>
    <col min="11" max="11" width="10.7109375" style="370" customWidth="1"/>
    <col min="12" max="256" width="9.140625" style="370"/>
    <col min="257" max="257" width="20.28515625" style="370" customWidth="1"/>
    <col min="258" max="258" width="18.28515625" style="370" customWidth="1"/>
    <col min="259" max="259" width="14.140625" style="370" customWidth="1"/>
    <col min="260" max="260" width="11.5703125" style="370" customWidth="1"/>
    <col min="261" max="261" width="10.140625" style="370" customWidth="1"/>
    <col min="262" max="262" width="10.42578125" style="370" customWidth="1"/>
    <col min="263" max="263" width="9.85546875" style="370" customWidth="1"/>
    <col min="264" max="265" width="10.5703125" style="370" customWidth="1"/>
    <col min="266" max="266" width="9.140625" style="370" customWidth="1"/>
    <col min="267" max="267" width="10.7109375" style="370" customWidth="1"/>
    <col min="268" max="512" width="9.140625" style="370"/>
    <col min="513" max="513" width="20.28515625" style="370" customWidth="1"/>
    <col min="514" max="514" width="18.28515625" style="370" customWidth="1"/>
    <col min="515" max="515" width="14.140625" style="370" customWidth="1"/>
    <col min="516" max="516" width="11.5703125" style="370" customWidth="1"/>
    <col min="517" max="517" width="10.140625" style="370" customWidth="1"/>
    <col min="518" max="518" width="10.42578125" style="370" customWidth="1"/>
    <col min="519" max="519" width="9.85546875" style="370" customWidth="1"/>
    <col min="520" max="521" width="10.5703125" style="370" customWidth="1"/>
    <col min="522" max="522" width="9.140625" style="370" customWidth="1"/>
    <col min="523" max="523" width="10.7109375" style="370" customWidth="1"/>
    <col min="524" max="768" width="9.140625" style="370"/>
    <col min="769" max="769" width="20.28515625" style="370" customWidth="1"/>
    <col min="770" max="770" width="18.28515625" style="370" customWidth="1"/>
    <col min="771" max="771" width="14.140625" style="370" customWidth="1"/>
    <col min="772" max="772" width="11.5703125" style="370" customWidth="1"/>
    <col min="773" max="773" width="10.140625" style="370" customWidth="1"/>
    <col min="774" max="774" width="10.42578125" style="370" customWidth="1"/>
    <col min="775" max="775" width="9.85546875" style="370" customWidth="1"/>
    <col min="776" max="777" width="10.5703125" style="370" customWidth="1"/>
    <col min="778" max="778" width="9.140625" style="370" customWidth="1"/>
    <col min="779" max="779" width="10.7109375" style="370" customWidth="1"/>
    <col min="780" max="1024" width="9.140625" style="370"/>
    <col min="1025" max="1025" width="20.28515625" style="370" customWidth="1"/>
    <col min="1026" max="1026" width="18.28515625" style="370" customWidth="1"/>
    <col min="1027" max="1027" width="14.140625" style="370" customWidth="1"/>
    <col min="1028" max="1028" width="11.5703125" style="370" customWidth="1"/>
    <col min="1029" max="1029" width="10.140625" style="370" customWidth="1"/>
    <col min="1030" max="1030" width="10.42578125" style="370" customWidth="1"/>
    <col min="1031" max="1031" width="9.85546875" style="370" customWidth="1"/>
    <col min="1032" max="1033" width="10.5703125" style="370" customWidth="1"/>
    <col min="1034" max="1034" width="9.140625" style="370" customWidth="1"/>
    <col min="1035" max="1035" width="10.7109375" style="370" customWidth="1"/>
    <col min="1036" max="1280" width="9.140625" style="370"/>
    <col min="1281" max="1281" width="20.28515625" style="370" customWidth="1"/>
    <col min="1282" max="1282" width="18.28515625" style="370" customWidth="1"/>
    <col min="1283" max="1283" width="14.140625" style="370" customWidth="1"/>
    <col min="1284" max="1284" width="11.5703125" style="370" customWidth="1"/>
    <col min="1285" max="1285" width="10.140625" style="370" customWidth="1"/>
    <col min="1286" max="1286" width="10.42578125" style="370" customWidth="1"/>
    <col min="1287" max="1287" width="9.85546875" style="370" customWidth="1"/>
    <col min="1288" max="1289" width="10.5703125" style="370" customWidth="1"/>
    <col min="1290" max="1290" width="9.140625" style="370" customWidth="1"/>
    <col min="1291" max="1291" width="10.7109375" style="370" customWidth="1"/>
    <col min="1292" max="1536" width="9.140625" style="370"/>
    <col min="1537" max="1537" width="20.28515625" style="370" customWidth="1"/>
    <col min="1538" max="1538" width="18.28515625" style="370" customWidth="1"/>
    <col min="1539" max="1539" width="14.140625" style="370" customWidth="1"/>
    <col min="1540" max="1540" width="11.5703125" style="370" customWidth="1"/>
    <col min="1541" max="1541" width="10.140625" style="370" customWidth="1"/>
    <col min="1542" max="1542" width="10.42578125" style="370" customWidth="1"/>
    <col min="1543" max="1543" width="9.85546875" style="370" customWidth="1"/>
    <col min="1544" max="1545" width="10.5703125" style="370" customWidth="1"/>
    <col min="1546" max="1546" width="9.140625" style="370" customWidth="1"/>
    <col min="1547" max="1547" width="10.7109375" style="370" customWidth="1"/>
    <col min="1548" max="1792" width="9.140625" style="370"/>
    <col min="1793" max="1793" width="20.28515625" style="370" customWidth="1"/>
    <col min="1794" max="1794" width="18.28515625" style="370" customWidth="1"/>
    <col min="1795" max="1795" width="14.140625" style="370" customWidth="1"/>
    <col min="1796" max="1796" width="11.5703125" style="370" customWidth="1"/>
    <col min="1797" max="1797" width="10.140625" style="370" customWidth="1"/>
    <col min="1798" max="1798" width="10.42578125" style="370" customWidth="1"/>
    <col min="1799" max="1799" width="9.85546875" style="370" customWidth="1"/>
    <col min="1800" max="1801" width="10.5703125" style="370" customWidth="1"/>
    <col min="1802" max="1802" width="9.140625" style="370" customWidth="1"/>
    <col min="1803" max="1803" width="10.7109375" style="370" customWidth="1"/>
    <col min="1804" max="2048" width="9.140625" style="370"/>
    <col min="2049" max="2049" width="20.28515625" style="370" customWidth="1"/>
    <col min="2050" max="2050" width="18.28515625" style="370" customWidth="1"/>
    <col min="2051" max="2051" width="14.140625" style="370" customWidth="1"/>
    <col min="2052" max="2052" width="11.5703125" style="370" customWidth="1"/>
    <col min="2053" max="2053" width="10.140625" style="370" customWidth="1"/>
    <col min="2054" max="2054" width="10.42578125" style="370" customWidth="1"/>
    <col min="2055" max="2055" width="9.85546875" style="370" customWidth="1"/>
    <col min="2056" max="2057" width="10.5703125" style="370" customWidth="1"/>
    <col min="2058" max="2058" width="9.140625" style="370" customWidth="1"/>
    <col min="2059" max="2059" width="10.7109375" style="370" customWidth="1"/>
    <col min="2060" max="2304" width="9.140625" style="370"/>
    <col min="2305" max="2305" width="20.28515625" style="370" customWidth="1"/>
    <col min="2306" max="2306" width="18.28515625" style="370" customWidth="1"/>
    <col min="2307" max="2307" width="14.140625" style="370" customWidth="1"/>
    <col min="2308" max="2308" width="11.5703125" style="370" customWidth="1"/>
    <col min="2309" max="2309" width="10.140625" style="370" customWidth="1"/>
    <col min="2310" max="2310" width="10.42578125" style="370" customWidth="1"/>
    <col min="2311" max="2311" width="9.85546875" style="370" customWidth="1"/>
    <col min="2312" max="2313" width="10.5703125" style="370" customWidth="1"/>
    <col min="2314" max="2314" width="9.140625" style="370" customWidth="1"/>
    <col min="2315" max="2315" width="10.7109375" style="370" customWidth="1"/>
    <col min="2316" max="2560" width="9.140625" style="370"/>
    <col min="2561" max="2561" width="20.28515625" style="370" customWidth="1"/>
    <col min="2562" max="2562" width="18.28515625" style="370" customWidth="1"/>
    <col min="2563" max="2563" width="14.140625" style="370" customWidth="1"/>
    <col min="2564" max="2564" width="11.5703125" style="370" customWidth="1"/>
    <col min="2565" max="2565" width="10.140625" style="370" customWidth="1"/>
    <col min="2566" max="2566" width="10.42578125" style="370" customWidth="1"/>
    <col min="2567" max="2567" width="9.85546875" style="370" customWidth="1"/>
    <col min="2568" max="2569" width="10.5703125" style="370" customWidth="1"/>
    <col min="2570" max="2570" width="9.140625" style="370" customWidth="1"/>
    <col min="2571" max="2571" width="10.7109375" style="370" customWidth="1"/>
    <col min="2572" max="2816" width="9.140625" style="370"/>
    <col min="2817" max="2817" width="20.28515625" style="370" customWidth="1"/>
    <col min="2818" max="2818" width="18.28515625" style="370" customWidth="1"/>
    <col min="2819" max="2819" width="14.140625" style="370" customWidth="1"/>
    <col min="2820" max="2820" width="11.5703125" style="370" customWidth="1"/>
    <col min="2821" max="2821" width="10.140625" style="370" customWidth="1"/>
    <col min="2822" max="2822" width="10.42578125" style="370" customWidth="1"/>
    <col min="2823" max="2823" width="9.85546875" style="370" customWidth="1"/>
    <col min="2824" max="2825" width="10.5703125" style="370" customWidth="1"/>
    <col min="2826" max="2826" width="9.140625" style="370" customWidth="1"/>
    <col min="2827" max="2827" width="10.7109375" style="370" customWidth="1"/>
    <col min="2828" max="3072" width="9.140625" style="370"/>
    <col min="3073" max="3073" width="20.28515625" style="370" customWidth="1"/>
    <col min="3074" max="3074" width="18.28515625" style="370" customWidth="1"/>
    <col min="3075" max="3075" width="14.140625" style="370" customWidth="1"/>
    <col min="3076" max="3076" width="11.5703125" style="370" customWidth="1"/>
    <col min="3077" max="3077" width="10.140625" style="370" customWidth="1"/>
    <col min="3078" max="3078" width="10.42578125" style="370" customWidth="1"/>
    <col min="3079" max="3079" width="9.85546875" style="370" customWidth="1"/>
    <col min="3080" max="3081" width="10.5703125" style="370" customWidth="1"/>
    <col min="3082" max="3082" width="9.140625" style="370" customWidth="1"/>
    <col min="3083" max="3083" width="10.7109375" style="370" customWidth="1"/>
    <col min="3084" max="3328" width="9.140625" style="370"/>
    <col min="3329" max="3329" width="20.28515625" style="370" customWidth="1"/>
    <col min="3330" max="3330" width="18.28515625" style="370" customWidth="1"/>
    <col min="3331" max="3331" width="14.140625" style="370" customWidth="1"/>
    <col min="3332" max="3332" width="11.5703125" style="370" customWidth="1"/>
    <col min="3333" max="3333" width="10.140625" style="370" customWidth="1"/>
    <col min="3334" max="3334" width="10.42578125" style="370" customWidth="1"/>
    <col min="3335" max="3335" width="9.85546875" style="370" customWidth="1"/>
    <col min="3336" max="3337" width="10.5703125" style="370" customWidth="1"/>
    <col min="3338" max="3338" width="9.140625" style="370" customWidth="1"/>
    <col min="3339" max="3339" width="10.7109375" style="370" customWidth="1"/>
    <col min="3340" max="3584" width="9.140625" style="370"/>
    <col min="3585" max="3585" width="20.28515625" style="370" customWidth="1"/>
    <col min="3586" max="3586" width="18.28515625" style="370" customWidth="1"/>
    <col min="3587" max="3587" width="14.140625" style="370" customWidth="1"/>
    <col min="3588" max="3588" width="11.5703125" style="370" customWidth="1"/>
    <col min="3589" max="3589" width="10.140625" style="370" customWidth="1"/>
    <col min="3590" max="3590" width="10.42578125" style="370" customWidth="1"/>
    <col min="3591" max="3591" width="9.85546875" style="370" customWidth="1"/>
    <col min="3592" max="3593" width="10.5703125" style="370" customWidth="1"/>
    <col min="3594" max="3594" width="9.140625" style="370" customWidth="1"/>
    <col min="3595" max="3595" width="10.7109375" style="370" customWidth="1"/>
    <col min="3596" max="3840" width="9.140625" style="370"/>
    <col min="3841" max="3841" width="20.28515625" style="370" customWidth="1"/>
    <col min="3842" max="3842" width="18.28515625" style="370" customWidth="1"/>
    <col min="3843" max="3843" width="14.140625" style="370" customWidth="1"/>
    <col min="3844" max="3844" width="11.5703125" style="370" customWidth="1"/>
    <col min="3845" max="3845" width="10.140625" style="370" customWidth="1"/>
    <col min="3846" max="3846" width="10.42578125" style="370" customWidth="1"/>
    <col min="3847" max="3847" width="9.85546875" style="370" customWidth="1"/>
    <col min="3848" max="3849" width="10.5703125" style="370" customWidth="1"/>
    <col min="3850" max="3850" width="9.140625" style="370" customWidth="1"/>
    <col min="3851" max="3851" width="10.7109375" style="370" customWidth="1"/>
    <col min="3852" max="4096" width="9.140625" style="370"/>
    <col min="4097" max="4097" width="20.28515625" style="370" customWidth="1"/>
    <col min="4098" max="4098" width="18.28515625" style="370" customWidth="1"/>
    <col min="4099" max="4099" width="14.140625" style="370" customWidth="1"/>
    <col min="4100" max="4100" width="11.5703125" style="370" customWidth="1"/>
    <col min="4101" max="4101" width="10.140625" style="370" customWidth="1"/>
    <col min="4102" max="4102" width="10.42578125" style="370" customWidth="1"/>
    <col min="4103" max="4103" width="9.85546875" style="370" customWidth="1"/>
    <col min="4104" max="4105" width="10.5703125" style="370" customWidth="1"/>
    <col min="4106" max="4106" width="9.140625" style="370" customWidth="1"/>
    <col min="4107" max="4107" width="10.7109375" style="370" customWidth="1"/>
    <col min="4108" max="4352" width="9.140625" style="370"/>
    <col min="4353" max="4353" width="20.28515625" style="370" customWidth="1"/>
    <col min="4354" max="4354" width="18.28515625" style="370" customWidth="1"/>
    <col min="4355" max="4355" width="14.140625" style="370" customWidth="1"/>
    <col min="4356" max="4356" width="11.5703125" style="370" customWidth="1"/>
    <col min="4357" max="4357" width="10.140625" style="370" customWidth="1"/>
    <col min="4358" max="4358" width="10.42578125" style="370" customWidth="1"/>
    <col min="4359" max="4359" width="9.85546875" style="370" customWidth="1"/>
    <col min="4360" max="4361" width="10.5703125" style="370" customWidth="1"/>
    <col min="4362" max="4362" width="9.140625" style="370" customWidth="1"/>
    <col min="4363" max="4363" width="10.7109375" style="370" customWidth="1"/>
    <col min="4364" max="4608" width="9.140625" style="370"/>
    <col min="4609" max="4609" width="20.28515625" style="370" customWidth="1"/>
    <col min="4610" max="4610" width="18.28515625" style="370" customWidth="1"/>
    <col min="4611" max="4611" width="14.140625" style="370" customWidth="1"/>
    <col min="4612" max="4612" width="11.5703125" style="370" customWidth="1"/>
    <col min="4613" max="4613" width="10.140625" style="370" customWidth="1"/>
    <col min="4614" max="4614" width="10.42578125" style="370" customWidth="1"/>
    <col min="4615" max="4615" width="9.85546875" style="370" customWidth="1"/>
    <col min="4616" max="4617" width="10.5703125" style="370" customWidth="1"/>
    <col min="4618" max="4618" width="9.140625" style="370" customWidth="1"/>
    <col min="4619" max="4619" width="10.7109375" style="370" customWidth="1"/>
    <col min="4620" max="4864" width="9.140625" style="370"/>
    <col min="4865" max="4865" width="20.28515625" style="370" customWidth="1"/>
    <col min="4866" max="4866" width="18.28515625" style="370" customWidth="1"/>
    <col min="4867" max="4867" width="14.140625" style="370" customWidth="1"/>
    <col min="4868" max="4868" width="11.5703125" style="370" customWidth="1"/>
    <col min="4869" max="4869" width="10.140625" style="370" customWidth="1"/>
    <col min="4870" max="4870" width="10.42578125" style="370" customWidth="1"/>
    <col min="4871" max="4871" width="9.85546875" style="370" customWidth="1"/>
    <col min="4872" max="4873" width="10.5703125" style="370" customWidth="1"/>
    <col min="4874" max="4874" width="9.140625" style="370" customWidth="1"/>
    <col min="4875" max="4875" width="10.7109375" style="370" customWidth="1"/>
    <col min="4876" max="5120" width="9.140625" style="370"/>
    <col min="5121" max="5121" width="20.28515625" style="370" customWidth="1"/>
    <col min="5122" max="5122" width="18.28515625" style="370" customWidth="1"/>
    <col min="5123" max="5123" width="14.140625" style="370" customWidth="1"/>
    <col min="5124" max="5124" width="11.5703125" style="370" customWidth="1"/>
    <col min="5125" max="5125" width="10.140625" style="370" customWidth="1"/>
    <col min="5126" max="5126" width="10.42578125" style="370" customWidth="1"/>
    <col min="5127" max="5127" width="9.85546875" style="370" customWidth="1"/>
    <col min="5128" max="5129" width="10.5703125" style="370" customWidth="1"/>
    <col min="5130" max="5130" width="9.140625" style="370" customWidth="1"/>
    <col min="5131" max="5131" width="10.7109375" style="370" customWidth="1"/>
    <col min="5132" max="5376" width="9.140625" style="370"/>
    <col min="5377" max="5377" width="20.28515625" style="370" customWidth="1"/>
    <col min="5378" max="5378" width="18.28515625" style="370" customWidth="1"/>
    <col min="5379" max="5379" width="14.140625" style="370" customWidth="1"/>
    <col min="5380" max="5380" width="11.5703125" style="370" customWidth="1"/>
    <col min="5381" max="5381" width="10.140625" style="370" customWidth="1"/>
    <col min="5382" max="5382" width="10.42578125" style="370" customWidth="1"/>
    <col min="5383" max="5383" width="9.85546875" style="370" customWidth="1"/>
    <col min="5384" max="5385" width="10.5703125" style="370" customWidth="1"/>
    <col min="5386" max="5386" width="9.140625" style="370" customWidth="1"/>
    <col min="5387" max="5387" width="10.7109375" style="370" customWidth="1"/>
    <col min="5388" max="5632" width="9.140625" style="370"/>
    <col min="5633" max="5633" width="20.28515625" style="370" customWidth="1"/>
    <col min="5634" max="5634" width="18.28515625" style="370" customWidth="1"/>
    <col min="5635" max="5635" width="14.140625" style="370" customWidth="1"/>
    <col min="5636" max="5636" width="11.5703125" style="370" customWidth="1"/>
    <col min="5637" max="5637" width="10.140625" style="370" customWidth="1"/>
    <col min="5638" max="5638" width="10.42578125" style="370" customWidth="1"/>
    <col min="5639" max="5639" width="9.85546875" style="370" customWidth="1"/>
    <col min="5640" max="5641" width="10.5703125" style="370" customWidth="1"/>
    <col min="5642" max="5642" width="9.140625" style="370" customWidth="1"/>
    <col min="5643" max="5643" width="10.7109375" style="370" customWidth="1"/>
    <col min="5644" max="5888" width="9.140625" style="370"/>
    <col min="5889" max="5889" width="20.28515625" style="370" customWidth="1"/>
    <col min="5890" max="5890" width="18.28515625" style="370" customWidth="1"/>
    <col min="5891" max="5891" width="14.140625" style="370" customWidth="1"/>
    <col min="5892" max="5892" width="11.5703125" style="370" customWidth="1"/>
    <col min="5893" max="5893" width="10.140625" style="370" customWidth="1"/>
    <col min="5894" max="5894" width="10.42578125" style="370" customWidth="1"/>
    <col min="5895" max="5895" width="9.85546875" style="370" customWidth="1"/>
    <col min="5896" max="5897" width="10.5703125" style="370" customWidth="1"/>
    <col min="5898" max="5898" width="9.140625" style="370" customWidth="1"/>
    <col min="5899" max="5899" width="10.7109375" style="370" customWidth="1"/>
    <col min="5900" max="6144" width="9.140625" style="370"/>
    <col min="6145" max="6145" width="20.28515625" style="370" customWidth="1"/>
    <col min="6146" max="6146" width="18.28515625" style="370" customWidth="1"/>
    <col min="6147" max="6147" width="14.140625" style="370" customWidth="1"/>
    <col min="6148" max="6148" width="11.5703125" style="370" customWidth="1"/>
    <col min="6149" max="6149" width="10.140625" style="370" customWidth="1"/>
    <col min="6150" max="6150" width="10.42578125" style="370" customWidth="1"/>
    <col min="6151" max="6151" width="9.85546875" style="370" customWidth="1"/>
    <col min="6152" max="6153" width="10.5703125" style="370" customWidth="1"/>
    <col min="6154" max="6154" width="9.140625" style="370" customWidth="1"/>
    <col min="6155" max="6155" width="10.7109375" style="370" customWidth="1"/>
    <col min="6156" max="6400" width="9.140625" style="370"/>
    <col min="6401" max="6401" width="20.28515625" style="370" customWidth="1"/>
    <col min="6402" max="6402" width="18.28515625" style="370" customWidth="1"/>
    <col min="6403" max="6403" width="14.140625" style="370" customWidth="1"/>
    <col min="6404" max="6404" width="11.5703125" style="370" customWidth="1"/>
    <col min="6405" max="6405" width="10.140625" style="370" customWidth="1"/>
    <col min="6406" max="6406" width="10.42578125" style="370" customWidth="1"/>
    <col min="6407" max="6407" width="9.85546875" style="370" customWidth="1"/>
    <col min="6408" max="6409" width="10.5703125" style="370" customWidth="1"/>
    <col min="6410" max="6410" width="9.140625" style="370" customWidth="1"/>
    <col min="6411" max="6411" width="10.7109375" style="370" customWidth="1"/>
    <col min="6412" max="6656" width="9.140625" style="370"/>
    <col min="6657" max="6657" width="20.28515625" style="370" customWidth="1"/>
    <col min="6658" max="6658" width="18.28515625" style="370" customWidth="1"/>
    <col min="6659" max="6659" width="14.140625" style="370" customWidth="1"/>
    <col min="6660" max="6660" width="11.5703125" style="370" customWidth="1"/>
    <col min="6661" max="6661" width="10.140625" style="370" customWidth="1"/>
    <col min="6662" max="6662" width="10.42578125" style="370" customWidth="1"/>
    <col min="6663" max="6663" width="9.85546875" style="370" customWidth="1"/>
    <col min="6664" max="6665" width="10.5703125" style="370" customWidth="1"/>
    <col min="6666" max="6666" width="9.140625" style="370" customWidth="1"/>
    <col min="6667" max="6667" width="10.7109375" style="370" customWidth="1"/>
    <col min="6668" max="6912" width="9.140625" style="370"/>
    <col min="6913" max="6913" width="20.28515625" style="370" customWidth="1"/>
    <col min="6914" max="6914" width="18.28515625" style="370" customWidth="1"/>
    <col min="6915" max="6915" width="14.140625" style="370" customWidth="1"/>
    <col min="6916" max="6916" width="11.5703125" style="370" customWidth="1"/>
    <col min="6917" max="6917" width="10.140625" style="370" customWidth="1"/>
    <col min="6918" max="6918" width="10.42578125" style="370" customWidth="1"/>
    <col min="6919" max="6919" width="9.85546875" style="370" customWidth="1"/>
    <col min="6920" max="6921" width="10.5703125" style="370" customWidth="1"/>
    <col min="6922" max="6922" width="9.140625" style="370" customWidth="1"/>
    <col min="6923" max="6923" width="10.7109375" style="370" customWidth="1"/>
    <col min="6924" max="7168" width="9.140625" style="370"/>
    <col min="7169" max="7169" width="20.28515625" style="370" customWidth="1"/>
    <col min="7170" max="7170" width="18.28515625" style="370" customWidth="1"/>
    <col min="7171" max="7171" width="14.140625" style="370" customWidth="1"/>
    <col min="7172" max="7172" width="11.5703125" style="370" customWidth="1"/>
    <col min="7173" max="7173" width="10.140625" style="370" customWidth="1"/>
    <col min="7174" max="7174" width="10.42578125" style="370" customWidth="1"/>
    <col min="7175" max="7175" width="9.85546875" style="370" customWidth="1"/>
    <col min="7176" max="7177" width="10.5703125" style="370" customWidth="1"/>
    <col min="7178" max="7178" width="9.140625" style="370" customWidth="1"/>
    <col min="7179" max="7179" width="10.7109375" style="370" customWidth="1"/>
    <col min="7180" max="7424" width="9.140625" style="370"/>
    <col min="7425" max="7425" width="20.28515625" style="370" customWidth="1"/>
    <col min="7426" max="7426" width="18.28515625" style="370" customWidth="1"/>
    <col min="7427" max="7427" width="14.140625" style="370" customWidth="1"/>
    <col min="7428" max="7428" width="11.5703125" style="370" customWidth="1"/>
    <col min="7429" max="7429" width="10.140625" style="370" customWidth="1"/>
    <col min="7430" max="7430" width="10.42578125" style="370" customWidth="1"/>
    <col min="7431" max="7431" width="9.85546875" style="370" customWidth="1"/>
    <col min="7432" max="7433" width="10.5703125" style="370" customWidth="1"/>
    <col min="7434" max="7434" width="9.140625" style="370" customWidth="1"/>
    <col min="7435" max="7435" width="10.7109375" style="370" customWidth="1"/>
    <col min="7436" max="7680" width="9.140625" style="370"/>
    <col min="7681" max="7681" width="20.28515625" style="370" customWidth="1"/>
    <col min="7682" max="7682" width="18.28515625" style="370" customWidth="1"/>
    <col min="7683" max="7683" width="14.140625" style="370" customWidth="1"/>
    <col min="7684" max="7684" width="11.5703125" style="370" customWidth="1"/>
    <col min="7685" max="7685" width="10.140625" style="370" customWidth="1"/>
    <col min="7686" max="7686" width="10.42578125" style="370" customWidth="1"/>
    <col min="7687" max="7687" width="9.85546875" style="370" customWidth="1"/>
    <col min="7688" max="7689" width="10.5703125" style="370" customWidth="1"/>
    <col min="7690" max="7690" width="9.140625" style="370" customWidth="1"/>
    <col min="7691" max="7691" width="10.7109375" style="370" customWidth="1"/>
    <col min="7692" max="7936" width="9.140625" style="370"/>
    <col min="7937" max="7937" width="20.28515625" style="370" customWidth="1"/>
    <col min="7938" max="7938" width="18.28515625" style="370" customWidth="1"/>
    <col min="7939" max="7939" width="14.140625" style="370" customWidth="1"/>
    <col min="7940" max="7940" width="11.5703125" style="370" customWidth="1"/>
    <col min="7941" max="7941" width="10.140625" style="370" customWidth="1"/>
    <col min="7942" max="7942" width="10.42578125" style="370" customWidth="1"/>
    <col min="7943" max="7943" width="9.85546875" style="370" customWidth="1"/>
    <col min="7944" max="7945" width="10.5703125" style="370" customWidth="1"/>
    <col min="7946" max="7946" width="9.140625" style="370" customWidth="1"/>
    <col min="7947" max="7947" width="10.7109375" style="370" customWidth="1"/>
    <col min="7948" max="8192" width="9.140625" style="370"/>
    <col min="8193" max="8193" width="20.28515625" style="370" customWidth="1"/>
    <col min="8194" max="8194" width="18.28515625" style="370" customWidth="1"/>
    <col min="8195" max="8195" width="14.140625" style="370" customWidth="1"/>
    <col min="8196" max="8196" width="11.5703125" style="370" customWidth="1"/>
    <col min="8197" max="8197" width="10.140625" style="370" customWidth="1"/>
    <col min="8198" max="8198" width="10.42578125" style="370" customWidth="1"/>
    <col min="8199" max="8199" width="9.85546875" style="370" customWidth="1"/>
    <col min="8200" max="8201" width="10.5703125" style="370" customWidth="1"/>
    <col min="8202" max="8202" width="9.140625" style="370" customWidth="1"/>
    <col min="8203" max="8203" width="10.7109375" style="370" customWidth="1"/>
    <col min="8204" max="8448" width="9.140625" style="370"/>
    <col min="8449" max="8449" width="20.28515625" style="370" customWidth="1"/>
    <col min="8450" max="8450" width="18.28515625" style="370" customWidth="1"/>
    <col min="8451" max="8451" width="14.140625" style="370" customWidth="1"/>
    <col min="8452" max="8452" width="11.5703125" style="370" customWidth="1"/>
    <col min="8453" max="8453" width="10.140625" style="370" customWidth="1"/>
    <col min="8454" max="8454" width="10.42578125" style="370" customWidth="1"/>
    <col min="8455" max="8455" width="9.85546875" style="370" customWidth="1"/>
    <col min="8456" max="8457" width="10.5703125" style="370" customWidth="1"/>
    <col min="8458" max="8458" width="9.140625" style="370" customWidth="1"/>
    <col min="8459" max="8459" width="10.7109375" style="370" customWidth="1"/>
    <col min="8460" max="8704" width="9.140625" style="370"/>
    <col min="8705" max="8705" width="20.28515625" style="370" customWidth="1"/>
    <col min="8706" max="8706" width="18.28515625" style="370" customWidth="1"/>
    <col min="8707" max="8707" width="14.140625" style="370" customWidth="1"/>
    <col min="8708" max="8708" width="11.5703125" style="370" customWidth="1"/>
    <col min="8709" max="8709" width="10.140625" style="370" customWidth="1"/>
    <col min="8710" max="8710" width="10.42578125" style="370" customWidth="1"/>
    <col min="8711" max="8711" width="9.85546875" style="370" customWidth="1"/>
    <col min="8712" max="8713" width="10.5703125" style="370" customWidth="1"/>
    <col min="8714" max="8714" width="9.140625" style="370" customWidth="1"/>
    <col min="8715" max="8715" width="10.7109375" style="370" customWidth="1"/>
    <col min="8716" max="8960" width="9.140625" style="370"/>
    <col min="8961" max="8961" width="20.28515625" style="370" customWidth="1"/>
    <col min="8962" max="8962" width="18.28515625" style="370" customWidth="1"/>
    <col min="8963" max="8963" width="14.140625" style="370" customWidth="1"/>
    <col min="8964" max="8964" width="11.5703125" style="370" customWidth="1"/>
    <col min="8965" max="8965" width="10.140625" style="370" customWidth="1"/>
    <col min="8966" max="8966" width="10.42578125" style="370" customWidth="1"/>
    <col min="8967" max="8967" width="9.85546875" style="370" customWidth="1"/>
    <col min="8968" max="8969" width="10.5703125" style="370" customWidth="1"/>
    <col min="8970" max="8970" width="9.140625" style="370" customWidth="1"/>
    <col min="8971" max="8971" width="10.7109375" style="370" customWidth="1"/>
    <col min="8972" max="9216" width="9.140625" style="370"/>
    <col min="9217" max="9217" width="20.28515625" style="370" customWidth="1"/>
    <col min="9218" max="9218" width="18.28515625" style="370" customWidth="1"/>
    <col min="9219" max="9219" width="14.140625" style="370" customWidth="1"/>
    <col min="9220" max="9220" width="11.5703125" style="370" customWidth="1"/>
    <col min="9221" max="9221" width="10.140625" style="370" customWidth="1"/>
    <col min="9222" max="9222" width="10.42578125" style="370" customWidth="1"/>
    <col min="9223" max="9223" width="9.85546875" style="370" customWidth="1"/>
    <col min="9224" max="9225" width="10.5703125" style="370" customWidth="1"/>
    <col min="9226" max="9226" width="9.140625" style="370" customWidth="1"/>
    <col min="9227" max="9227" width="10.7109375" style="370" customWidth="1"/>
    <col min="9228" max="9472" width="9.140625" style="370"/>
    <col min="9473" max="9473" width="20.28515625" style="370" customWidth="1"/>
    <col min="9474" max="9474" width="18.28515625" style="370" customWidth="1"/>
    <col min="9475" max="9475" width="14.140625" style="370" customWidth="1"/>
    <col min="9476" max="9476" width="11.5703125" style="370" customWidth="1"/>
    <col min="9477" max="9477" width="10.140625" style="370" customWidth="1"/>
    <col min="9478" max="9478" width="10.42578125" style="370" customWidth="1"/>
    <col min="9479" max="9479" width="9.85546875" style="370" customWidth="1"/>
    <col min="9480" max="9481" width="10.5703125" style="370" customWidth="1"/>
    <col min="9482" max="9482" width="9.140625" style="370" customWidth="1"/>
    <col min="9483" max="9483" width="10.7109375" style="370" customWidth="1"/>
    <col min="9484" max="9728" width="9.140625" style="370"/>
    <col min="9729" max="9729" width="20.28515625" style="370" customWidth="1"/>
    <col min="9730" max="9730" width="18.28515625" style="370" customWidth="1"/>
    <col min="9731" max="9731" width="14.140625" style="370" customWidth="1"/>
    <col min="9732" max="9732" width="11.5703125" style="370" customWidth="1"/>
    <col min="9733" max="9733" width="10.140625" style="370" customWidth="1"/>
    <col min="9734" max="9734" width="10.42578125" style="370" customWidth="1"/>
    <col min="9735" max="9735" width="9.85546875" style="370" customWidth="1"/>
    <col min="9736" max="9737" width="10.5703125" style="370" customWidth="1"/>
    <col min="9738" max="9738" width="9.140625" style="370" customWidth="1"/>
    <col min="9739" max="9739" width="10.7109375" style="370" customWidth="1"/>
    <col min="9740" max="9984" width="9.140625" style="370"/>
    <col min="9985" max="9985" width="20.28515625" style="370" customWidth="1"/>
    <col min="9986" max="9986" width="18.28515625" style="370" customWidth="1"/>
    <col min="9987" max="9987" width="14.140625" style="370" customWidth="1"/>
    <col min="9988" max="9988" width="11.5703125" style="370" customWidth="1"/>
    <col min="9989" max="9989" width="10.140625" style="370" customWidth="1"/>
    <col min="9990" max="9990" width="10.42578125" style="370" customWidth="1"/>
    <col min="9991" max="9991" width="9.85546875" style="370" customWidth="1"/>
    <col min="9992" max="9993" width="10.5703125" style="370" customWidth="1"/>
    <col min="9994" max="9994" width="9.140625" style="370" customWidth="1"/>
    <col min="9995" max="9995" width="10.7109375" style="370" customWidth="1"/>
    <col min="9996" max="10240" width="9.140625" style="370"/>
    <col min="10241" max="10241" width="20.28515625" style="370" customWidth="1"/>
    <col min="10242" max="10242" width="18.28515625" style="370" customWidth="1"/>
    <col min="10243" max="10243" width="14.140625" style="370" customWidth="1"/>
    <col min="10244" max="10244" width="11.5703125" style="370" customWidth="1"/>
    <col min="10245" max="10245" width="10.140625" style="370" customWidth="1"/>
    <col min="10246" max="10246" width="10.42578125" style="370" customWidth="1"/>
    <col min="10247" max="10247" width="9.85546875" style="370" customWidth="1"/>
    <col min="10248" max="10249" width="10.5703125" style="370" customWidth="1"/>
    <col min="10250" max="10250" width="9.140625" style="370" customWidth="1"/>
    <col min="10251" max="10251" width="10.7109375" style="370" customWidth="1"/>
    <col min="10252" max="10496" width="9.140625" style="370"/>
    <col min="10497" max="10497" width="20.28515625" style="370" customWidth="1"/>
    <col min="10498" max="10498" width="18.28515625" style="370" customWidth="1"/>
    <col min="10499" max="10499" width="14.140625" style="370" customWidth="1"/>
    <col min="10500" max="10500" width="11.5703125" style="370" customWidth="1"/>
    <col min="10501" max="10501" width="10.140625" style="370" customWidth="1"/>
    <col min="10502" max="10502" width="10.42578125" style="370" customWidth="1"/>
    <col min="10503" max="10503" width="9.85546875" style="370" customWidth="1"/>
    <col min="10504" max="10505" width="10.5703125" style="370" customWidth="1"/>
    <col min="10506" max="10506" width="9.140625" style="370" customWidth="1"/>
    <col min="10507" max="10507" width="10.7109375" style="370" customWidth="1"/>
    <col min="10508" max="10752" width="9.140625" style="370"/>
    <col min="10753" max="10753" width="20.28515625" style="370" customWidth="1"/>
    <col min="10754" max="10754" width="18.28515625" style="370" customWidth="1"/>
    <col min="10755" max="10755" width="14.140625" style="370" customWidth="1"/>
    <col min="10756" max="10756" width="11.5703125" style="370" customWidth="1"/>
    <col min="10757" max="10757" width="10.140625" style="370" customWidth="1"/>
    <col min="10758" max="10758" width="10.42578125" style="370" customWidth="1"/>
    <col min="10759" max="10759" width="9.85546875" style="370" customWidth="1"/>
    <col min="10760" max="10761" width="10.5703125" style="370" customWidth="1"/>
    <col min="10762" max="10762" width="9.140625" style="370" customWidth="1"/>
    <col min="10763" max="10763" width="10.7109375" style="370" customWidth="1"/>
    <col min="10764" max="11008" width="9.140625" style="370"/>
    <col min="11009" max="11009" width="20.28515625" style="370" customWidth="1"/>
    <col min="11010" max="11010" width="18.28515625" style="370" customWidth="1"/>
    <col min="11011" max="11011" width="14.140625" style="370" customWidth="1"/>
    <col min="11012" max="11012" width="11.5703125" style="370" customWidth="1"/>
    <col min="11013" max="11013" width="10.140625" style="370" customWidth="1"/>
    <col min="11014" max="11014" width="10.42578125" style="370" customWidth="1"/>
    <col min="11015" max="11015" width="9.85546875" style="370" customWidth="1"/>
    <col min="11016" max="11017" width="10.5703125" style="370" customWidth="1"/>
    <col min="11018" max="11018" width="9.140625" style="370" customWidth="1"/>
    <col min="11019" max="11019" width="10.7109375" style="370" customWidth="1"/>
    <col min="11020" max="11264" width="9.140625" style="370"/>
    <col min="11265" max="11265" width="20.28515625" style="370" customWidth="1"/>
    <col min="11266" max="11266" width="18.28515625" style="370" customWidth="1"/>
    <col min="11267" max="11267" width="14.140625" style="370" customWidth="1"/>
    <col min="11268" max="11268" width="11.5703125" style="370" customWidth="1"/>
    <col min="11269" max="11269" width="10.140625" style="370" customWidth="1"/>
    <col min="11270" max="11270" width="10.42578125" style="370" customWidth="1"/>
    <col min="11271" max="11271" width="9.85546875" style="370" customWidth="1"/>
    <col min="11272" max="11273" width="10.5703125" style="370" customWidth="1"/>
    <col min="11274" max="11274" width="9.140625" style="370" customWidth="1"/>
    <col min="11275" max="11275" width="10.7109375" style="370" customWidth="1"/>
    <col min="11276" max="11520" width="9.140625" style="370"/>
    <col min="11521" max="11521" width="20.28515625" style="370" customWidth="1"/>
    <col min="11522" max="11522" width="18.28515625" style="370" customWidth="1"/>
    <col min="11523" max="11523" width="14.140625" style="370" customWidth="1"/>
    <col min="11524" max="11524" width="11.5703125" style="370" customWidth="1"/>
    <col min="11525" max="11525" width="10.140625" style="370" customWidth="1"/>
    <col min="11526" max="11526" width="10.42578125" style="370" customWidth="1"/>
    <col min="11527" max="11527" width="9.85546875" style="370" customWidth="1"/>
    <col min="11528" max="11529" width="10.5703125" style="370" customWidth="1"/>
    <col min="11530" max="11530" width="9.140625" style="370" customWidth="1"/>
    <col min="11531" max="11531" width="10.7109375" style="370" customWidth="1"/>
    <col min="11532" max="11776" width="9.140625" style="370"/>
    <col min="11777" max="11777" width="20.28515625" style="370" customWidth="1"/>
    <col min="11778" max="11778" width="18.28515625" style="370" customWidth="1"/>
    <col min="11779" max="11779" width="14.140625" style="370" customWidth="1"/>
    <col min="11780" max="11780" width="11.5703125" style="370" customWidth="1"/>
    <col min="11781" max="11781" width="10.140625" style="370" customWidth="1"/>
    <col min="11782" max="11782" width="10.42578125" style="370" customWidth="1"/>
    <col min="11783" max="11783" width="9.85546875" style="370" customWidth="1"/>
    <col min="11784" max="11785" width="10.5703125" style="370" customWidth="1"/>
    <col min="11786" max="11786" width="9.140625" style="370" customWidth="1"/>
    <col min="11787" max="11787" width="10.7109375" style="370" customWidth="1"/>
    <col min="11788" max="12032" width="9.140625" style="370"/>
    <col min="12033" max="12033" width="20.28515625" style="370" customWidth="1"/>
    <col min="12034" max="12034" width="18.28515625" style="370" customWidth="1"/>
    <col min="12035" max="12035" width="14.140625" style="370" customWidth="1"/>
    <col min="12036" max="12036" width="11.5703125" style="370" customWidth="1"/>
    <col min="12037" max="12037" width="10.140625" style="370" customWidth="1"/>
    <col min="12038" max="12038" width="10.42578125" style="370" customWidth="1"/>
    <col min="12039" max="12039" width="9.85546875" style="370" customWidth="1"/>
    <col min="12040" max="12041" width="10.5703125" style="370" customWidth="1"/>
    <col min="12042" max="12042" width="9.140625" style="370" customWidth="1"/>
    <col min="12043" max="12043" width="10.7109375" style="370" customWidth="1"/>
    <col min="12044" max="12288" width="9.140625" style="370"/>
    <col min="12289" max="12289" width="20.28515625" style="370" customWidth="1"/>
    <col min="12290" max="12290" width="18.28515625" style="370" customWidth="1"/>
    <col min="12291" max="12291" width="14.140625" style="370" customWidth="1"/>
    <col min="12292" max="12292" width="11.5703125" style="370" customWidth="1"/>
    <col min="12293" max="12293" width="10.140625" style="370" customWidth="1"/>
    <col min="12294" max="12294" width="10.42578125" style="370" customWidth="1"/>
    <col min="12295" max="12295" width="9.85546875" style="370" customWidth="1"/>
    <col min="12296" max="12297" width="10.5703125" style="370" customWidth="1"/>
    <col min="12298" max="12298" width="9.140625" style="370" customWidth="1"/>
    <col min="12299" max="12299" width="10.7109375" style="370" customWidth="1"/>
    <col min="12300" max="12544" width="9.140625" style="370"/>
    <col min="12545" max="12545" width="20.28515625" style="370" customWidth="1"/>
    <col min="12546" max="12546" width="18.28515625" style="370" customWidth="1"/>
    <col min="12547" max="12547" width="14.140625" style="370" customWidth="1"/>
    <col min="12548" max="12548" width="11.5703125" style="370" customWidth="1"/>
    <col min="12549" max="12549" width="10.140625" style="370" customWidth="1"/>
    <col min="12550" max="12550" width="10.42578125" style="370" customWidth="1"/>
    <col min="12551" max="12551" width="9.85546875" style="370" customWidth="1"/>
    <col min="12552" max="12553" width="10.5703125" style="370" customWidth="1"/>
    <col min="12554" max="12554" width="9.140625" style="370" customWidth="1"/>
    <col min="12555" max="12555" width="10.7109375" style="370" customWidth="1"/>
    <col min="12556" max="12800" width="9.140625" style="370"/>
    <col min="12801" max="12801" width="20.28515625" style="370" customWidth="1"/>
    <col min="12802" max="12802" width="18.28515625" style="370" customWidth="1"/>
    <col min="12803" max="12803" width="14.140625" style="370" customWidth="1"/>
    <col min="12804" max="12804" width="11.5703125" style="370" customWidth="1"/>
    <col min="12805" max="12805" width="10.140625" style="370" customWidth="1"/>
    <col min="12806" max="12806" width="10.42578125" style="370" customWidth="1"/>
    <col min="12807" max="12807" width="9.85546875" style="370" customWidth="1"/>
    <col min="12808" max="12809" width="10.5703125" style="370" customWidth="1"/>
    <col min="12810" max="12810" width="9.140625" style="370" customWidth="1"/>
    <col min="12811" max="12811" width="10.7109375" style="370" customWidth="1"/>
    <col min="12812" max="13056" width="9.140625" style="370"/>
    <col min="13057" max="13057" width="20.28515625" style="370" customWidth="1"/>
    <col min="13058" max="13058" width="18.28515625" style="370" customWidth="1"/>
    <col min="13059" max="13059" width="14.140625" style="370" customWidth="1"/>
    <col min="13060" max="13060" width="11.5703125" style="370" customWidth="1"/>
    <col min="13061" max="13061" width="10.140625" style="370" customWidth="1"/>
    <col min="13062" max="13062" width="10.42578125" style="370" customWidth="1"/>
    <col min="13063" max="13063" width="9.85546875" style="370" customWidth="1"/>
    <col min="13064" max="13065" width="10.5703125" style="370" customWidth="1"/>
    <col min="13066" max="13066" width="9.140625" style="370" customWidth="1"/>
    <col min="13067" max="13067" width="10.7109375" style="370" customWidth="1"/>
    <col min="13068" max="13312" width="9.140625" style="370"/>
    <col min="13313" max="13313" width="20.28515625" style="370" customWidth="1"/>
    <col min="13314" max="13314" width="18.28515625" style="370" customWidth="1"/>
    <col min="13315" max="13315" width="14.140625" style="370" customWidth="1"/>
    <col min="13316" max="13316" width="11.5703125" style="370" customWidth="1"/>
    <col min="13317" max="13317" width="10.140625" style="370" customWidth="1"/>
    <col min="13318" max="13318" width="10.42578125" style="370" customWidth="1"/>
    <col min="13319" max="13319" width="9.85546875" style="370" customWidth="1"/>
    <col min="13320" max="13321" width="10.5703125" style="370" customWidth="1"/>
    <col min="13322" max="13322" width="9.140625" style="370" customWidth="1"/>
    <col min="13323" max="13323" width="10.7109375" style="370" customWidth="1"/>
    <col min="13324" max="13568" width="9.140625" style="370"/>
    <col min="13569" max="13569" width="20.28515625" style="370" customWidth="1"/>
    <col min="13570" max="13570" width="18.28515625" style="370" customWidth="1"/>
    <col min="13571" max="13571" width="14.140625" style="370" customWidth="1"/>
    <col min="13572" max="13572" width="11.5703125" style="370" customWidth="1"/>
    <col min="13573" max="13573" width="10.140625" style="370" customWidth="1"/>
    <col min="13574" max="13574" width="10.42578125" style="370" customWidth="1"/>
    <col min="13575" max="13575" width="9.85546875" style="370" customWidth="1"/>
    <col min="13576" max="13577" width="10.5703125" style="370" customWidth="1"/>
    <col min="13578" max="13578" width="9.140625" style="370" customWidth="1"/>
    <col min="13579" max="13579" width="10.7109375" style="370" customWidth="1"/>
    <col min="13580" max="13824" width="9.140625" style="370"/>
    <col min="13825" max="13825" width="20.28515625" style="370" customWidth="1"/>
    <col min="13826" max="13826" width="18.28515625" style="370" customWidth="1"/>
    <col min="13827" max="13827" width="14.140625" style="370" customWidth="1"/>
    <col min="13828" max="13828" width="11.5703125" style="370" customWidth="1"/>
    <col min="13829" max="13829" width="10.140625" style="370" customWidth="1"/>
    <col min="13830" max="13830" width="10.42578125" style="370" customWidth="1"/>
    <col min="13831" max="13831" width="9.85546875" style="370" customWidth="1"/>
    <col min="13832" max="13833" width="10.5703125" style="370" customWidth="1"/>
    <col min="13834" max="13834" width="9.140625" style="370" customWidth="1"/>
    <col min="13835" max="13835" width="10.7109375" style="370" customWidth="1"/>
    <col min="13836" max="14080" width="9.140625" style="370"/>
    <col min="14081" max="14081" width="20.28515625" style="370" customWidth="1"/>
    <col min="14082" max="14082" width="18.28515625" style="370" customWidth="1"/>
    <col min="14083" max="14083" width="14.140625" style="370" customWidth="1"/>
    <col min="14084" max="14084" width="11.5703125" style="370" customWidth="1"/>
    <col min="14085" max="14085" width="10.140625" style="370" customWidth="1"/>
    <col min="14086" max="14086" width="10.42578125" style="370" customWidth="1"/>
    <col min="14087" max="14087" width="9.85546875" style="370" customWidth="1"/>
    <col min="14088" max="14089" width="10.5703125" style="370" customWidth="1"/>
    <col min="14090" max="14090" width="9.140625" style="370" customWidth="1"/>
    <col min="14091" max="14091" width="10.7109375" style="370" customWidth="1"/>
    <col min="14092" max="14336" width="9.140625" style="370"/>
    <col min="14337" max="14337" width="20.28515625" style="370" customWidth="1"/>
    <col min="14338" max="14338" width="18.28515625" style="370" customWidth="1"/>
    <col min="14339" max="14339" width="14.140625" style="370" customWidth="1"/>
    <col min="14340" max="14340" width="11.5703125" style="370" customWidth="1"/>
    <col min="14341" max="14341" width="10.140625" style="370" customWidth="1"/>
    <col min="14342" max="14342" width="10.42578125" style="370" customWidth="1"/>
    <col min="14343" max="14343" width="9.85546875" style="370" customWidth="1"/>
    <col min="14344" max="14345" width="10.5703125" style="370" customWidth="1"/>
    <col min="14346" max="14346" width="9.140625" style="370" customWidth="1"/>
    <col min="14347" max="14347" width="10.7109375" style="370" customWidth="1"/>
    <col min="14348" max="14592" width="9.140625" style="370"/>
    <col min="14593" max="14593" width="20.28515625" style="370" customWidth="1"/>
    <col min="14594" max="14594" width="18.28515625" style="370" customWidth="1"/>
    <col min="14595" max="14595" width="14.140625" style="370" customWidth="1"/>
    <col min="14596" max="14596" width="11.5703125" style="370" customWidth="1"/>
    <col min="14597" max="14597" width="10.140625" style="370" customWidth="1"/>
    <col min="14598" max="14598" width="10.42578125" style="370" customWidth="1"/>
    <col min="14599" max="14599" width="9.85546875" style="370" customWidth="1"/>
    <col min="14600" max="14601" width="10.5703125" style="370" customWidth="1"/>
    <col min="14602" max="14602" width="9.140625" style="370" customWidth="1"/>
    <col min="14603" max="14603" width="10.7109375" style="370" customWidth="1"/>
    <col min="14604" max="14848" width="9.140625" style="370"/>
    <col min="14849" max="14849" width="20.28515625" style="370" customWidth="1"/>
    <col min="14850" max="14850" width="18.28515625" style="370" customWidth="1"/>
    <col min="14851" max="14851" width="14.140625" style="370" customWidth="1"/>
    <col min="14852" max="14852" width="11.5703125" style="370" customWidth="1"/>
    <col min="14853" max="14853" width="10.140625" style="370" customWidth="1"/>
    <col min="14854" max="14854" width="10.42578125" style="370" customWidth="1"/>
    <col min="14855" max="14855" width="9.85546875" style="370" customWidth="1"/>
    <col min="14856" max="14857" width="10.5703125" style="370" customWidth="1"/>
    <col min="14858" max="14858" width="9.140625" style="370" customWidth="1"/>
    <col min="14859" max="14859" width="10.7109375" style="370" customWidth="1"/>
    <col min="14860" max="15104" width="9.140625" style="370"/>
    <col min="15105" max="15105" width="20.28515625" style="370" customWidth="1"/>
    <col min="15106" max="15106" width="18.28515625" style="370" customWidth="1"/>
    <col min="15107" max="15107" width="14.140625" style="370" customWidth="1"/>
    <col min="15108" max="15108" width="11.5703125" style="370" customWidth="1"/>
    <col min="15109" max="15109" width="10.140625" style="370" customWidth="1"/>
    <col min="15110" max="15110" width="10.42578125" style="370" customWidth="1"/>
    <col min="15111" max="15111" width="9.85546875" style="370" customWidth="1"/>
    <col min="15112" max="15113" width="10.5703125" style="370" customWidth="1"/>
    <col min="15114" max="15114" width="9.140625" style="370" customWidth="1"/>
    <col min="15115" max="15115" width="10.7109375" style="370" customWidth="1"/>
    <col min="15116" max="15360" width="9.140625" style="370"/>
    <col min="15361" max="15361" width="20.28515625" style="370" customWidth="1"/>
    <col min="15362" max="15362" width="18.28515625" style="370" customWidth="1"/>
    <col min="15363" max="15363" width="14.140625" style="370" customWidth="1"/>
    <col min="15364" max="15364" width="11.5703125" style="370" customWidth="1"/>
    <col min="15365" max="15365" width="10.140625" style="370" customWidth="1"/>
    <col min="15366" max="15366" width="10.42578125" style="370" customWidth="1"/>
    <col min="15367" max="15367" width="9.85546875" style="370" customWidth="1"/>
    <col min="15368" max="15369" width="10.5703125" style="370" customWidth="1"/>
    <col min="15370" max="15370" width="9.140625" style="370" customWidth="1"/>
    <col min="15371" max="15371" width="10.7109375" style="370" customWidth="1"/>
    <col min="15372" max="15616" width="9.140625" style="370"/>
    <col min="15617" max="15617" width="20.28515625" style="370" customWidth="1"/>
    <col min="15618" max="15618" width="18.28515625" style="370" customWidth="1"/>
    <col min="15619" max="15619" width="14.140625" style="370" customWidth="1"/>
    <col min="15620" max="15620" width="11.5703125" style="370" customWidth="1"/>
    <col min="15621" max="15621" width="10.140625" style="370" customWidth="1"/>
    <col min="15622" max="15622" width="10.42578125" style="370" customWidth="1"/>
    <col min="15623" max="15623" width="9.85546875" style="370" customWidth="1"/>
    <col min="15624" max="15625" width="10.5703125" style="370" customWidth="1"/>
    <col min="15626" max="15626" width="9.140625" style="370" customWidth="1"/>
    <col min="15627" max="15627" width="10.7109375" style="370" customWidth="1"/>
    <col min="15628" max="15872" width="9.140625" style="370"/>
    <col min="15873" max="15873" width="20.28515625" style="370" customWidth="1"/>
    <col min="15874" max="15874" width="18.28515625" style="370" customWidth="1"/>
    <col min="15875" max="15875" width="14.140625" style="370" customWidth="1"/>
    <col min="15876" max="15876" width="11.5703125" style="370" customWidth="1"/>
    <col min="15877" max="15877" width="10.140625" style="370" customWidth="1"/>
    <col min="15878" max="15878" width="10.42578125" style="370" customWidth="1"/>
    <col min="15879" max="15879" width="9.85546875" style="370" customWidth="1"/>
    <col min="15880" max="15881" width="10.5703125" style="370" customWidth="1"/>
    <col min="15882" max="15882" width="9.140625" style="370" customWidth="1"/>
    <col min="15883" max="15883" width="10.7109375" style="370" customWidth="1"/>
    <col min="15884" max="16128" width="9.140625" style="370"/>
    <col min="16129" max="16129" width="20.28515625" style="370" customWidth="1"/>
    <col min="16130" max="16130" width="18.28515625" style="370" customWidth="1"/>
    <col min="16131" max="16131" width="14.140625" style="370" customWidth="1"/>
    <col min="16132" max="16132" width="11.5703125" style="370" customWidth="1"/>
    <col min="16133" max="16133" width="10.140625" style="370" customWidth="1"/>
    <col min="16134" max="16134" width="10.42578125" style="370" customWidth="1"/>
    <col min="16135" max="16135" width="9.85546875" style="370" customWidth="1"/>
    <col min="16136" max="16137" width="10.5703125" style="370" customWidth="1"/>
    <col min="16138" max="16138" width="9.140625" style="370" customWidth="1"/>
    <col min="16139" max="16139" width="10.7109375" style="370" customWidth="1"/>
    <col min="16140" max="16384" width="9.140625" style="370"/>
  </cols>
  <sheetData>
    <row r="2" spans="1:11" x14ac:dyDescent="0.25">
      <c r="A2" s="502" t="s">
        <v>226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</row>
    <row r="3" spans="1:11" x14ac:dyDescent="0.25">
      <c r="A3" s="378"/>
      <c r="B3" s="378"/>
      <c r="C3" s="378"/>
      <c r="D3" s="378"/>
      <c r="E3" s="378"/>
      <c r="F3" s="378"/>
      <c r="G3" s="378"/>
      <c r="H3" s="378"/>
      <c r="I3" s="374"/>
      <c r="J3" s="374"/>
      <c r="K3" s="379" t="s">
        <v>71</v>
      </c>
    </row>
    <row r="4" spans="1:11" ht="45" x14ac:dyDescent="0.25">
      <c r="A4" s="367"/>
      <c r="B4" s="365" t="s">
        <v>216</v>
      </c>
      <c r="C4" s="365" t="s">
        <v>217</v>
      </c>
      <c r="D4" s="365" t="s">
        <v>218</v>
      </c>
      <c r="E4" s="365" t="s">
        <v>219</v>
      </c>
      <c r="F4" s="365" t="s">
        <v>220</v>
      </c>
      <c r="G4" s="365" t="s">
        <v>221</v>
      </c>
      <c r="H4" s="365" t="s">
        <v>222</v>
      </c>
      <c r="I4" s="365" t="s">
        <v>223</v>
      </c>
      <c r="J4" s="366" t="s">
        <v>224</v>
      </c>
      <c r="K4" s="366" t="s">
        <v>225</v>
      </c>
    </row>
    <row r="5" spans="1:11" x14ac:dyDescent="0.25">
      <c r="A5" s="284" t="s">
        <v>72</v>
      </c>
      <c r="B5" s="386">
        <v>1832.6</v>
      </c>
      <c r="C5" s="386">
        <f>SUM(C6:C24)</f>
        <v>25760.499999999996</v>
      </c>
      <c r="D5" s="386">
        <v>3118.4</v>
      </c>
      <c r="E5" s="386">
        <v>860051.5</v>
      </c>
      <c r="F5" s="386">
        <f>SUM(F6:F24)</f>
        <v>759128.49999999988</v>
      </c>
      <c r="G5" s="386">
        <v>575206</v>
      </c>
      <c r="H5" s="386">
        <f>SUM(H6:H24)</f>
        <v>180895.80000000002</v>
      </c>
      <c r="I5" s="386">
        <v>237888.6</v>
      </c>
      <c r="J5" s="386">
        <v>28837.1</v>
      </c>
      <c r="K5" s="386">
        <v>7757.7</v>
      </c>
    </row>
    <row r="6" spans="1:11" x14ac:dyDescent="0.25">
      <c r="A6" s="374" t="s">
        <v>73</v>
      </c>
      <c r="B6" s="387" t="s">
        <v>229</v>
      </c>
      <c r="C6" s="386">
        <v>960.8</v>
      </c>
      <c r="D6" s="387" t="s">
        <v>136</v>
      </c>
      <c r="E6" s="386">
        <v>27673.5</v>
      </c>
      <c r="F6" s="386">
        <v>32006</v>
      </c>
      <c r="G6" s="386">
        <v>11873.1</v>
      </c>
      <c r="H6" s="386">
        <v>623.1</v>
      </c>
      <c r="I6" s="386">
        <v>3459.5</v>
      </c>
      <c r="J6" s="386">
        <v>288</v>
      </c>
      <c r="K6" s="386">
        <v>925</v>
      </c>
    </row>
    <row r="7" spans="1:11" x14ac:dyDescent="0.25">
      <c r="A7" s="286" t="s">
        <v>74</v>
      </c>
      <c r="B7" s="387" t="s">
        <v>229</v>
      </c>
      <c r="C7" s="386">
        <v>16601.7</v>
      </c>
      <c r="D7" s="386">
        <v>218.7</v>
      </c>
      <c r="E7" s="386">
        <v>89914.7</v>
      </c>
      <c r="F7" s="386">
        <v>156457.60000000001</v>
      </c>
      <c r="G7" s="386">
        <v>100932.4</v>
      </c>
      <c r="H7" s="386">
        <v>48222.6</v>
      </c>
      <c r="I7" s="386">
        <v>43902</v>
      </c>
      <c r="J7" s="386">
        <v>25655</v>
      </c>
      <c r="K7" s="386">
        <v>3358.1</v>
      </c>
    </row>
    <row r="8" spans="1:11" x14ac:dyDescent="0.25">
      <c r="A8" s="286" t="s">
        <v>75</v>
      </c>
      <c r="B8" s="387" t="s">
        <v>136</v>
      </c>
      <c r="C8" s="387" t="s">
        <v>136</v>
      </c>
      <c r="D8" s="387" t="s">
        <v>136</v>
      </c>
      <c r="E8" s="386">
        <v>16614.400000000001</v>
      </c>
      <c r="F8" s="386">
        <v>91195.8</v>
      </c>
      <c r="G8" s="386">
        <v>6380</v>
      </c>
      <c r="H8" s="386">
        <v>1550.8</v>
      </c>
      <c r="I8" s="387" t="s">
        <v>229</v>
      </c>
      <c r="J8" s="387" t="s">
        <v>136</v>
      </c>
      <c r="K8" s="386">
        <v>3386.6</v>
      </c>
    </row>
    <row r="9" spans="1:11" x14ac:dyDescent="0.25">
      <c r="A9" s="286" t="s">
        <v>76</v>
      </c>
      <c r="B9" s="387" t="s">
        <v>229</v>
      </c>
      <c r="C9" s="386">
        <v>375</v>
      </c>
      <c r="D9" s="387" t="s">
        <v>136</v>
      </c>
      <c r="E9" s="387" t="s">
        <v>229</v>
      </c>
      <c r="F9" s="386">
        <v>4185.3</v>
      </c>
      <c r="G9" s="387" t="s">
        <v>229</v>
      </c>
      <c r="H9" s="387" t="s">
        <v>136</v>
      </c>
      <c r="I9" s="386">
        <v>21.7</v>
      </c>
      <c r="J9" s="386">
        <v>110</v>
      </c>
      <c r="K9" s="387" t="s">
        <v>229</v>
      </c>
    </row>
    <row r="10" spans="1:11" x14ac:dyDescent="0.25">
      <c r="A10" s="286" t="s">
        <v>77</v>
      </c>
      <c r="B10" s="387" t="s">
        <v>136</v>
      </c>
      <c r="C10" s="387" t="s">
        <v>136</v>
      </c>
      <c r="D10" s="387" t="s">
        <v>136</v>
      </c>
      <c r="E10" s="387" t="s">
        <v>136</v>
      </c>
      <c r="F10" s="386">
        <v>3178.8</v>
      </c>
      <c r="G10" s="387" t="s">
        <v>136</v>
      </c>
      <c r="H10" s="387" t="s">
        <v>136</v>
      </c>
      <c r="I10" s="386">
        <v>9.8000000000000007</v>
      </c>
      <c r="J10" s="387" t="s">
        <v>136</v>
      </c>
      <c r="K10" s="387" t="s">
        <v>136</v>
      </c>
    </row>
    <row r="11" spans="1:11" x14ac:dyDescent="0.25">
      <c r="A11" s="286" t="s">
        <v>78</v>
      </c>
      <c r="B11" s="387" t="s">
        <v>136</v>
      </c>
      <c r="C11" s="387" t="s">
        <v>136</v>
      </c>
      <c r="D11" s="387" t="s">
        <v>136</v>
      </c>
      <c r="E11" s="387" t="s">
        <v>136</v>
      </c>
      <c r="F11" s="386">
        <v>7146</v>
      </c>
      <c r="G11" s="387" t="s">
        <v>136</v>
      </c>
      <c r="H11" s="386">
        <v>268</v>
      </c>
      <c r="I11" s="386">
        <v>1460.5</v>
      </c>
      <c r="J11" s="387" t="s">
        <v>136</v>
      </c>
      <c r="K11" s="387" t="s">
        <v>136</v>
      </c>
    </row>
    <row r="12" spans="1:11" x14ac:dyDescent="0.25">
      <c r="A12" s="286" t="s">
        <v>79</v>
      </c>
      <c r="B12" s="387" t="s">
        <v>136</v>
      </c>
      <c r="C12" s="386">
        <v>305</v>
      </c>
      <c r="D12" s="387" t="s">
        <v>136</v>
      </c>
      <c r="E12" s="386">
        <v>793</v>
      </c>
      <c r="F12" s="386">
        <v>1752.1</v>
      </c>
      <c r="G12" s="386">
        <v>2606.6</v>
      </c>
      <c r="H12" s="386">
        <v>311.3</v>
      </c>
      <c r="I12" s="386">
        <v>542.20000000000005</v>
      </c>
      <c r="J12" s="386">
        <v>250</v>
      </c>
      <c r="K12" s="387" t="s">
        <v>136</v>
      </c>
    </row>
    <row r="13" spans="1:11" x14ac:dyDescent="0.25">
      <c r="A13" s="286" t="s">
        <v>80</v>
      </c>
      <c r="B13" s="387" t="s">
        <v>136</v>
      </c>
      <c r="C13" s="386">
        <v>1209</v>
      </c>
      <c r="D13" s="387" t="s">
        <v>136</v>
      </c>
      <c r="E13" s="387" t="s">
        <v>136</v>
      </c>
      <c r="F13" s="386">
        <v>2749</v>
      </c>
      <c r="G13" s="387" t="s">
        <v>136</v>
      </c>
      <c r="H13" s="387" t="s">
        <v>136</v>
      </c>
      <c r="I13" s="386">
        <v>4</v>
      </c>
      <c r="J13" s="387" t="s">
        <v>229</v>
      </c>
      <c r="K13" s="387" t="s">
        <v>136</v>
      </c>
    </row>
    <row r="14" spans="1:11" x14ac:dyDescent="0.25">
      <c r="A14" s="286" t="s">
        <v>81</v>
      </c>
      <c r="B14" s="387" t="s">
        <v>136</v>
      </c>
      <c r="C14" s="386">
        <v>26</v>
      </c>
      <c r="D14" s="387" t="s">
        <v>136</v>
      </c>
      <c r="E14" s="386">
        <v>411.9</v>
      </c>
      <c r="F14" s="386">
        <v>60200.9</v>
      </c>
      <c r="G14" s="386">
        <v>8296.9</v>
      </c>
      <c r="H14" s="386">
        <v>2916.8</v>
      </c>
      <c r="I14" s="386">
        <v>27377.9</v>
      </c>
      <c r="J14" s="386">
        <v>210</v>
      </c>
      <c r="K14" s="387" t="s">
        <v>136</v>
      </c>
    </row>
    <row r="15" spans="1:11" x14ac:dyDescent="0.25">
      <c r="A15" s="286" t="s">
        <v>82</v>
      </c>
      <c r="B15" s="387" t="s">
        <v>136</v>
      </c>
      <c r="C15" s="387" t="s">
        <v>136</v>
      </c>
      <c r="D15" s="387" t="s">
        <v>136</v>
      </c>
      <c r="E15" s="386">
        <v>189710.7</v>
      </c>
      <c r="F15" s="386">
        <v>187019.2</v>
      </c>
      <c r="G15" s="386">
        <v>172155.2</v>
      </c>
      <c r="H15" s="386">
        <v>49826.6</v>
      </c>
      <c r="I15" s="386">
        <v>69178.600000000006</v>
      </c>
      <c r="J15" s="387" t="s">
        <v>136</v>
      </c>
      <c r="K15" s="387" t="s">
        <v>136</v>
      </c>
    </row>
    <row r="16" spans="1:11" x14ac:dyDescent="0.25">
      <c r="A16" s="286" t="s">
        <v>83</v>
      </c>
      <c r="B16" s="387" t="s">
        <v>136</v>
      </c>
      <c r="C16" s="386">
        <v>22</v>
      </c>
      <c r="D16" s="387" t="s">
        <v>136</v>
      </c>
      <c r="E16" s="386">
        <v>52</v>
      </c>
      <c r="F16" s="386">
        <v>784.1</v>
      </c>
      <c r="G16" s="387" t="s">
        <v>136</v>
      </c>
      <c r="H16" s="387" t="s">
        <v>136</v>
      </c>
      <c r="I16" s="386">
        <v>102.4</v>
      </c>
      <c r="J16" s="387" t="s">
        <v>136</v>
      </c>
      <c r="K16" s="387" t="s">
        <v>136</v>
      </c>
    </row>
    <row r="17" spans="1:11" x14ac:dyDescent="0.25">
      <c r="A17" s="286" t="s">
        <v>84</v>
      </c>
      <c r="B17" s="387" t="s">
        <v>136</v>
      </c>
      <c r="C17" s="387" t="s">
        <v>136</v>
      </c>
      <c r="D17" s="387" t="s">
        <v>136</v>
      </c>
      <c r="E17" s="387" t="s">
        <v>136</v>
      </c>
      <c r="F17" s="386">
        <v>1</v>
      </c>
      <c r="G17" s="387" t="s">
        <v>136</v>
      </c>
      <c r="H17" s="387" t="s">
        <v>136</v>
      </c>
      <c r="I17" s="387" t="s">
        <v>136</v>
      </c>
      <c r="J17" s="387" t="s">
        <v>136</v>
      </c>
      <c r="K17" s="387" t="s">
        <v>136</v>
      </c>
    </row>
    <row r="18" spans="1:11" x14ac:dyDescent="0.25">
      <c r="A18" s="286" t="s">
        <v>85</v>
      </c>
      <c r="B18" s="387" t="s">
        <v>136</v>
      </c>
      <c r="C18" s="386">
        <v>58.6</v>
      </c>
      <c r="D18" s="387" t="s">
        <v>136</v>
      </c>
      <c r="E18" s="386">
        <v>40521.699999999997</v>
      </c>
      <c r="F18" s="386">
        <v>17290.2</v>
      </c>
      <c r="G18" s="386">
        <v>22380.400000000001</v>
      </c>
      <c r="H18" s="386">
        <v>2262.8000000000002</v>
      </c>
      <c r="I18" s="386">
        <v>6394.9</v>
      </c>
      <c r="J18" s="386">
        <v>2102</v>
      </c>
      <c r="K18" s="387" t="s">
        <v>136</v>
      </c>
    </row>
    <row r="19" spans="1:11" x14ac:dyDescent="0.25">
      <c r="A19" s="286" t="s">
        <v>86</v>
      </c>
      <c r="B19" s="386">
        <v>39.200000000000003</v>
      </c>
      <c r="C19" s="386">
        <v>2015.6</v>
      </c>
      <c r="D19" s="386">
        <v>0.5</v>
      </c>
      <c r="E19" s="386">
        <v>457238.5</v>
      </c>
      <c r="F19" s="386">
        <v>174481.4</v>
      </c>
      <c r="G19" s="386">
        <v>241279.2</v>
      </c>
      <c r="H19" s="386">
        <v>72328.399999999994</v>
      </c>
      <c r="I19" s="386">
        <v>83794.600000000006</v>
      </c>
      <c r="J19" s="386">
        <v>153</v>
      </c>
      <c r="K19" s="386">
        <v>26.7</v>
      </c>
    </row>
    <row r="20" spans="1:11" x14ac:dyDescent="0.25">
      <c r="A20" s="286" t="s">
        <v>87</v>
      </c>
      <c r="B20" s="386">
        <v>1772</v>
      </c>
      <c r="C20" s="386">
        <v>3403.2</v>
      </c>
      <c r="D20" s="386">
        <v>65</v>
      </c>
      <c r="E20" s="386">
        <v>7953.5</v>
      </c>
      <c r="F20" s="386">
        <v>10507</v>
      </c>
      <c r="G20" s="386">
        <v>3662.5</v>
      </c>
      <c r="H20" s="386">
        <v>992.8</v>
      </c>
      <c r="I20" s="386">
        <v>81.5</v>
      </c>
      <c r="J20" s="386">
        <v>24.5</v>
      </c>
      <c r="K20" s="386">
        <v>12</v>
      </c>
    </row>
    <row r="21" spans="1:11" x14ac:dyDescent="0.25">
      <c r="A21" s="374" t="s">
        <v>88</v>
      </c>
      <c r="B21" s="387" t="s">
        <v>136</v>
      </c>
      <c r="C21" s="387" t="s">
        <v>136</v>
      </c>
      <c r="D21" s="387" t="s">
        <v>136</v>
      </c>
      <c r="E21" s="387" t="s">
        <v>136</v>
      </c>
      <c r="F21" s="386">
        <v>3770</v>
      </c>
      <c r="G21" s="387" t="s">
        <v>136</v>
      </c>
      <c r="H21" s="386">
        <v>17</v>
      </c>
      <c r="I21" s="386">
        <v>16.100000000000001</v>
      </c>
      <c r="J21" s="387" t="s">
        <v>136</v>
      </c>
      <c r="K21" s="387" t="s">
        <v>136</v>
      </c>
    </row>
    <row r="22" spans="1:11" x14ac:dyDescent="0.25">
      <c r="A22" s="286" t="s">
        <v>89</v>
      </c>
      <c r="B22" s="387" t="s">
        <v>136</v>
      </c>
      <c r="C22" s="386">
        <v>780.6</v>
      </c>
      <c r="D22" s="387" t="s">
        <v>229</v>
      </c>
      <c r="E22" s="386">
        <v>13553.2</v>
      </c>
      <c r="F22" s="386">
        <v>6339.1</v>
      </c>
      <c r="G22" s="386">
        <v>2468</v>
      </c>
      <c r="H22" s="386">
        <v>1573.7</v>
      </c>
      <c r="I22" s="386">
        <v>1494.1</v>
      </c>
      <c r="J22" s="387" t="s">
        <v>136</v>
      </c>
      <c r="K22" s="387" t="s">
        <v>136</v>
      </c>
    </row>
    <row r="23" spans="1:11" x14ac:dyDescent="0.25">
      <c r="A23" s="286" t="s">
        <v>90</v>
      </c>
      <c r="B23" s="387" t="s">
        <v>136</v>
      </c>
      <c r="C23" s="387" t="s">
        <v>136</v>
      </c>
      <c r="D23" s="387" t="s">
        <v>136</v>
      </c>
      <c r="E23" s="387" t="s">
        <v>136</v>
      </c>
      <c r="F23" s="386">
        <v>30</v>
      </c>
      <c r="G23" s="387" t="s">
        <v>136</v>
      </c>
      <c r="H23" s="386">
        <v>1</v>
      </c>
      <c r="I23" s="386">
        <v>40</v>
      </c>
      <c r="J23" s="387" t="s">
        <v>136</v>
      </c>
      <c r="K23" s="387" t="s">
        <v>136</v>
      </c>
    </row>
    <row r="24" spans="1:11" x14ac:dyDescent="0.25">
      <c r="A24" s="287" t="s">
        <v>92</v>
      </c>
      <c r="B24" s="388" t="s">
        <v>136</v>
      </c>
      <c r="C24" s="389">
        <v>3</v>
      </c>
      <c r="D24" s="389">
        <v>3.1</v>
      </c>
      <c r="E24" s="389">
        <v>1.2</v>
      </c>
      <c r="F24" s="389">
        <v>35</v>
      </c>
      <c r="G24" s="388" t="s">
        <v>136</v>
      </c>
      <c r="H24" s="389">
        <v>0.9</v>
      </c>
      <c r="I24" s="388" t="s">
        <v>136</v>
      </c>
      <c r="J24" s="389">
        <v>40.5</v>
      </c>
      <c r="K24" s="389">
        <v>4.3</v>
      </c>
    </row>
    <row r="25" spans="1:11" x14ac:dyDescent="0.25">
      <c r="B25" s="380"/>
      <c r="C25" s="380"/>
      <c r="D25" s="380"/>
      <c r="E25" s="380"/>
      <c r="F25" s="380"/>
      <c r="G25" s="380"/>
      <c r="H25" s="380"/>
      <c r="I25" s="380"/>
      <c r="J25" s="380"/>
      <c r="K25" s="380"/>
    </row>
    <row r="26" spans="1:11" s="177" customFormat="1" ht="12" customHeight="1" x14ac:dyDescent="0.2">
      <c r="A26" s="299" t="s">
        <v>233</v>
      </c>
      <c r="B26" s="192"/>
      <c r="C26" s="192"/>
      <c r="D26" s="193"/>
      <c r="E26" s="192"/>
      <c r="F26" s="192"/>
      <c r="G26" s="192"/>
    </row>
    <row r="27" spans="1:11" s="177" customFormat="1" ht="11.25" x14ac:dyDescent="0.2">
      <c r="A27" s="233" t="s">
        <v>232</v>
      </c>
      <c r="B27" s="59"/>
      <c r="C27" s="59"/>
      <c r="D27" s="59"/>
      <c r="E27" s="59"/>
      <c r="F27" s="59"/>
      <c r="G27" s="59"/>
      <c r="H27" s="376"/>
      <c r="J27" s="343"/>
      <c r="K27" s="343"/>
    </row>
    <row r="28" spans="1:11" s="177" customFormat="1" x14ac:dyDescent="0.25">
      <c r="A28" s="228" t="s">
        <v>133</v>
      </c>
      <c r="B28" s="229"/>
      <c r="C28" s="230" t="s">
        <v>139</v>
      </c>
      <c r="D28" s="341"/>
      <c r="E28" s="194" t="s">
        <v>172</v>
      </c>
      <c r="G28" s="229"/>
      <c r="H28" s="377"/>
      <c r="I28" s="344" t="s">
        <v>166</v>
      </c>
      <c r="J28" s="347"/>
    </row>
    <row r="29" spans="1:11" s="177" customFormat="1" ht="14.25" customHeight="1" x14ac:dyDescent="0.25">
      <c r="A29" s="506" t="s">
        <v>152</v>
      </c>
      <c r="B29" s="506"/>
      <c r="C29" s="231" t="s">
        <v>135</v>
      </c>
      <c r="D29" s="341"/>
      <c r="E29" s="30" t="s">
        <v>134</v>
      </c>
      <c r="G29" s="194"/>
      <c r="H29" s="194"/>
      <c r="I29" s="345" t="s">
        <v>167</v>
      </c>
      <c r="J29" s="347"/>
    </row>
    <row r="30" spans="1:11" s="177" customFormat="1" x14ac:dyDescent="0.25">
      <c r="A30" s="505" t="s">
        <v>151</v>
      </c>
      <c r="B30" s="505"/>
      <c r="C30" s="59" t="s">
        <v>140</v>
      </c>
      <c r="D30" s="342"/>
      <c r="E30" s="232" t="s">
        <v>153</v>
      </c>
      <c r="F30" s="343"/>
      <c r="G30" s="191"/>
      <c r="H30" s="191"/>
      <c r="I30" s="346" t="s">
        <v>168</v>
      </c>
      <c r="J30" s="348"/>
      <c r="K30" s="343"/>
    </row>
    <row r="31" spans="1:11" x14ac:dyDescent="0.25">
      <c r="B31" s="381"/>
      <c r="C31" s="381"/>
      <c r="D31" s="381"/>
      <c r="E31" s="381"/>
      <c r="F31" s="381"/>
      <c r="G31" s="381"/>
      <c r="H31" s="381"/>
      <c r="I31" s="381"/>
      <c r="J31" s="381"/>
      <c r="K31" s="381"/>
    </row>
    <row r="36" spans="5:5" x14ac:dyDescent="0.25">
      <c r="E36" s="382"/>
    </row>
  </sheetData>
  <mergeCells count="3">
    <mergeCell ref="A30:B30"/>
    <mergeCell ref="A2:K2"/>
    <mergeCell ref="A29:B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B36" sqref="B36"/>
    </sheetView>
  </sheetViews>
  <sheetFormatPr defaultRowHeight="12.75" x14ac:dyDescent="0.2"/>
  <cols>
    <col min="1" max="1" width="8.7109375" style="50" customWidth="1"/>
    <col min="2" max="2" width="112.28515625" style="56" customWidth="1"/>
    <col min="3" max="3" width="9.140625" style="277"/>
    <col min="4" max="256" width="9.140625" style="46"/>
    <col min="257" max="257" width="8.7109375" style="46" customWidth="1"/>
    <col min="258" max="258" width="112.28515625" style="46" customWidth="1"/>
    <col min="259" max="512" width="9.140625" style="46"/>
    <col min="513" max="513" width="8.7109375" style="46" customWidth="1"/>
    <col min="514" max="514" width="112.28515625" style="46" customWidth="1"/>
    <col min="515" max="768" width="9.140625" style="46"/>
    <col min="769" max="769" width="8.7109375" style="46" customWidth="1"/>
    <col min="770" max="770" width="112.28515625" style="46" customWidth="1"/>
    <col min="771" max="1024" width="9.140625" style="46"/>
    <col min="1025" max="1025" width="8.7109375" style="46" customWidth="1"/>
    <col min="1026" max="1026" width="112.28515625" style="46" customWidth="1"/>
    <col min="1027" max="1280" width="9.140625" style="46"/>
    <col min="1281" max="1281" width="8.7109375" style="46" customWidth="1"/>
    <col min="1282" max="1282" width="112.28515625" style="46" customWidth="1"/>
    <col min="1283" max="1536" width="9.140625" style="46"/>
    <col min="1537" max="1537" width="8.7109375" style="46" customWidth="1"/>
    <col min="1538" max="1538" width="112.28515625" style="46" customWidth="1"/>
    <col min="1539" max="1792" width="9.140625" style="46"/>
    <col min="1793" max="1793" width="8.7109375" style="46" customWidth="1"/>
    <col min="1794" max="1794" width="112.28515625" style="46" customWidth="1"/>
    <col min="1795" max="2048" width="9.140625" style="46"/>
    <col min="2049" max="2049" width="8.7109375" style="46" customWidth="1"/>
    <col min="2050" max="2050" width="112.28515625" style="46" customWidth="1"/>
    <col min="2051" max="2304" width="9.140625" style="46"/>
    <col min="2305" max="2305" width="8.7109375" style="46" customWidth="1"/>
    <col min="2306" max="2306" width="112.28515625" style="46" customWidth="1"/>
    <col min="2307" max="2560" width="9.140625" style="46"/>
    <col min="2561" max="2561" width="8.7109375" style="46" customWidth="1"/>
    <col min="2562" max="2562" width="112.28515625" style="46" customWidth="1"/>
    <col min="2563" max="2816" width="9.140625" style="46"/>
    <col min="2817" max="2817" width="8.7109375" style="46" customWidth="1"/>
    <col min="2818" max="2818" width="112.28515625" style="46" customWidth="1"/>
    <col min="2819" max="3072" width="9.140625" style="46"/>
    <col min="3073" max="3073" width="8.7109375" style="46" customWidth="1"/>
    <col min="3074" max="3074" width="112.28515625" style="46" customWidth="1"/>
    <col min="3075" max="3328" width="9.140625" style="46"/>
    <col min="3329" max="3329" width="8.7109375" style="46" customWidth="1"/>
    <col min="3330" max="3330" width="112.28515625" style="46" customWidth="1"/>
    <col min="3331" max="3584" width="9.140625" style="46"/>
    <col min="3585" max="3585" width="8.7109375" style="46" customWidth="1"/>
    <col min="3586" max="3586" width="112.28515625" style="46" customWidth="1"/>
    <col min="3587" max="3840" width="9.140625" style="46"/>
    <col min="3841" max="3841" width="8.7109375" style="46" customWidth="1"/>
    <col min="3842" max="3842" width="112.28515625" style="46" customWidth="1"/>
    <col min="3843" max="4096" width="9.140625" style="46"/>
    <col min="4097" max="4097" width="8.7109375" style="46" customWidth="1"/>
    <col min="4098" max="4098" width="112.28515625" style="46" customWidth="1"/>
    <col min="4099" max="4352" width="9.140625" style="46"/>
    <col min="4353" max="4353" width="8.7109375" style="46" customWidth="1"/>
    <col min="4354" max="4354" width="112.28515625" style="46" customWidth="1"/>
    <col min="4355" max="4608" width="9.140625" style="46"/>
    <col min="4609" max="4609" width="8.7109375" style="46" customWidth="1"/>
    <col min="4610" max="4610" width="112.28515625" style="46" customWidth="1"/>
    <col min="4611" max="4864" width="9.140625" style="46"/>
    <col min="4865" max="4865" width="8.7109375" style="46" customWidth="1"/>
    <col min="4866" max="4866" width="112.28515625" style="46" customWidth="1"/>
    <col min="4867" max="5120" width="9.140625" style="46"/>
    <col min="5121" max="5121" width="8.7109375" style="46" customWidth="1"/>
    <col min="5122" max="5122" width="112.28515625" style="46" customWidth="1"/>
    <col min="5123" max="5376" width="9.140625" style="46"/>
    <col min="5377" max="5377" width="8.7109375" style="46" customWidth="1"/>
    <col min="5378" max="5378" width="112.28515625" style="46" customWidth="1"/>
    <col min="5379" max="5632" width="9.140625" style="46"/>
    <col min="5633" max="5633" width="8.7109375" style="46" customWidth="1"/>
    <col min="5634" max="5634" width="112.28515625" style="46" customWidth="1"/>
    <col min="5635" max="5888" width="9.140625" style="46"/>
    <col min="5889" max="5889" width="8.7109375" style="46" customWidth="1"/>
    <col min="5890" max="5890" width="112.28515625" style="46" customWidth="1"/>
    <col min="5891" max="6144" width="9.140625" style="46"/>
    <col min="6145" max="6145" width="8.7109375" style="46" customWidth="1"/>
    <col min="6146" max="6146" width="112.28515625" style="46" customWidth="1"/>
    <col min="6147" max="6400" width="9.140625" style="46"/>
    <col min="6401" max="6401" width="8.7109375" style="46" customWidth="1"/>
    <col min="6402" max="6402" width="112.28515625" style="46" customWidth="1"/>
    <col min="6403" max="6656" width="9.140625" style="46"/>
    <col min="6657" max="6657" width="8.7109375" style="46" customWidth="1"/>
    <col min="6658" max="6658" width="112.28515625" style="46" customWidth="1"/>
    <col min="6659" max="6912" width="9.140625" style="46"/>
    <col min="6913" max="6913" width="8.7109375" style="46" customWidth="1"/>
    <col min="6914" max="6914" width="112.28515625" style="46" customWidth="1"/>
    <col min="6915" max="7168" width="9.140625" style="46"/>
    <col min="7169" max="7169" width="8.7109375" style="46" customWidth="1"/>
    <col min="7170" max="7170" width="112.28515625" style="46" customWidth="1"/>
    <col min="7171" max="7424" width="9.140625" style="46"/>
    <col min="7425" max="7425" width="8.7109375" style="46" customWidth="1"/>
    <col min="7426" max="7426" width="112.28515625" style="46" customWidth="1"/>
    <col min="7427" max="7680" width="9.140625" style="46"/>
    <col min="7681" max="7681" width="8.7109375" style="46" customWidth="1"/>
    <col min="7682" max="7682" width="112.28515625" style="46" customWidth="1"/>
    <col min="7683" max="7936" width="9.140625" style="46"/>
    <col min="7937" max="7937" width="8.7109375" style="46" customWidth="1"/>
    <col min="7938" max="7938" width="112.28515625" style="46" customWidth="1"/>
    <col min="7939" max="8192" width="9.140625" style="46"/>
    <col min="8193" max="8193" width="8.7109375" style="46" customWidth="1"/>
    <col min="8194" max="8194" width="112.28515625" style="46" customWidth="1"/>
    <col min="8195" max="8448" width="9.140625" style="46"/>
    <col min="8449" max="8449" width="8.7109375" style="46" customWidth="1"/>
    <col min="8450" max="8450" width="112.28515625" style="46" customWidth="1"/>
    <col min="8451" max="8704" width="9.140625" style="46"/>
    <col min="8705" max="8705" width="8.7109375" style="46" customWidth="1"/>
    <col min="8706" max="8706" width="112.28515625" style="46" customWidth="1"/>
    <col min="8707" max="8960" width="9.140625" style="46"/>
    <col min="8961" max="8961" width="8.7109375" style="46" customWidth="1"/>
    <col min="8962" max="8962" width="112.28515625" style="46" customWidth="1"/>
    <col min="8963" max="9216" width="9.140625" style="46"/>
    <col min="9217" max="9217" width="8.7109375" style="46" customWidth="1"/>
    <col min="9218" max="9218" width="112.28515625" style="46" customWidth="1"/>
    <col min="9219" max="9472" width="9.140625" style="46"/>
    <col min="9473" max="9473" width="8.7109375" style="46" customWidth="1"/>
    <col min="9474" max="9474" width="112.28515625" style="46" customWidth="1"/>
    <col min="9475" max="9728" width="9.140625" style="46"/>
    <col min="9729" max="9729" width="8.7109375" style="46" customWidth="1"/>
    <col min="9730" max="9730" width="112.28515625" style="46" customWidth="1"/>
    <col min="9731" max="9984" width="9.140625" style="46"/>
    <col min="9985" max="9985" width="8.7109375" style="46" customWidth="1"/>
    <col min="9986" max="9986" width="112.28515625" style="46" customWidth="1"/>
    <col min="9987" max="10240" width="9.140625" style="46"/>
    <col min="10241" max="10241" width="8.7109375" style="46" customWidth="1"/>
    <col min="10242" max="10242" width="112.28515625" style="46" customWidth="1"/>
    <col min="10243" max="10496" width="9.140625" style="46"/>
    <col min="10497" max="10497" width="8.7109375" style="46" customWidth="1"/>
    <col min="10498" max="10498" width="112.28515625" style="46" customWidth="1"/>
    <col min="10499" max="10752" width="9.140625" style="46"/>
    <col min="10753" max="10753" width="8.7109375" style="46" customWidth="1"/>
    <col min="10754" max="10754" width="112.28515625" style="46" customWidth="1"/>
    <col min="10755" max="11008" width="9.140625" style="46"/>
    <col min="11009" max="11009" width="8.7109375" style="46" customWidth="1"/>
    <col min="11010" max="11010" width="112.28515625" style="46" customWidth="1"/>
    <col min="11011" max="11264" width="9.140625" style="46"/>
    <col min="11265" max="11265" width="8.7109375" style="46" customWidth="1"/>
    <col min="11266" max="11266" width="112.28515625" style="46" customWidth="1"/>
    <col min="11267" max="11520" width="9.140625" style="46"/>
    <col min="11521" max="11521" width="8.7109375" style="46" customWidth="1"/>
    <col min="11522" max="11522" width="112.28515625" style="46" customWidth="1"/>
    <col min="11523" max="11776" width="9.140625" style="46"/>
    <col min="11777" max="11777" width="8.7109375" style="46" customWidth="1"/>
    <col min="11778" max="11778" width="112.28515625" style="46" customWidth="1"/>
    <col min="11779" max="12032" width="9.140625" style="46"/>
    <col min="12033" max="12033" width="8.7109375" style="46" customWidth="1"/>
    <col min="12034" max="12034" width="112.28515625" style="46" customWidth="1"/>
    <col min="12035" max="12288" width="9.140625" style="46"/>
    <col min="12289" max="12289" width="8.7109375" style="46" customWidth="1"/>
    <col min="12290" max="12290" width="112.28515625" style="46" customWidth="1"/>
    <col min="12291" max="12544" width="9.140625" style="46"/>
    <col min="12545" max="12545" width="8.7109375" style="46" customWidth="1"/>
    <col min="12546" max="12546" width="112.28515625" style="46" customWidth="1"/>
    <col min="12547" max="12800" width="9.140625" style="46"/>
    <col min="12801" max="12801" width="8.7109375" style="46" customWidth="1"/>
    <col min="12802" max="12802" width="112.28515625" style="46" customWidth="1"/>
    <col min="12803" max="13056" width="9.140625" style="46"/>
    <col min="13057" max="13057" width="8.7109375" style="46" customWidth="1"/>
    <col min="13058" max="13058" width="112.28515625" style="46" customWidth="1"/>
    <col min="13059" max="13312" width="9.140625" style="46"/>
    <col min="13313" max="13313" width="8.7109375" style="46" customWidth="1"/>
    <col min="13314" max="13314" width="112.28515625" style="46" customWidth="1"/>
    <col min="13315" max="13568" width="9.140625" style="46"/>
    <col min="13569" max="13569" width="8.7109375" style="46" customWidth="1"/>
    <col min="13570" max="13570" width="112.28515625" style="46" customWidth="1"/>
    <col min="13571" max="13824" width="9.140625" style="46"/>
    <col min="13825" max="13825" width="8.7109375" style="46" customWidth="1"/>
    <col min="13826" max="13826" width="112.28515625" style="46" customWidth="1"/>
    <col min="13827" max="14080" width="9.140625" style="46"/>
    <col min="14081" max="14081" width="8.7109375" style="46" customWidth="1"/>
    <col min="14082" max="14082" width="112.28515625" style="46" customWidth="1"/>
    <col min="14083" max="14336" width="9.140625" style="46"/>
    <col min="14337" max="14337" width="8.7109375" style="46" customWidth="1"/>
    <col min="14338" max="14338" width="112.28515625" style="46" customWidth="1"/>
    <col min="14339" max="14592" width="9.140625" style="46"/>
    <col min="14593" max="14593" width="8.7109375" style="46" customWidth="1"/>
    <col min="14594" max="14594" width="112.28515625" style="46" customWidth="1"/>
    <col min="14595" max="14848" width="9.140625" style="46"/>
    <col min="14849" max="14849" width="8.7109375" style="46" customWidth="1"/>
    <col min="14850" max="14850" width="112.28515625" style="46" customWidth="1"/>
    <col min="14851" max="15104" width="9.140625" style="46"/>
    <col min="15105" max="15105" width="8.7109375" style="46" customWidth="1"/>
    <col min="15106" max="15106" width="112.28515625" style="46" customWidth="1"/>
    <col min="15107" max="15360" width="9.140625" style="46"/>
    <col min="15361" max="15361" width="8.7109375" style="46" customWidth="1"/>
    <col min="15362" max="15362" width="112.28515625" style="46" customWidth="1"/>
    <col min="15363" max="15616" width="9.140625" style="46"/>
    <col min="15617" max="15617" width="8.7109375" style="46" customWidth="1"/>
    <col min="15618" max="15618" width="112.28515625" style="46" customWidth="1"/>
    <col min="15619" max="15872" width="9.140625" style="46"/>
    <col min="15873" max="15873" width="8.7109375" style="46" customWidth="1"/>
    <col min="15874" max="15874" width="112.28515625" style="46" customWidth="1"/>
    <col min="15875" max="16128" width="9.140625" style="46"/>
    <col min="16129" max="16129" width="8.7109375" style="46" customWidth="1"/>
    <col min="16130" max="16130" width="112.28515625" style="46" customWidth="1"/>
    <col min="16131" max="16384" width="9.140625" style="46"/>
  </cols>
  <sheetData>
    <row r="1" spans="1:2" x14ac:dyDescent="0.2">
      <c r="B1" s="51" t="s">
        <v>8</v>
      </c>
    </row>
    <row r="2" spans="1:2" x14ac:dyDescent="0.2">
      <c r="B2" s="51"/>
    </row>
    <row r="3" spans="1:2" x14ac:dyDescent="0.2">
      <c r="A3" s="52" t="s">
        <v>9</v>
      </c>
      <c r="B3" s="53" t="s">
        <v>10</v>
      </c>
    </row>
    <row r="4" spans="1:2" x14ac:dyDescent="0.2">
      <c r="A4" s="52" t="s">
        <v>11</v>
      </c>
      <c r="B4" s="53" t="s">
        <v>12</v>
      </c>
    </row>
    <row r="5" spans="1:2" x14ac:dyDescent="0.2">
      <c r="A5" s="54" t="s">
        <v>13</v>
      </c>
      <c r="B5" s="53" t="s">
        <v>14</v>
      </c>
    </row>
    <row r="6" spans="1:2" x14ac:dyDescent="0.2">
      <c r="A6" s="54" t="s">
        <v>15</v>
      </c>
      <c r="B6" s="53" t="s">
        <v>16</v>
      </c>
    </row>
    <row r="7" spans="1:2" ht="13.15" customHeight="1" x14ac:dyDescent="0.2">
      <c r="A7" s="54" t="s">
        <v>17</v>
      </c>
      <c r="B7" s="53" t="s">
        <v>18</v>
      </c>
    </row>
    <row r="8" spans="1:2" ht="15" customHeight="1" x14ac:dyDescent="0.2">
      <c r="A8" s="54" t="s">
        <v>19</v>
      </c>
      <c r="B8" s="53" t="s">
        <v>20</v>
      </c>
    </row>
    <row r="9" spans="1:2" x14ac:dyDescent="0.2">
      <c r="A9" s="52" t="s">
        <v>21</v>
      </c>
      <c r="B9" s="55" t="s">
        <v>22</v>
      </c>
    </row>
    <row r="10" spans="1:2" x14ac:dyDescent="0.2">
      <c r="A10" s="52" t="s">
        <v>23</v>
      </c>
      <c r="B10" s="55" t="s">
        <v>24</v>
      </c>
    </row>
    <row r="11" spans="1:2" x14ac:dyDescent="0.2">
      <c r="A11" s="52" t="s">
        <v>25</v>
      </c>
      <c r="B11" s="55" t="s">
        <v>26</v>
      </c>
    </row>
    <row r="12" spans="1:2" x14ac:dyDescent="0.2">
      <c r="A12" s="52" t="s">
        <v>27</v>
      </c>
      <c r="B12" s="55" t="s">
        <v>28</v>
      </c>
    </row>
    <row r="13" spans="1:2" x14ac:dyDescent="0.2">
      <c r="A13" s="52" t="s">
        <v>29</v>
      </c>
      <c r="B13" s="55" t="s">
        <v>30</v>
      </c>
    </row>
    <row r="14" spans="1:2" x14ac:dyDescent="0.2">
      <c r="A14" s="54" t="s">
        <v>178</v>
      </c>
      <c r="B14" s="55" t="s">
        <v>31</v>
      </c>
    </row>
    <row r="15" spans="1:2" x14ac:dyDescent="0.2">
      <c r="A15" s="54" t="s">
        <v>179</v>
      </c>
      <c r="B15" s="55" t="s">
        <v>32</v>
      </c>
    </row>
    <row r="16" spans="1:2" x14ac:dyDescent="0.2">
      <c r="A16" s="54" t="s">
        <v>180</v>
      </c>
      <c r="B16" s="55" t="s">
        <v>33</v>
      </c>
    </row>
    <row r="17" spans="1:2" x14ac:dyDescent="0.2">
      <c r="A17" s="54" t="s">
        <v>181</v>
      </c>
      <c r="B17" s="55" t="s">
        <v>34</v>
      </c>
    </row>
    <row r="18" spans="1:2" x14ac:dyDescent="0.2">
      <c r="A18" s="54" t="s">
        <v>182</v>
      </c>
      <c r="B18" s="55" t="s">
        <v>35</v>
      </c>
    </row>
    <row r="19" spans="1:2" x14ac:dyDescent="0.2">
      <c r="A19" s="52" t="s">
        <v>183</v>
      </c>
      <c r="B19" s="55" t="s">
        <v>141</v>
      </c>
    </row>
    <row r="20" spans="1:2" x14ac:dyDescent="0.2">
      <c r="A20" s="54" t="s">
        <v>184</v>
      </c>
      <c r="B20" s="55" t="s">
        <v>177</v>
      </c>
    </row>
    <row r="21" spans="1:2" ht="13.9" customHeight="1" x14ac:dyDescent="0.2">
      <c r="A21" s="397" t="s">
        <v>142</v>
      </c>
      <c r="B21" s="55" t="s">
        <v>36</v>
      </c>
    </row>
    <row r="22" spans="1:2" x14ac:dyDescent="0.2">
      <c r="A22" s="397"/>
      <c r="B22" s="55" t="s">
        <v>37</v>
      </c>
    </row>
    <row r="23" spans="1:2" x14ac:dyDescent="0.2">
      <c r="A23" s="54" t="s">
        <v>143</v>
      </c>
      <c r="B23" s="55" t="s">
        <v>38</v>
      </c>
    </row>
    <row r="24" spans="1:2" x14ac:dyDescent="0.2">
      <c r="A24" s="54" t="s">
        <v>144</v>
      </c>
      <c r="B24" s="55" t="s">
        <v>39</v>
      </c>
    </row>
    <row r="25" spans="1:2" x14ac:dyDescent="0.2">
      <c r="A25" s="54" t="s">
        <v>145</v>
      </c>
      <c r="B25" s="55" t="s">
        <v>40</v>
      </c>
    </row>
    <row r="26" spans="1:2" ht="13.9" customHeight="1" x14ac:dyDescent="0.2">
      <c r="A26" s="54" t="s">
        <v>146</v>
      </c>
      <c r="B26" s="55" t="s">
        <v>41</v>
      </c>
    </row>
    <row r="27" spans="1:2" x14ac:dyDescent="0.2">
      <c r="A27" s="54" t="s">
        <v>185</v>
      </c>
      <c r="B27" s="55" t="s">
        <v>42</v>
      </c>
    </row>
    <row r="28" spans="1:2" ht="14.45" customHeight="1" x14ac:dyDescent="0.2">
      <c r="A28" s="54" t="s">
        <v>186</v>
      </c>
      <c r="B28" s="55" t="s">
        <v>43</v>
      </c>
    </row>
    <row r="29" spans="1:2" x14ac:dyDescent="0.2">
      <c r="A29" s="54" t="s">
        <v>187</v>
      </c>
      <c r="B29" s="55" t="s">
        <v>44</v>
      </c>
    </row>
    <row r="30" spans="1:2" ht="13.9" customHeight="1" x14ac:dyDescent="0.2">
      <c r="A30" s="52" t="s">
        <v>188</v>
      </c>
      <c r="B30" s="55" t="s">
        <v>46</v>
      </c>
    </row>
    <row r="31" spans="1:2" x14ac:dyDescent="0.2">
      <c r="A31" s="52" t="s">
        <v>45</v>
      </c>
      <c r="B31" s="55" t="s">
        <v>48</v>
      </c>
    </row>
    <row r="32" spans="1:2" x14ac:dyDescent="0.2">
      <c r="A32" s="52" t="s">
        <v>47</v>
      </c>
      <c r="B32" s="55" t="s">
        <v>50</v>
      </c>
    </row>
    <row r="33" spans="1:2" x14ac:dyDescent="0.2">
      <c r="A33" s="52" t="s">
        <v>49</v>
      </c>
      <c r="B33" s="55" t="s">
        <v>51</v>
      </c>
    </row>
    <row r="34" spans="1:2" x14ac:dyDescent="0.2">
      <c r="A34" s="52" t="s">
        <v>173</v>
      </c>
      <c r="B34" s="55" t="s">
        <v>227</v>
      </c>
    </row>
    <row r="35" spans="1:2" x14ac:dyDescent="0.2">
      <c r="A35" s="52" t="s">
        <v>228</v>
      </c>
      <c r="B35" s="55" t="s">
        <v>231</v>
      </c>
    </row>
    <row r="36" spans="1:2" x14ac:dyDescent="0.2">
      <c r="B36" s="383"/>
    </row>
  </sheetData>
  <mergeCells count="1">
    <mergeCell ref="A21:A22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3" location="'7'!A1" display="Реализовано продукции животноводства сельскохозяйственными предприятиями"/>
    <hyperlink ref="B14" location="'7'!A1" display="Реализовано на убой всех видов скота и птицы в живом весе"/>
    <hyperlink ref="B15" location="'7'!A1" display="Реализовано молока коровьего"/>
    <hyperlink ref="B16" location="'7'!A1" display="Реализовано яиц куриных "/>
    <hyperlink ref="B17" location="'7'!A1" display="Реализовано шкур крупных "/>
    <hyperlink ref="B18" location="'7'!A1" display="Реализовано шкур мелких "/>
    <hyperlink ref="B21" location="'8'!A1" display="Крупный рогатый скот "/>
    <hyperlink ref="B22" location="'8'!A1" display="из них коровы "/>
    <hyperlink ref="B23" location="'8'!A1" display="Численность крупного рогатого скота по направлению продуктивности"/>
    <hyperlink ref="B24" location="'8'!A1" display="Овцы "/>
    <hyperlink ref="B25" location="'8'!A1" display="Козы "/>
    <hyperlink ref="B26" location="'8'!A1" display="Свиньи "/>
    <hyperlink ref="B27" location="'8'!A1" display="Лошади  "/>
    <hyperlink ref="B28" location="'8'!A1" display="Верблюды  "/>
    <hyperlink ref="B29" location="'8'!A1" display="Птица "/>
    <hyperlink ref="B30" location="'9'!A1" display="Средний надой молока на одну дойную корову"/>
    <hyperlink ref="B31" location="'10'!A1" display="Средний выход яиц на одну курицу-несушку"/>
    <hyperlink ref="B32" location="'11'!A1" display="Получено приплода от сельскохозяйственных животных"/>
    <hyperlink ref="B33" location="'12'!A1" display="Падеж скота"/>
    <hyperlink ref="B20" location="'8'!A1" display="Численность скота и птицы по состоянию на 1 октября"/>
    <hyperlink ref="B34" location="'13'!A1" display="Наличие кормов в сельхозпредприятиях по состоянию на 1 ноября"/>
    <hyperlink ref="B35" location="'14'!A1" display="Наличие кормов в сельхозпредприятиях по видам по состоянию на 1 ноября 2023 года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SheetLayoutView="75" workbookViewId="0">
      <selection sqref="A1:P1"/>
    </sheetView>
  </sheetViews>
  <sheetFormatPr defaultRowHeight="12" x14ac:dyDescent="0.2"/>
  <cols>
    <col min="1" max="1" width="23.140625" style="17" customWidth="1"/>
    <col min="2" max="2" width="11.28515625" style="17" customWidth="1"/>
    <col min="3" max="3" width="10.28515625" style="17" customWidth="1"/>
    <col min="4" max="4" width="10.140625" style="17" customWidth="1"/>
    <col min="5" max="5" width="10.85546875" style="17" customWidth="1"/>
    <col min="6" max="6" width="10" style="17" customWidth="1"/>
    <col min="7" max="7" width="10.28515625" style="17" customWidth="1"/>
    <col min="8" max="9" width="9.85546875" style="17" customWidth="1"/>
    <col min="10" max="10" width="10.7109375" style="17" customWidth="1"/>
    <col min="11" max="11" width="11.140625" style="17" customWidth="1"/>
    <col min="12" max="12" width="10.140625" style="17" customWidth="1"/>
    <col min="13" max="13" width="9.42578125" style="34" customWidth="1"/>
    <col min="14" max="16" width="10.140625" style="17" customWidth="1"/>
    <col min="17" max="18" width="9.85546875" style="17" bestFit="1" customWidth="1"/>
    <col min="19" max="16384" width="9.140625" style="17"/>
  </cols>
  <sheetData>
    <row r="1" spans="1:18" ht="32.25" customHeight="1" x14ac:dyDescent="0.2">
      <c r="A1" s="399" t="s">
        <v>163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</row>
    <row r="2" spans="1:18" ht="1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57"/>
    </row>
    <row r="3" spans="1:18" ht="18" customHeight="1" x14ac:dyDescent="0.2">
      <c r="A3" s="410"/>
      <c r="B3" s="408" t="s">
        <v>132</v>
      </c>
      <c r="C3" s="408"/>
      <c r="D3" s="408"/>
      <c r="E3" s="409" t="s">
        <v>67</v>
      </c>
      <c r="F3" s="411"/>
      <c r="G3" s="411"/>
      <c r="H3" s="411"/>
      <c r="I3" s="411"/>
      <c r="J3" s="411"/>
      <c r="K3" s="402" t="s">
        <v>149</v>
      </c>
      <c r="L3" s="403"/>
      <c r="M3" s="404"/>
      <c r="N3" s="408" t="s">
        <v>68</v>
      </c>
      <c r="O3" s="408"/>
      <c r="P3" s="409"/>
      <c r="Q3" s="19"/>
    </row>
    <row r="4" spans="1:18" ht="33.75" customHeight="1" x14ac:dyDescent="0.2">
      <c r="A4" s="410"/>
      <c r="B4" s="408"/>
      <c r="C4" s="408"/>
      <c r="D4" s="408"/>
      <c r="E4" s="408" t="s">
        <v>66</v>
      </c>
      <c r="F4" s="408"/>
      <c r="G4" s="408"/>
      <c r="H4" s="408" t="s">
        <v>65</v>
      </c>
      <c r="I4" s="408"/>
      <c r="J4" s="408"/>
      <c r="K4" s="405"/>
      <c r="L4" s="406"/>
      <c r="M4" s="407"/>
      <c r="N4" s="408"/>
      <c r="O4" s="408"/>
      <c r="P4" s="409"/>
      <c r="Q4" s="19"/>
    </row>
    <row r="5" spans="1:18" ht="39.75" customHeight="1" x14ac:dyDescent="0.2">
      <c r="A5" s="410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355" t="s">
        <v>131</v>
      </c>
      <c r="N5" s="20" t="s">
        <v>130</v>
      </c>
      <c r="O5" s="20" t="s">
        <v>64</v>
      </c>
      <c r="P5" s="21" t="s">
        <v>131</v>
      </c>
      <c r="Q5" s="19"/>
    </row>
    <row r="6" spans="1:18" ht="26.25" customHeight="1" x14ac:dyDescent="0.2">
      <c r="A6" s="400" t="s">
        <v>189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</row>
    <row r="7" spans="1:18" ht="33.75" x14ac:dyDescent="0.2">
      <c r="A7" s="22" t="s">
        <v>170</v>
      </c>
      <c r="B7" s="23">
        <f>E7+H7</f>
        <v>849788.44</v>
      </c>
      <c r="C7" s="23">
        <f>F7+I7</f>
        <v>777668.92999999993</v>
      </c>
      <c r="D7" s="23">
        <f>B7/C7*100</f>
        <v>109.27380627126252</v>
      </c>
      <c r="E7" s="24">
        <f>'2.1'!E7</f>
        <v>553185.69000000006</v>
      </c>
      <c r="F7" s="24">
        <f>'2.1'!F7</f>
        <v>494690.9599999999</v>
      </c>
      <c r="G7" s="23">
        <f>E7/F7*100</f>
        <v>111.82449948145407</v>
      </c>
      <c r="H7" s="24">
        <f>'2.1'!H7</f>
        <v>296602.74999999994</v>
      </c>
      <c r="I7" s="24">
        <f>'2.1'!I7</f>
        <v>282977.96999999997</v>
      </c>
      <c r="J7" s="23">
        <f>H7/I7*100</f>
        <v>104.81478469861099</v>
      </c>
      <c r="K7" s="24">
        <f>'2.1'!K7</f>
        <v>651206.80000000016</v>
      </c>
      <c r="L7" s="24">
        <f>'2.1'!L7</f>
        <v>669464.14999999991</v>
      </c>
      <c r="M7" s="211">
        <f>K7/L7*100</f>
        <v>97.272841271634974</v>
      </c>
      <c r="N7" s="25">
        <f>B7+K7</f>
        <v>1500995.2400000002</v>
      </c>
      <c r="O7" s="25">
        <f>C7+L7</f>
        <v>1447133.0799999998</v>
      </c>
      <c r="P7" s="25">
        <f>N7/O7*100</f>
        <v>103.72199079299607</v>
      </c>
      <c r="Q7" s="224"/>
      <c r="R7" s="207"/>
    </row>
    <row r="8" spans="1:18" ht="33.75" x14ac:dyDescent="0.2">
      <c r="A8" s="26" t="s">
        <v>171</v>
      </c>
      <c r="B8" s="23">
        <f t="shared" ref="B8:C12" si="0">E8+H8</f>
        <v>550953.88</v>
      </c>
      <c r="C8" s="23">
        <f t="shared" si="0"/>
        <v>502764.90000000014</v>
      </c>
      <c r="D8" s="23">
        <f t="shared" ref="D8:D12" si="1">B8/C8*100</f>
        <v>109.58479400610501</v>
      </c>
      <c r="E8" s="24">
        <f>'2.3'!E6</f>
        <v>398174.91000000003</v>
      </c>
      <c r="F8" s="24">
        <f>'2.3'!F6</f>
        <v>355629.68000000005</v>
      </c>
      <c r="G8" s="23">
        <f t="shared" ref="G8:G12" si="2">E8/F8*100</f>
        <v>111.96335187771729</v>
      </c>
      <c r="H8" s="25">
        <f>'2.3'!H6</f>
        <v>152778.97</v>
      </c>
      <c r="I8" s="25">
        <f>'2.3'!I6</f>
        <v>147135.22000000006</v>
      </c>
      <c r="J8" s="23">
        <f t="shared" ref="J8:J12" si="3">H8/I8*100</f>
        <v>103.83575733940518</v>
      </c>
      <c r="K8" s="25">
        <f>'2.3'!K6</f>
        <v>338079.59999999992</v>
      </c>
      <c r="L8" s="25">
        <f>'2.3'!L6</f>
        <v>348793.55</v>
      </c>
      <c r="M8" s="211">
        <f t="shared" ref="M8:M12" si="4">K8/L8*100</f>
        <v>96.92828322083362</v>
      </c>
      <c r="N8" s="25">
        <f t="shared" ref="N8:O12" si="5">B8+K8</f>
        <v>889033.48</v>
      </c>
      <c r="O8" s="25">
        <f t="shared" si="5"/>
        <v>851558.45000000019</v>
      </c>
      <c r="P8" s="25">
        <f t="shared" ref="P8:P12" si="6">N8/O8*100</f>
        <v>104.40075839773533</v>
      </c>
      <c r="Q8" s="224"/>
    </row>
    <row r="9" spans="1:18" ht="16.5" customHeight="1" x14ac:dyDescent="0.2">
      <c r="A9" s="26" t="s">
        <v>63</v>
      </c>
      <c r="B9" s="23">
        <f t="shared" si="0"/>
        <v>1184282.6000000001</v>
      </c>
      <c r="C9" s="23">
        <f t="shared" si="0"/>
        <v>1101327.2999999998</v>
      </c>
      <c r="D9" s="23">
        <f t="shared" si="1"/>
        <v>107.5323021594035</v>
      </c>
      <c r="E9" s="25">
        <f>'3'!E6</f>
        <v>571597.4</v>
      </c>
      <c r="F9" s="25">
        <f>'3'!F6</f>
        <v>503111.8</v>
      </c>
      <c r="G9" s="23">
        <f t="shared" si="2"/>
        <v>113.61240185581019</v>
      </c>
      <c r="H9" s="25">
        <f>'3'!H6</f>
        <v>612685.20000000007</v>
      </c>
      <c r="I9" s="25">
        <f>'3'!I6</f>
        <v>598215.49999999988</v>
      </c>
      <c r="J9" s="23">
        <f t="shared" si="3"/>
        <v>102.41881061256358</v>
      </c>
      <c r="K9" s="25">
        <f>'3'!K6</f>
        <v>1907386.1999999997</v>
      </c>
      <c r="L9" s="25">
        <f>'3'!L6</f>
        <v>1865280.8999999997</v>
      </c>
      <c r="M9" s="211">
        <f t="shared" si="4"/>
        <v>102.25731684702288</v>
      </c>
      <c r="N9" s="25">
        <f t="shared" si="5"/>
        <v>3091668.8</v>
      </c>
      <c r="O9" s="25">
        <f t="shared" si="5"/>
        <v>2966608.1999999993</v>
      </c>
      <c r="P9" s="25">
        <f t="shared" si="6"/>
        <v>104.21560892334891</v>
      </c>
      <c r="Q9" s="224"/>
    </row>
    <row r="10" spans="1:18" ht="16.5" customHeight="1" x14ac:dyDescent="0.2">
      <c r="A10" s="26" t="s">
        <v>62</v>
      </c>
      <c r="B10" s="23">
        <f>E10+H10</f>
        <v>3117805.9999999995</v>
      </c>
      <c r="C10" s="23">
        <f t="shared" si="0"/>
        <v>3071137.3000000007</v>
      </c>
      <c r="D10" s="23">
        <f t="shared" si="1"/>
        <v>101.51959015313314</v>
      </c>
      <c r="E10" s="25">
        <f>'4'!E6</f>
        <v>3098366.6999999997</v>
      </c>
      <c r="F10" s="25">
        <f>'4'!F6</f>
        <v>3050684.7000000007</v>
      </c>
      <c r="G10" s="23">
        <f t="shared" si="2"/>
        <v>101.56299338309196</v>
      </c>
      <c r="H10" s="25">
        <f>'4'!H6</f>
        <v>19439.3</v>
      </c>
      <c r="I10" s="25">
        <f>'4'!I6</f>
        <v>20452.600000000002</v>
      </c>
      <c r="J10" s="23">
        <f t="shared" si="3"/>
        <v>95.045617672080795</v>
      </c>
      <c r="K10" s="25">
        <f>'4'!K6</f>
        <v>616701.7999999997</v>
      </c>
      <c r="L10" s="25">
        <f>'4'!L6</f>
        <v>631508.1</v>
      </c>
      <c r="M10" s="211">
        <f>K10/L10*100</f>
        <v>97.655406161852838</v>
      </c>
      <c r="N10" s="25">
        <f>B10+K10</f>
        <v>3734507.7999999993</v>
      </c>
      <c r="O10" s="25">
        <f t="shared" si="5"/>
        <v>3702645.4000000008</v>
      </c>
      <c r="P10" s="25">
        <f t="shared" si="6"/>
        <v>100.86053068976031</v>
      </c>
      <c r="Q10" s="224"/>
    </row>
    <row r="11" spans="1:18" ht="16.5" customHeight="1" x14ac:dyDescent="0.2">
      <c r="A11" s="22" t="s">
        <v>61</v>
      </c>
      <c r="B11" s="32">
        <f t="shared" si="0"/>
        <v>834837</v>
      </c>
      <c r="C11" s="32">
        <f t="shared" si="0"/>
        <v>720510</v>
      </c>
      <c r="D11" s="23">
        <f t="shared" si="1"/>
        <v>115.86751051338635</v>
      </c>
      <c r="E11" s="27">
        <f>'5'!E6</f>
        <v>227429</v>
      </c>
      <c r="F11" s="27">
        <f>'5'!F6</f>
        <v>193542</v>
      </c>
      <c r="G11" s="23">
        <f t="shared" si="2"/>
        <v>117.50886112575047</v>
      </c>
      <c r="H11" s="27">
        <f>'5'!H6</f>
        <v>607408</v>
      </c>
      <c r="I11" s="27">
        <f>'5'!I6</f>
        <v>526968</v>
      </c>
      <c r="J11" s="23">
        <f t="shared" si="3"/>
        <v>115.26468400358276</v>
      </c>
      <c r="K11" s="27">
        <f>'5'!K6</f>
        <v>1223063</v>
      </c>
      <c r="L11" s="27">
        <f>'5'!L6</f>
        <v>1150929</v>
      </c>
      <c r="M11" s="358">
        <f>'5'!M6</f>
        <v>106.2674587224755</v>
      </c>
      <c r="N11" s="301">
        <f t="shared" si="5"/>
        <v>2057900</v>
      </c>
      <c r="O11" s="301">
        <f t="shared" si="5"/>
        <v>1871439</v>
      </c>
      <c r="P11" s="25">
        <f t="shared" si="6"/>
        <v>109.96350936365012</v>
      </c>
    </row>
    <row r="12" spans="1:18" ht="16.5" customHeight="1" x14ac:dyDescent="0.2">
      <c r="A12" s="22" t="s">
        <v>60</v>
      </c>
      <c r="B12" s="32">
        <f t="shared" si="0"/>
        <v>1547341</v>
      </c>
      <c r="C12" s="32">
        <f>F12+I12</f>
        <v>1491473</v>
      </c>
      <c r="D12" s="23">
        <f t="shared" si="1"/>
        <v>103.74582711185518</v>
      </c>
      <c r="E12" s="28">
        <f>'6'!E6</f>
        <v>160036</v>
      </c>
      <c r="F12" s="28">
        <f>'6'!F6</f>
        <v>106510</v>
      </c>
      <c r="G12" s="23">
        <f t="shared" si="2"/>
        <v>150.25443620317341</v>
      </c>
      <c r="H12" s="28">
        <f>'6'!H6</f>
        <v>1387305</v>
      </c>
      <c r="I12" s="28">
        <f>'6'!I6</f>
        <v>1384963</v>
      </c>
      <c r="J12" s="23">
        <f t="shared" si="3"/>
        <v>100.16910199045029</v>
      </c>
      <c r="K12" s="28">
        <f>'6'!K6</f>
        <v>3249005</v>
      </c>
      <c r="L12" s="28">
        <f>'6'!L6</f>
        <v>3698478</v>
      </c>
      <c r="M12" s="211">
        <f t="shared" si="4"/>
        <v>87.847081961823221</v>
      </c>
      <c r="N12" s="301">
        <f t="shared" si="5"/>
        <v>4796346</v>
      </c>
      <c r="O12" s="301">
        <f t="shared" si="5"/>
        <v>5189951</v>
      </c>
      <c r="P12" s="25">
        <f t="shared" si="6"/>
        <v>92.416017029833228</v>
      </c>
    </row>
    <row r="13" spans="1:18" s="29" customFormat="1" ht="28.5" customHeight="1" x14ac:dyDescent="0.25">
      <c r="A13" s="401" t="s">
        <v>190</v>
      </c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</row>
    <row r="14" spans="1:18" ht="12.75" customHeight="1" x14ac:dyDescent="0.2">
      <c r="A14" s="30" t="s">
        <v>59</v>
      </c>
      <c r="B14" s="32">
        <f>E14+H14</f>
        <v>4520849</v>
      </c>
      <c r="C14" s="32">
        <f>F14+I14</f>
        <v>3829893</v>
      </c>
      <c r="D14" s="23">
        <f>B14/C14*100</f>
        <v>118.04113065299735</v>
      </c>
      <c r="E14" s="28">
        <f>'8'!E8</f>
        <v>862896</v>
      </c>
      <c r="F14" s="28">
        <f>'8'!F8</f>
        <v>882115</v>
      </c>
      <c r="G14" s="23">
        <f>E14/F14*100</f>
        <v>97.821259132879504</v>
      </c>
      <c r="H14" s="28">
        <f>'8'!H8</f>
        <v>3657953</v>
      </c>
      <c r="I14" s="28">
        <f>'8'!I8</f>
        <v>2947778</v>
      </c>
      <c r="J14" s="23">
        <f>H14/I14*100</f>
        <v>124.09187530404257</v>
      </c>
      <c r="K14" s="28">
        <f>'8'!K8</f>
        <v>3717770</v>
      </c>
      <c r="L14" s="28">
        <f>'8'!L8</f>
        <v>3000759</v>
      </c>
      <c r="M14" s="211">
        <f>K14/L14*100</f>
        <v>123.89432140335161</v>
      </c>
      <c r="N14" s="32">
        <f>B14+K14</f>
        <v>8238619</v>
      </c>
      <c r="O14" s="32">
        <f>C14+L14</f>
        <v>6830652</v>
      </c>
      <c r="P14" s="58">
        <f>N14/O14*100</f>
        <v>120.61248325928477</v>
      </c>
    </row>
    <row r="15" spans="1:18" ht="13.15" customHeight="1" x14ac:dyDescent="0.2">
      <c r="A15" s="31" t="s">
        <v>58</v>
      </c>
      <c r="B15" s="32">
        <f t="shared" ref="B15:B21" si="7">E15+H15</f>
        <v>2368308</v>
      </c>
      <c r="C15" s="32">
        <f t="shared" ref="C15:C21" si="8">F15+I15</f>
        <v>1996809</v>
      </c>
      <c r="D15" s="23">
        <f t="shared" ref="D15:D21" si="9">B15/C15*100</f>
        <v>118.60463369305727</v>
      </c>
      <c r="E15" s="32">
        <f>'8'!E35</f>
        <v>356689</v>
      </c>
      <c r="F15" s="32">
        <f>'8'!F35</f>
        <v>342260</v>
      </c>
      <c r="G15" s="23">
        <f t="shared" ref="G15:G21" si="10">E15/F15*100</f>
        <v>104.21580085315259</v>
      </c>
      <c r="H15" s="32">
        <f>'8'!H35</f>
        <v>2011619</v>
      </c>
      <c r="I15" s="32">
        <f>'8'!I35</f>
        <v>1654549</v>
      </c>
      <c r="J15" s="23">
        <f t="shared" ref="J15:J21" si="11">H15/I15*100</f>
        <v>121.58110760092326</v>
      </c>
      <c r="K15" s="32">
        <f>'8'!K35</f>
        <v>2052612</v>
      </c>
      <c r="L15" s="32">
        <f>'8'!L35</f>
        <v>1594185</v>
      </c>
      <c r="M15" s="211">
        <f t="shared" ref="M15:M21" si="12">K15/L15*100</f>
        <v>128.75619830822646</v>
      </c>
      <c r="N15" s="32">
        <f t="shared" ref="N15:N21" si="13">B15+K15</f>
        <v>4420920</v>
      </c>
      <c r="O15" s="32">
        <f t="shared" ref="O15:O21" si="14">C15+L15</f>
        <v>3590994</v>
      </c>
      <c r="P15" s="58">
        <f t="shared" ref="P15:P21" si="15">N15/O15*100</f>
        <v>123.11131681088858</v>
      </c>
    </row>
    <row r="16" spans="1:18" ht="13.15" customHeight="1" x14ac:dyDescent="0.2">
      <c r="A16" s="30" t="s">
        <v>57</v>
      </c>
      <c r="B16" s="32">
        <f t="shared" si="7"/>
        <v>12465025</v>
      </c>
      <c r="C16" s="32">
        <f t="shared" si="8"/>
        <v>10729444</v>
      </c>
      <c r="D16" s="23">
        <f t="shared" si="9"/>
        <v>116.17587080933551</v>
      </c>
      <c r="E16" s="28">
        <f>'8'!E145</f>
        <v>1334804</v>
      </c>
      <c r="F16" s="28">
        <f>'8'!F145</f>
        <v>1322898</v>
      </c>
      <c r="G16" s="23">
        <f t="shared" si="10"/>
        <v>100.89999380148733</v>
      </c>
      <c r="H16" s="28">
        <f>'8'!H145</f>
        <v>11130221</v>
      </c>
      <c r="I16" s="28">
        <f>'8'!I145</f>
        <v>9406546</v>
      </c>
      <c r="J16" s="23">
        <f t="shared" si="11"/>
        <v>118.32420741896121</v>
      </c>
      <c r="K16" s="28">
        <f>'8'!K145</f>
        <v>8005491</v>
      </c>
      <c r="L16" s="28">
        <f>'8'!L145</f>
        <v>7608578</v>
      </c>
      <c r="M16" s="211">
        <f t="shared" si="12"/>
        <v>105.2166515214801</v>
      </c>
      <c r="N16" s="32">
        <f t="shared" si="13"/>
        <v>20470516</v>
      </c>
      <c r="O16" s="32">
        <f t="shared" si="14"/>
        <v>18338022</v>
      </c>
      <c r="P16" s="58">
        <f t="shared" si="15"/>
        <v>111.62881143887819</v>
      </c>
      <c r="Q16" s="225"/>
      <c r="R16" s="225"/>
    </row>
    <row r="17" spans="1:16" ht="13.9" customHeight="1" x14ac:dyDescent="0.2">
      <c r="A17" s="30" t="s">
        <v>56</v>
      </c>
      <c r="B17" s="32">
        <f t="shared" si="7"/>
        <v>654444</v>
      </c>
      <c r="C17" s="32">
        <f t="shared" si="8"/>
        <v>820939</v>
      </c>
      <c r="D17" s="23">
        <f t="shared" si="9"/>
        <v>79.718955976022571</v>
      </c>
      <c r="E17" s="28">
        <f>'8'!E173</f>
        <v>29729</v>
      </c>
      <c r="F17" s="28">
        <f>'8'!F173</f>
        <v>27589</v>
      </c>
      <c r="G17" s="23">
        <f t="shared" si="10"/>
        <v>107.75671463264345</v>
      </c>
      <c r="H17" s="28">
        <f>'8'!H173</f>
        <v>624715</v>
      </c>
      <c r="I17" s="28">
        <f>'8'!I173</f>
        <v>793350</v>
      </c>
      <c r="J17" s="23">
        <f t="shared" si="11"/>
        <v>78.743933950967417</v>
      </c>
      <c r="K17" s="28">
        <f>'8'!K173</f>
        <v>1127153</v>
      </c>
      <c r="L17" s="28">
        <f>'8'!L173</f>
        <v>1249543</v>
      </c>
      <c r="M17" s="211">
        <f t="shared" si="12"/>
        <v>90.205219028076669</v>
      </c>
      <c r="N17" s="32">
        <f t="shared" si="13"/>
        <v>1781597</v>
      </c>
      <c r="O17" s="32">
        <f t="shared" si="14"/>
        <v>2070482</v>
      </c>
      <c r="P17" s="58">
        <f t="shared" si="15"/>
        <v>86.047451752780262</v>
      </c>
    </row>
    <row r="18" spans="1:16" ht="13.9" customHeight="1" x14ac:dyDescent="0.2">
      <c r="A18" s="30" t="s">
        <v>55</v>
      </c>
      <c r="B18" s="32">
        <f>E18+H18</f>
        <v>314171</v>
      </c>
      <c r="C18" s="32">
        <f t="shared" si="8"/>
        <v>320005</v>
      </c>
      <c r="D18" s="23">
        <f t="shared" si="9"/>
        <v>98.176903485883031</v>
      </c>
      <c r="E18" s="28">
        <f>'8'!E201</f>
        <v>266183</v>
      </c>
      <c r="F18" s="28">
        <f>'8'!F201</f>
        <v>275290</v>
      </c>
      <c r="G18" s="23">
        <f t="shared" si="10"/>
        <v>96.691852228558972</v>
      </c>
      <c r="H18" s="28">
        <f>'8'!H201</f>
        <v>47988</v>
      </c>
      <c r="I18" s="28">
        <f>'8'!I201</f>
        <v>44715</v>
      </c>
      <c r="J18" s="23">
        <f t="shared" si="11"/>
        <v>107.31969137873196</v>
      </c>
      <c r="K18" s="28">
        <f>'8'!K201</f>
        <v>167699</v>
      </c>
      <c r="L18" s="28">
        <f>'8'!L201</f>
        <v>204236</v>
      </c>
      <c r="M18" s="211">
        <f t="shared" si="12"/>
        <v>82.110401692160053</v>
      </c>
      <c r="N18" s="32">
        <f t="shared" si="13"/>
        <v>481870</v>
      </c>
      <c r="O18" s="32">
        <f t="shared" si="14"/>
        <v>524241</v>
      </c>
      <c r="P18" s="58">
        <f t="shared" si="15"/>
        <v>91.917648562397829</v>
      </c>
    </row>
    <row r="19" spans="1:16" ht="12" customHeight="1" x14ac:dyDescent="0.2">
      <c r="A19" s="30" t="s">
        <v>54</v>
      </c>
      <c r="B19" s="32">
        <f t="shared" si="7"/>
        <v>2550996</v>
      </c>
      <c r="C19" s="32">
        <f t="shared" si="8"/>
        <v>2342213</v>
      </c>
      <c r="D19" s="23">
        <f t="shared" si="9"/>
        <v>108.913920296745</v>
      </c>
      <c r="E19" s="28">
        <f>'8'!E227</f>
        <v>391962</v>
      </c>
      <c r="F19" s="28">
        <f>'8'!F227</f>
        <v>341999</v>
      </c>
      <c r="G19" s="23">
        <f t="shared" si="10"/>
        <v>114.60910704417265</v>
      </c>
      <c r="H19" s="28">
        <f>'8'!H227</f>
        <v>2159034</v>
      </c>
      <c r="I19" s="28">
        <f>'8'!I227</f>
        <v>2000214</v>
      </c>
      <c r="J19" s="23">
        <f t="shared" si="11"/>
        <v>107.94015040390678</v>
      </c>
      <c r="K19" s="28">
        <f>'8'!K227</f>
        <v>1581216</v>
      </c>
      <c r="L19" s="28">
        <f>'8'!L227</f>
        <v>1598263</v>
      </c>
      <c r="M19" s="211">
        <f t="shared" si="12"/>
        <v>98.933404577344277</v>
      </c>
      <c r="N19" s="32">
        <f t="shared" si="13"/>
        <v>4132212</v>
      </c>
      <c r="O19" s="32">
        <f t="shared" si="14"/>
        <v>3940476</v>
      </c>
      <c r="P19" s="58">
        <f t="shared" si="15"/>
        <v>104.86580809019013</v>
      </c>
    </row>
    <row r="20" spans="1:16" s="34" customFormat="1" x14ac:dyDescent="0.2">
      <c r="A20" s="33" t="s">
        <v>53</v>
      </c>
      <c r="B20" s="32">
        <f t="shared" si="7"/>
        <v>162527</v>
      </c>
      <c r="C20" s="32">
        <f t="shared" si="8"/>
        <v>148447</v>
      </c>
      <c r="D20" s="23">
        <f t="shared" si="9"/>
        <v>109.48486665274476</v>
      </c>
      <c r="E20" s="28">
        <f>'8'!E255</f>
        <v>18375</v>
      </c>
      <c r="F20" s="28">
        <f>'8'!F255</f>
        <v>19161</v>
      </c>
      <c r="G20" s="23">
        <f t="shared" si="10"/>
        <v>95.89791764521685</v>
      </c>
      <c r="H20" s="28">
        <f>'8'!H255</f>
        <v>144152</v>
      </c>
      <c r="I20" s="28">
        <f>'8'!I255</f>
        <v>129286</v>
      </c>
      <c r="J20" s="23">
        <f t="shared" si="11"/>
        <v>111.49853812477764</v>
      </c>
      <c r="K20" s="28">
        <f>'8'!K255</f>
        <v>122339</v>
      </c>
      <c r="L20" s="28">
        <f>'8'!L255</f>
        <v>123529</v>
      </c>
      <c r="M20" s="211">
        <f t="shared" si="12"/>
        <v>99.036663455544854</v>
      </c>
      <c r="N20" s="32">
        <f t="shared" si="13"/>
        <v>284866</v>
      </c>
      <c r="O20" s="32">
        <f t="shared" si="14"/>
        <v>271976</v>
      </c>
      <c r="P20" s="58">
        <f t="shared" si="15"/>
        <v>104.73938876959733</v>
      </c>
    </row>
    <row r="21" spans="1:16" x14ac:dyDescent="0.2">
      <c r="A21" s="35" t="s">
        <v>52</v>
      </c>
      <c r="B21" s="298">
        <f t="shared" si="7"/>
        <v>38534557</v>
      </c>
      <c r="C21" s="298">
        <f t="shared" si="8"/>
        <v>38254053</v>
      </c>
      <c r="D21" s="57">
        <f t="shared" si="9"/>
        <v>100.73326609339929</v>
      </c>
      <c r="E21" s="36">
        <f>'8'!E279</f>
        <v>38099350</v>
      </c>
      <c r="F21" s="36">
        <f>'8'!F279</f>
        <v>37463016</v>
      </c>
      <c r="G21" s="57">
        <f t="shared" si="10"/>
        <v>101.69856586026069</v>
      </c>
      <c r="H21" s="36">
        <f>'8'!H279</f>
        <v>435207</v>
      </c>
      <c r="I21" s="36">
        <f>'8'!I279</f>
        <v>791037</v>
      </c>
      <c r="J21" s="57">
        <f t="shared" si="11"/>
        <v>55.017274792455986</v>
      </c>
      <c r="K21" s="36">
        <f>'8'!K279</f>
        <v>7585217</v>
      </c>
      <c r="L21" s="36">
        <f>'8'!L279</f>
        <v>8106280</v>
      </c>
      <c r="M21" s="74">
        <f t="shared" si="12"/>
        <v>93.572107057737952</v>
      </c>
      <c r="N21" s="298">
        <f t="shared" si="13"/>
        <v>46119774</v>
      </c>
      <c r="O21" s="298">
        <f t="shared" si="14"/>
        <v>46360333</v>
      </c>
      <c r="P21" s="60">
        <f t="shared" si="15"/>
        <v>99.481110284518451</v>
      </c>
    </row>
    <row r="23" spans="1:16" ht="25.5" customHeight="1" x14ac:dyDescent="0.2">
      <c r="A23" s="398" t="s">
        <v>174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4" sqref="A4:A6"/>
    </sheetView>
  </sheetViews>
  <sheetFormatPr defaultRowHeight="12.75" x14ac:dyDescent="0.2"/>
  <cols>
    <col min="1" max="1" width="22.85546875" style="61" customWidth="1"/>
    <col min="2" max="2" width="10.28515625" style="61" customWidth="1"/>
    <col min="3" max="3" width="9.85546875" style="61" customWidth="1"/>
    <col min="4" max="5" width="9.140625" style="61" customWidth="1"/>
    <col min="6" max="6" width="10" style="61" customWidth="1"/>
    <col min="7" max="8" width="9.140625" style="61" customWidth="1"/>
    <col min="9" max="9" width="9.42578125" style="61" customWidth="1"/>
    <col min="10" max="11" width="9.140625" style="61" customWidth="1"/>
    <col min="12" max="12" width="9.5703125" style="61" customWidth="1"/>
    <col min="13" max="13" width="9.140625" style="61" customWidth="1"/>
    <col min="14" max="14" width="10.28515625" style="61" customWidth="1"/>
    <col min="15" max="15" width="9.85546875" style="61" customWidth="1"/>
    <col min="16" max="16" width="9.140625" style="61" customWidth="1"/>
    <col min="17" max="256" width="9.140625" style="61"/>
    <col min="257" max="257" width="22.85546875" style="61" customWidth="1"/>
    <col min="258" max="258" width="10.28515625" style="61" customWidth="1"/>
    <col min="259" max="259" width="9.85546875" style="61" customWidth="1"/>
    <col min="260" max="261" width="9.140625" style="61" customWidth="1"/>
    <col min="262" max="262" width="10" style="61" customWidth="1"/>
    <col min="263" max="264" width="9.140625" style="61" customWidth="1"/>
    <col min="265" max="265" width="9.42578125" style="61" customWidth="1"/>
    <col min="266" max="267" width="9.140625" style="61" customWidth="1"/>
    <col min="268" max="268" width="9.5703125" style="61" customWidth="1"/>
    <col min="269" max="269" width="9.140625" style="61" customWidth="1"/>
    <col min="270" max="270" width="13.7109375" style="61" customWidth="1"/>
    <col min="271" max="271" width="10.28515625" style="61" customWidth="1"/>
    <col min="272" max="272" width="10.85546875" style="61" customWidth="1"/>
    <col min="273" max="512" width="9.140625" style="61"/>
    <col min="513" max="513" width="22.85546875" style="61" customWidth="1"/>
    <col min="514" max="514" width="10.28515625" style="61" customWidth="1"/>
    <col min="515" max="515" width="9.85546875" style="61" customWidth="1"/>
    <col min="516" max="517" width="9.140625" style="61" customWidth="1"/>
    <col min="518" max="518" width="10" style="61" customWidth="1"/>
    <col min="519" max="520" width="9.140625" style="61" customWidth="1"/>
    <col min="521" max="521" width="9.42578125" style="61" customWidth="1"/>
    <col min="522" max="523" width="9.140625" style="61" customWidth="1"/>
    <col min="524" max="524" width="9.5703125" style="61" customWidth="1"/>
    <col min="525" max="525" width="9.140625" style="61" customWidth="1"/>
    <col min="526" max="526" width="13.7109375" style="61" customWidth="1"/>
    <col min="527" max="527" width="10.28515625" style="61" customWidth="1"/>
    <col min="528" max="528" width="10.85546875" style="61" customWidth="1"/>
    <col min="529" max="768" width="9.140625" style="61"/>
    <col min="769" max="769" width="22.85546875" style="61" customWidth="1"/>
    <col min="770" max="770" width="10.28515625" style="61" customWidth="1"/>
    <col min="771" max="771" width="9.85546875" style="61" customWidth="1"/>
    <col min="772" max="773" width="9.140625" style="61" customWidth="1"/>
    <col min="774" max="774" width="10" style="61" customWidth="1"/>
    <col min="775" max="776" width="9.140625" style="61" customWidth="1"/>
    <col min="777" max="777" width="9.42578125" style="61" customWidth="1"/>
    <col min="778" max="779" width="9.140625" style="61" customWidth="1"/>
    <col min="780" max="780" width="9.5703125" style="61" customWidth="1"/>
    <col min="781" max="781" width="9.140625" style="61" customWidth="1"/>
    <col min="782" max="782" width="13.7109375" style="61" customWidth="1"/>
    <col min="783" max="783" width="10.28515625" style="61" customWidth="1"/>
    <col min="784" max="784" width="10.85546875" style="61" customWidth="1"/>
    <col min="785" max="1024" width="9.140625" style="61"/>
    <col min="1025" max="1025" width="22.85546875" style="61" customWidth="1"/>
    <col min="1026" max="1026" width="10.28515625" style="61" customWidth="1"/>
    <col min="1027" max="1027" width="9.85546875" style="61" customWidth="1"/>
    <col min="1028" max="1029" width="9.140625" style="61" customWidth="1"/>
    <col min="1030" max="1030" width="10" style="61" customWidth="1"/>
    <col min="1031" max="1032" width="9.140625" style="61" customWidth="1"/>
    <col min="1033" max="1033" width="9.42578125" style="61" customWidth="1"/>
    <col min="1034" max="1035" width="9.140625" style="61" customWidth="1"/>
    <col min="1036" max="1036" width="9.5703125" style="61" customWidth="1"/>
    <col min="1037" max="1037" width="9.140625" style="61" customWidth="1"/>
    <col min="1038" max="1038" width="13.7109375" style="61" customWidth="1"/>
    <col min="1039" max="1039" width="10.28515625" style="61" customWidth="1"/>
    <col min="1040" max="1040" width="10.85546875" style="61" customWidth="1"/>
    <col min="1041" max="1280" width="9.140625" style="61"/>
    <col min="1281" max="1281" width="22.85546875" style="61" customWidth="1"/>
    <col min="1282" max="1282" width="10.28515625" style="61" customWidth="1"/>
    <col min="1283" max="1283" width="9.85546875" style="61" customWidth="1"/>
    <col min="1284" max="1285" width="9.140625" style="61" customWidth="1"/>
    <col min="1286" max="1286" width="10" style="61" customWidth="1"/>
    <col min="1287" max="1288" width="9.140625" style="61" customWidth="1"/>
    <col min="1289" max="1289" width="9.42578125" style="61" customWidth="1"/>
    <col min="1290" max="1291" width="9.140625" style="61" customWidth="1"/>
    <col min="1292" max="1292" width="9.5703125" style="61" customWidth="1"/>
    <col min="1293" max="1293" width="9.140625" style="61" customWidth="1"/>
    <col min="1294" max="1294" width="13.7109375" style="61" customWidth="1"/>
    <col min="1295" max="1295" width="10.28515625" style="61" customWidth="1"/>
    <col min="1296" max="1296" width="10.85546875" style="61" customWidth="1"/>
    <col min="1297" max="1536" width="9.140625" style="61"/>
    <col min="1537" max="1537" width="22.85546875" style="61" customWidth="1"/>
    <col min="1538" max="1538" width="10.28515625" style="61" customWidth="1"/>
    <col min="1539" max="1539" width="9.85546875" style="61" customWidth="1"/>
    <col min="1540" max="1541" width="9.140625" style="61" customWidth="1"/>
    <col min="1542" max="1542" width="10" style="61" customWidth="1"/>
    <col min="1543" max="1544" width="9.140625" style="61" customWidth="1"/>
    <col min="1545" max="1545" width="9.42578125" style="61" customWidth="1"/>
    <col min="1546" max="1547" width="9.140625" style="61" customWidth="1"/>
    <col min="1548" max="1548" width="9.5703125" style="61" customWidth="1"/>
    <col min="1549" max="1549" width="9.140625" style="61" customWidth="1"/>
    <col min="1550" max="1550" width="13.7109375" style="61" customWidth="1"/>
    <col min="1551" max="1551" width="10.28515625" style="61" customWidth="1"/>
    <col min="1552" max="1552" width="10.85546875" style="61" customWidth="1"/>
    <col min="1553" max="1792" width="9.140625" style="61"/>
    <col min="1793" max="1793" width="22.85546875" style="61" customWidth="1"/>
    <col min="1794" max="1794" width="10.28515625" style="61" customWidth="1"/>
    <col min="1795" max="1795" width="9.85546875" style="61" customWidth="1"/>
    <col min="1796" max="1797" width="9.140625" style="61" customWidth="1"/>
    <col min="1798" max="1798" width="10" style="61" customWidth="1"/>
    <col min="1799" max="1800" width="9.140625" style="61" customWidth="1"/>
    <col min="1801" max="1801" width="9.42578125" style="61" customWidth="1"/>
    <col min="1802" max="1803" width="9.140625" style="61" customWidth="1"/>
    <col min="1804" max="1804" width="9.5703125" style="61" customWidth="1"/>
    <col min="1805" max="1805" width="9.140625" style="61" customWidth="1"/>
    <col min="1806" max="1806" width="13.7109375" style="61" customWidth="1"/>
    <col min="1807" max="1807" width="10.28515625" style="61" customWidth="1"/>
    <col min="1808" max="1808" width="10.85546875" style="61" customWidth="1"/>
    <col min="1809" max="2048" width="9.140625" style="61"/>
    <col min="2049" max="2049" width="22.85546875" style="61" customWidth="1"/>
    <col min="2050" max="2050" width="10.28515625" style="61" customWidth="1"/>
    <col min="2051" max="2051" width="9.85546875" style="61" customWidth="1"/>
    <col min="2052" max="2053" width="9.140625" style="61" customWidth="1"/>
    <col min="2054" max="2054" width="10" style="61" customWidth="1"/>
    <col min="2055" max="2056" width="9.140625" style="61" customWidth="1"/>
    <col min="2057" max="2057" width="9.42578125" style="61" customWidth="1"/>
    <col min="2058" max="2059" width="9.140625" style="61" customWidth="1"/>
    <col min="2060" max="2060" width="9.5703125" style="61" customWidth="1"/>
    <col min="2061" max="2061" width="9.140625" style="61" customWidth="1"/>
    <col min="2062" max="2062" width="13.7109375" style="61" customWidth="1"/>
    <col min="2063" max="2063" width="10.28515625" style="61" customWidth="1"/>
    <col min="2064" max="2064" width="10.85546875" style="61" customWidth="1"/>
    <col min="2065" max="2304" width="9.140625" style="61"/>
    <col min="2305" max="2305" width="22.85546875" style="61" customWidth="1"/>
    <col min="2306" max="2306" width="10.28515625" style="61" customWidth="1"/>
    <col min="2307" max="2307" width="9.85546875" style="61" customWidth="1"/>
    <col min="2308" max="2309" width="9.140625" style="61" customWidth="1"/>
    <col min="2310" max="2310" width="10" style="61" customWidth="1"/>
    <col min="2311" max="2312" width="9.140625" style="61" customWidth="1"/>
    <col min="2313" max="2313" width="9.42578125" style="61" customWidth="1"/>
    <col min="2314" max="2315" width="9.140625" style="61" customWidth="1"/>
    <col min="2316" max="2316" width="9.5703125" style="61" customWidth="1"/>
    <col min="2317" max="2317" width="9.140625" style="61" customWidth="1"/>
    <col min="2318" max="2318" width="13.7109375" style="61" customWidth="1"/>
    <col min="2319" max="2319" width="10.28515625" style="61" customWidth="1"/>
    <col min="2320" max="2320" width="10.85546875" style="61" customWidth="1"/>
    <col min="2321" max="2560" width="9.140625" style="61"/>
    <col min="2561" max="2561" width="22.85546875" style="61" customWidth="1"/>
    <col min="2562" max="2562" width="10.28515625" style="61" customWidth="1"/>
    <col min="2563" max="2563" width="9.85546875" style="61" customWidth="1"/>
    <col min="2564" max="2565" width="9.140625" style="61" customWidth="1"/>
    <col min="2566" max="2566" width="10" style="61" customWidth="1"/>
    <col min="2567" max="2568" width="9.140625" style="61" customWidth="1"/>
    <col min="2569" max="2569" width="9.42578125" style="61" customWidth="1"/>
    <col min="2570" max="2571" width="9.140625" style="61" customWidth="1"/>
    <col min="2572" max="2572" width="9.5703125" style="61" customWidth="1"/>
    <col min="2573" max="2573" width="9.140625" style="61" customWidth="1"/>
    <col min="2574" max="2574" width="13.7109375" style="61" customWidth="1"/>
    <col min="2575" max="2575" width="10.28515625" style="61" customWidth="1"/>
    <col min="2576" max="2576" width="10.85546875" style="61" customWidth="1"/>
    <col min="2577" max="2816" width="9.140625" style="61"/>
    <col min="2817" max="2817" width="22.85546875" style="61" customWidth="1"/>
    <col min="2818" max="2818" width="10.28515625" style="61" customWidth="1"/>
    <col min="2819" max="2819" width="9.85546875" style="61" customWidth="1"/>
    <col min="2820" max="2821" width="9.140625" style="61" customWidth="1"/>
    <col min="2822" max="2822" width="10" style="61" customWidth="1"/>
    <col min="2823" max="2824" width="9.140625" style="61" customWidth="1"/>
    <col min="2825" max="2825" width="9.42578125" style="61" customWidth="1"/>
    <col min="2826" max="2827" width="9.140625" style="61" customWidth="1"/>
    <col min="2828" max="2828" width="9.5703125" style="61" customWidth="1"/>
    <col min="2829" max="2829" width="9.140625" style="61" customWidth="1"/>
    <col min="2830" max="2830" width="13.7109375" style="61" customWidth="1"/>
    <col min="2831" max="2831" width="10.28515625" style="61" customWidth="1"/>
    <col min="2832" max="2832" width="10.85546875" style="61" customWidth="1"/>
    <col min="2833" max="3072" width="9.140625" style="61"/>
    <col min="3073" max="3073" width="22.85546875" style="61" customWidth="1"/>
    <col min="3074" max="3074" width="10.28515625" style="61" customWidth="1"/>
    <col min="3075" max="3075" width="9.85546875" style="61" customWidth="1"/>
    <col min="3076" max="3077" width="9.140625" style="61" customWidth="1"/>
    <col min="3078" max="3078" width="10" style="61" customWidth="1"/>
    <col min="3079" max="3080" width="9.140625" style="61" customWidth="1"/>
    <col min="3081" max="3081" width="9.42578125" style="61" customWidth="1"/>
    <col min="3082" max="3083" width="9.140625" style="61" customWidth="1"/>
    <col min="3084" max="3084" width="9.5703125" style="61" customWidth="1"/>
    <col min="3085" max="3085" width="9.140625" style="61" customWidth="1"/>
    <col min="3086" max="3086" width="13.7109375" style="61" customWidth="1"/>
    <col min="3087" max="3087" width="10.28515625" style="61" customWidth="1"/>
    <col min="3088" max="3088" width="10.85546875" style="61" customWidth="1"/>
    <col min="3089" max="3328" width="9.140625" style="61"/>
    <col min="3329" max="3329" width="22.85546875" style="61" customWidth="1"/>
    <col min="3330" max="3330" width="10.28515625" style="61" customWidth="1"/>
    <col min="3331" max="3331" width="9.85546875" style="61" customWidth="1"/>
    <col min="3332" max="3333" width="9.140625" style="61" customWidth="1"/>
    <col min="3334" max="3334" width="10" style="61" customWidth="1"/>
    <col min="3335" max="3336" width="9.140625" style="61" customWidth="1"/>
    <col min="3337" max="3337" width="9.42578125" style="61" customWidth="1"/>
    <col min="3338" max="3339" width="9.140625" style="61" customWidth="1"/>
    <col min="3340" max="3340" width="9.5703125" style="61" customWidth="1"/>
    <col min="3341" max="3341" width="9.140625" style="61" customWidth="1"/>
    <col min="3342" max="3342" width="13.7109375" style="61" customWidth="1"/>
    <col min="3343" max="3343" width="10.28515625" style="61" customWidth="1"/>
    <col min="3344" max="3344" width="10.85546875" style="61" customWidth="1"/>
    <col min="3345" max="3584" width="9.140625" style="61"/>
    <col min="3585" max="3585" width="22.85546875" style="61" customWidth="1"/>
    <col min="3586" max="3586" width="10.28515625" style="61" customWidth="1"/>
    <col min="3587" max="3587" width="9.85546875" style="61" customWidth="1"/>
    <col min="3588" max="3589" width="9.140625" style="61" customWidth="1"/>
    <col min="3590" max="3590" width="10" style="61" customWidth="1"/>
    <col min="3591" max="3592" width="9.140625" style="61" customWidth="1"/>
    <col min="3593" max="3593" width="9.42578125" style="61" customWidth="1"/>
    <col min="3594" max="3595" width="9.140625" style="61" customWidth="1"/>
    <col min="3596" max="3596" width="9.5703125" style="61" customWidth="1"/>
    <col min="3597" max="3597" width="9.140625" style="61" customWidth="1"/>
    <col min="3598" max="3598" width="13.7109375" style="61" customWidth="1"/>
    <col min="3599" max="3599" width="10.28515625" style="61" customWidth="1"/>
    <col min="3600" max="3600" width="10.85546875" style="61" customWidth="1"/>
    <col min="3601" max="3840" width="9.140625" style="61"/>
    <col min="3841" max="3841" width="22.85546875" style="61" customWidth="1"/>
    <col min="3842" max="3842" width="10.28515625" style="61" customWidth="1"/>
    <col min="3843" max="3843" width="9.85546875" style="61" customWidth="1"/>
    <col min="3844" max="3845" width="9.140625" style="61" customWidth="1"/>
    <col min="3846" max="3846" width="10" style="61" customWidth="1"/>
    <col min="3847" max="3848" width="9.140625" style="61" customWidth="1"/>
    <col min="3849" max="3849" width="9.42578125" style="61" customWidth="1"/>
    <col min="3850" max="3851" width="9.140625" style="61" customWidth="1"/>
    <col min="3852" max="3852" width="9.5703125" style="61" customWidth="1"/>
    <col min="3853" max="3853" width="9.140625" style="61" customWidth="1"/>
    <col min="3854" max="3854" width="13.7109375" style="61" customWidth="1"/>
    <col min="3855" max="3855" width="10.28515625" style="61" customWidth="1"/>
    <col min="3856" max="3856" width="10.85546875" style="61" customWidth="1"/>
    <col min="3857" max="4096" width="9.140625" style="61"/>
    <col min="4097" max="4097" width="22.85546875" style="61" customWidth="1"/>
    <col min="4098" max="4098" width="10.28515625" style="61" customWidth="1"/>
    <col min="4099" max="4099" width="9.85546875" style="61" customWidth="1"/>
    <col min="4100" max="4101" width="9.140625" style="61" customWidth="1"/>
    <col min="4102" max="4102" width="10" style="61" customWidth="1"/>
    <col min="4103" max="4104" width="9.140625" style="61" customWidth="1"/>
    <col min="4105" max="4105" width="9.42578125" style="61" customWidth="1"/>
    <col min="4106" max="4107" width="9.140625" style="61" customWidth="1"/>
    <col min="4108" max="4108" width="9.5703125" style="61" customWidth="1"/>
    <col min="4109" max="4109" width="9.140625" style="61" customWidth="1"/>
    <col min="4110" max="4110" width="13.7109375" style="61" customWidth="1"/>
    <col min="4111" max="4111" width="10.28515625" style="61" customWidth="1"/>
    <col min="4112" max="4112" width="10.85546875" style="61" customWidth="1"/>
    <col min="4113" max="4352" width="9.140625" style="61"/>
    <col min="4353" max="4353" width="22.85546875" style="61" customWidth="1"/>
    <col min="4354" max="4354" width="10.28515625" style="61" customWidth="1"/>
    <col min="4355" max="4355" width="9.85546875" style="61" customWidth="1"/>
    <col min="4356" max="4357" width="9.140625" style="61" customWidth="1"/>
    <col min="4358" max="4358" width="10" style="61" customWidth="1"/>
    <col min="4359" max="4360" width="9.140625" style="61" customWidth="1"/>
    <col min="4361" max="4361" width="9.42578125" style="61" customWidth="1"/>
    <col min="4362" max="4363" width="9.140625" style="61" customWidth="1"/>
    <col min="4364" max="4364" width="9.5703125" style="61" customWidth="1"/>
    <col min="4365" max="4365" width="9.140625" style="61" customWidth="1"/>
    <col min="4366" max="4366" width="13.7109375" style="61" customWidth="1"/>
    <col min="4367" max="4367" width="10.28515625" style="61" customWidth="1"/>
    <col min="4368" max="4368" width="10.85546875" style="61" customWidth="1"/>
    <col min="4369" max="4608" width="9.140625" style="61"/>
    <col min="4609" max="4609" width="22.85546875" style="61" customWidth="1"/>
    <col min="4610" max="4610" width="10.28515625" style="61" customWidth="1"/>
    <col min="4611" max="4611" width="9.85546875" style="61" customWidth="1"/>
    <col min="4612" max="4613" width="9.140625" style="61" customWidth="1"/>
    <col min="4614" max="4614" width="10" style="61" customWidth="1"/>
    <col min="4615" max="4616" width="9.140625" style="61" customWidth="1"/>
    <col min="4617" max="4617" width="9.42578125" style="61" customWidth="1"/>
    <col min="4618" max="4619" width="9.140625" style="61" customWidth="1"/>
    <col min="4620" max="4620" width="9.5703125" style="61" customWidth="1"/>
    <col min="4621" max="4621" width="9.140625" style="61" customWidth="1"/>
    <col min="4622" max="4622" width="13.7109375" style="61" customWidth="1"/>
    <col min="4623" max="4623" width="10.28515625" style="61" customWidth="1"/>
    <col min="4624" max="4624" width="10.85546875" style="61" customWidth="1"/>
    <col min="4625" max="4864" width="9.140625" style="61"/>
    <col min="4865" max="4865" width="22.85546875" style="61" customWidth="1"/>
    <col min="4866" max="4866" width="10.28515625" style="61" customWidth="1"/>
    <col min="4867" max="4867" width="9.85546875" style="61" customWidth="1"/>
    <col min="4868" max="4869" width="9.140625" style="61" customWidth="1"/>
    <col min="4870" max="4870" width="10" style="61" customWidth="1"/>
    <col min="4871" max="4872" width="9.140625" style="61" customWidth="1"/>
    <col min="4873" max="4873" width="9.42578125" style="61" customWidth="1"/>
    <col min="4874" max="4875" width="9.140625" style="61" customWidth="1"/>
    <col min="4876" max="4876" width="9.5703125" style="61" customWidth="1"/>
    <col min="4877" max="4877" width="9.140625" style="61" customWidth="1"/>
    <col min="4878" max="4878" width="13.7109375" style="61" customWidth="1"/>
    <col min="4879" max="4879" width="10.28515625" style="61" customWidth="1"/>
    <col min="4880" max="4880" width="10.85546875" style="61" customWidth="1"/>
    <col min="4881" max="5120" width="9.140625" style="61"/>
    <col min="5121" max="5121" width="22.85546875" style="61" customWidth="1"/>
    <col min="5122" max="5122" width="10.28515625" style="61" customWidth="1"/>
    <col min="5123" max="5123" width="9.85546875" style="61" customWidth="1"/>
    <col min="5124" max="5125" width="9.140625" style="61" customWidth="1"/>
    <col min="5126" max="5126" width="10" style="61" customWidth="1"/>
    <col min="5127" max="5128" width="9.140625" style="61" customWidth="1"/>
    <col min="5129" max="5129" width="9.42578125" style="61" customWidth="1"/>
    <col min="5130" max="5131" width="9.140625" style="61" customWidth="1"/>
    <col min="5132" max="5132" width="9.5703125" style="61" customWidth="1"/>
    <col min="5133" max="5133" width="9.140625" style="61" customWidth="1"/>
    <col min="5134" max="5134" width="13.7109375" style="61" customWidth="1"/>
    <col min="5135" max="5135" width="10.28515625" style="61" customWidth="1"/>
    <col min="5136" max="5136" width="10.85546875" style="61" customWidth="1"/>
    <col min="5137" max="5376" width="9.140625" style="61"/>
    <col min="5377" max="5377" width="22.85546875" style="61" customWidth="1"/>
    <col min="5378" max="5378" width="10.28515625" style="61" customWidth="1"/>
    <col min="5379" max="5379" width="9.85546875" style="61" customWidth="1"/>
    <col min="5380" max="5381" width="9.140625" style="61" customWidth="1"/>
    <col min="5382" max="5382" width="10" style="61" customWidth="1"/>
    <col min="5383" max="5384" width="9.140625" style="61" customWidth="1"/>
    <col min="5385" max="5385" width="9.42578125" style="61" customWidth="1"/>
    <col min="5386" max="5387" width="9.140625" style="61" customWidth="1"/>
    <col min="5388" max="5388" width="9.5703125" style="61" customWidth="1"/>
    <col min="5389" max="5389" width="9.140625" style="61" customWidth="1"/>
    <col min="5390" max="5390" width="13.7109375" style="61" customWidth="1"/>
    <col min="5391" max="5391" width="10.28515625" style="61" customWidth="1"/>
    <col min="5392" max="5392" width="10.85546875" style="61" customWidth="1"/>
    <col min="5393" max="5632" width="9.140625" style="61"/>
    <col min="5633" max="5633" width="22.85546875" style="61" customWidth="1"/>
    <col min="5634" max="5634" width="10.28515625" style="61" customWidth="1"/>
    <col min="5635" max="5635" width="9.85546875" style="61" customWidth="1"/>
    <col min="5636" max="5637" width="9.140625" style="61" customWidth="1"/>
    <col min="5638" max="5638" width="10" style="61" customWidth="1"/>
    <col min="5639" max="5640" width="9.140625" style="61" customWidth="1"/>
    <col min="5641" max="5641" width="9.42578125" style="61" customWidth="1"/>
    <col min="5642" max="5643" width="9.140625" style="61" customWidth="1"/>
    <col min="5644" max="5644" width="9.5703125" style="61" customWidth="1"/>
    <col min="5645" max="5645" width="9.140625" style="61" customWidth="1"/>
    <col min="5646" max="5646" width="13.7109375" style="61" customWidth="1"/>
    <col min="5647" max="5647" width="10.28515625" style="61" customWidth="1"/>
    <col min="5648" max="5648" width="10.85546875" style="61" customWidth="1"/>
    <col min="5649" max="5888" width="9.140625" style="61"/>
    <col min="5889" max="5889" width="22.85546875" style="61" customWidth="1"/>
    <col min="5890" max="5890" width="10.28515625" style="61" customWidth="1"/>
    <col min="5891" max="5891" width="9.85546875" style="61" customWidth="1"/>
    <col min="5892" max="5893" width="9.140625" style="61" customWidth="1"/>
    <col min="5894" max="5894" width="10" style="61" customWidth="1"/>
    <col min="5895" max="5896" width="9.140625" style="61" customWidth="1"/>
    <col min="5897" max="5897" width="9.42578125" style="61" customWidth="1"/>
    <col min="5898" max="5899" width="9.140625" style="61" customWidth="1"/>
    <col min="5900" max="5900" width="9.5703125" style="61" customWidth="1"/>
    <col min="5901" max="5901" width="9.140625" style="61" customWidth="1"/>
    <col min="5902" max="5902" width="13.7109375" style="61" customWidth="1"/>
    <col min="5903" max="5903" width="10.28515625" style="61" customWidth="1"/>
    <col min="5904" max="5904" width="10.85546875" style="61" customWidth="1"/>
    <col min="5905" max="6144" width="9.140625" style="61"/>
    <col min="6145" max="6145" width="22.85546875" style="61" customWidth="1"/>
    <col min="6146" max="6146" width="10.28515625" style="61" customWidth="1"/>
    <col min="6147" max="6147" width="9.85546875" style="61" customWidth="1"/>
    <col min="6148" max="6149" width="9.140625" style="61" customWidth="1"/>
    <col min="6150" max="6150" width="10" style="61" customWidth="1"/>
    <col min="6151" max="6152" width="9.140625" style="61" customWidth="1"/>
    <col min="6153" max="6153" width="9.42578125" style="61" customWidth="1"/>
    <col min="6154" max="6155" width="9.140625" style="61" customWidth="1"/>
    <col min="6156" max="6156" width="9.5703125" style="61" customWidth="1"/>
    <col min="6157" max="6157" width="9.140625" style="61" customWidth="1"/>
    <col min="6158" max="6158" width="13.7109375" style="61" customWidth="1"/>
    <col min="6159" max="6159" width="10.28515625" style="61" customWidth="1"/>
    <col min="6160" max="6160" width="10.85546875" style="61" customWidth="1"/>
    <col min="6161" max="6400" width="9.140625" style="61"/>
    <col min="6401" max="6401" width="22.85546875" style="61" customWidth="1"/>
    <col min="6402" max="6402" width="10.28515625" style="61" customWidth="1"/>
    <col min="6403" max="6403" width="9.85546875" style="61" customWidth="1"/>
    <col min="6404" max="6405" width="9.140625" style="61" customWidth="1"/>
    <col min="6406" max="6406" width="10" style="61" customWidth="1"/>
    <col min="6407" max="6408" width="9.140625" style="61" customWidth="1"/>
    <col min="6409" max="6409" width="9.42578125" style="61" customWidth="1"/>
    <col min="6410" max="6411" width="9.140625" style="61" customWidth="1"/>
    <col min="6412" max="6412" width="9.5703125" style="61" customWidth="1"/>
    <col min="6413" max="6413" width="9.140625" style="61" customWidth="1"/>
    <col min="6414" max="6414" width="13.7109375" style="61" customWidth="1"/>
    <col min="6415" max="6415" width="10.28515625" style="61" customWidth="1"/>
    <col min="6416" max="6416" width="10.85546875" style="61" customWidth="1"/>
    <col min="6417" max="6656" width="9.140625" style="61"/>
    <col min="6657" max="6657" width="22.85546875" style="61" customWidth="1"/>
    <col min="6658" max="6658" width="10.28515625" style="61" customWidth="1"/>
    <col min="6659" max="6659" width="9.85546875" style="61" customWidth="1"/>
    <col min="6660" max="6661" width="9.140625" style="61" customWidth="1"/>
    <col min="6662" max="6662" width="10" style="61" customWidth="1"/>
    <col min="6663" max="6664" width="9.140625" style="61" customWidth="1"/>
    <col min="6665" max="6665" width="9.42578125" style="61" customWidth="1"/>
    <col min="6666" max="6667" width="9.140625" style="61" customWidth="1"/>
    <col min="6668" max="6668" width="9.5703125" style="61" customWidth="1"/>
    <col min="6669" max="6669" width="9.140625" style="61" customWidth="1"/>
    <col min="6670" max="6670" width="13.7109375" style="61" customWidth="1"/>
    <col min="6671" max="6671" width="10.28515625" style="61" customWidth="1"/>
    <col min="6672" max="6672" width="10.85546875" style="61" customWidth="1"/>
    <col min="6673" max="6912" width="9.140625" style="61"/>
    <col min="6913" max="6913" width="22.85546875" style="61" customWidth="1"/>
    <col min="6914" max="6914" width="10.28515625" style="61" customWidth="1"/>
    <col min="6915" max="6915" width="9.85546875" style="61" customWidth="1"/>
    <col min="6916" max="6917" width="9.140625" style="61" customWidth="1"/>
    <col min="6918" max="6918" width="10" style="61" customWidth="1"/>
    <col min="6919" max="6920" width="9.140625" style="61" customWidth="1"/>
    <col min="6921" max="6921" width="9.42578125" style="61" customWidth="1"/>
    <col min="6922" max="6923" width="9.140625" style="61" customWidth="1"/>
    <col min="6924" max="6924" width="9.5703125" style="61" customWidth="1"/>
    <col min="6925" max="6925" width="9.140625" style="61" customWidth="1"/>
    <col min="6926" max="6926" width="13.7109375" style="61" customWidth="1"/>
    <col min="6927" max="6927" width="10.28515625" style="61" customWidth="1"/>
    <col min="6928" max="6928" width="10.85546875" style="61" customWidth="1"/>
    <col min="6929" max="7168" width="9.140625" style="61"/>
    <col min="7169" max="7169" width="22.85546875" style="61" customWidth="1"/>
    <col min="7170" max="7170" width="10.28515625" style="61" customWidth="1"/>
    <col min="7171" max="7171" width="9.85546875" style="61" customWidth="1"/>
    <col min="7172" max="7173" width="9.140625" style="61" customWidth="1"/>
    <col min="7174" max="7174" width="10" style="61" customWidth="1"/>
    <col min="7175" max="7176" width="9.140625" style="61" customWidth="1"/>
    <col min="7177" max="7177" width="9.42578125" style="61" customWidth="1"/>
    <col min="7178" max="7179" width="9.140625" style="61" customWidth="1"/>
    <col min="7180" max="7180" width="9.5703125" style="61" customWidth="1"/>
    <col min="7181" max="7181" width="9.140625" style="61" customWidth="1"/>
    <col min="7182" max="7182" width="13.7109375" style="61" customWidth="1"/>
    <col min="7183" max="7183" width="10.28515625" style="61" customWidth="1"/>
    <col min="7184" max="7184" width="10.85546875" style="61" customWidth="1"/>
    <col min="7185" max="7424" width="9.140625" style="61"/>
    <col min="7425" max="7425" width="22.85546875" style="61" customWidth="1"/>
    <col min="7426" max="7426" width="10.28515625" style="61" customWidth="1"/>
    <col min="7427" max="7427" width="9.85546875" style="61" customWidth="1"/>
    <col min="7428" max="7429" width="9.140625" style="61" customWidth="1"/>
    <col min="7430" max="7430" width="10" style="61" customWidth="1"/>
    <col min="7431" max="7432" width="9.140625" style="61" customWidth="1"/>
    <col min="7433" max="7433" width="9.42578125" style="61" customWidth="1"/>
    <col min="7434" max="7435" width="9.140625" style="61" customWidth="1"/>
    <col min="7436" max="7436" width="9.5703125" style="61" customWidth="1"/>
    <col min="7437" max="7437" width="9.140625" style="61" customWidth="1"/>
    <col min="7438" max="7438" width="13.7109375" style="61" customWidth="1"/>
    <col min="7439" max="7439" width="10.28515625" style="61" customWidth="1"/>
    <col min="7440" max="7440" width="10.85546875" style="61" customWidth="1"/>
    <col min="7441" max="7680" width="9.140625" style="61"/>
    <col min="7681" max="7681" width="22.85546875" style="61" customWidth="1"/>
    <col min="7682" max="7682" width="10.28515625" style="61" customWidth="1"/>
    <col min="7683" max="7683" width="9.85546875" style="61" customWidth="1"/>
    <col min="7684" max="7685" width="9.140625" style="61" customWidth="1"/>
    <col min="7686" max="7686" width="10" style="61" customWidth="1"/>
    <col min="7687" max="7688" width="9.140625" style="61" customWidth="1"/>
    <col min="7689" max="7689" width="9.42578125" style="61" customWidth="1"/>
    <col min="7690" max="7691" width="9.140625" style="61" customWidth="1"/>
    <col min="7692" max="7692" width="9.5703125" style="61" customWidth="1"/>
    <col min="7693" max="7693" width="9.140625" style="61" customWidth="1"/>
    <col min="7694" max="7694" width="13.7109375" style="61" customWidth="1"/>
    <col min="7695" max="7695" width="10.28515625" style="61" customWidth="1"/>
    <col min="7696" max="7696" width="10.85546875" style="61" customWidth="1"/>
    <col min="7697" max="7936" width="9.140625" style="61"/>
    <col min="7937" max="7937" width="22.85546875" style="61" customWidth="1"/>
    <col min="7938" max="7938" width="10.28515625" style="61" customWidth="1"/>
    <col min="7939" max="7939" width="9.85546875" style="61" customWidth="1"/>
    <col min="7940" max="7941" width="9.140625" style="61" customWidth="1"/>
    <col min="7942" max="7942" width="10" style="61" customWidth="1"/>
    <col min="7943" max="7944" width="9.140625" style="61" customWidth="1"/>
    <col min="7945" max="7945" width="9.42578125" style="61" customWidth="1"/>
    <col min="7946" max="7947" width="9.140625" style="61" customWidth="1"/>
    <col min="7948" max="7948" width="9.5703125" style="61" customWidth="1"/>
    <col min="7949" max="7949" width="9.140625" style="61" customWidth="1"/>
    <col min="7950" max="7950" width="13.7109375" style="61" customWidth="1"/>
    <col min="7951" max="7951" width="10.28515625" style="61" customWidth="1"/>
    <col min="7952" max="7952" width="10.85546875" style="61" customWidth="1"/>
    <col min="7953" max="8192" width="9.140625" style="61"/>
    <col min="8193" max="8193" width="22.85546875" style="61" customWidth="1"/>
    <col min="8194" max="8194" width="10.28515625" style="61" customWidth="1"/>
    <col min="8195" max="8195" width="9.85546875" style="61" customWidth="1"/>
    <col min="8196" max="8197" width="9.140625" style="61" customWidth="1"/>
    <col min="8198" max="8198" width="10" style="61" customWidth="1"/>
    <col min="8199" max="8200" width="9.140625" style="61" customWidth="1"/>
    <col min="8201" max="8201" width="9.42578125" style="61" customWidth="1"/>
    <col min="8202" max="8203" width="9.140625" style="61" customWidth="1"/>
    <col min="8204" max="8204" width="9.5703125" style="61" customWidth="1"/>
    <col min="8205" max="8205" width="9.140625" style="61" customWidth="1"/>
    <col min="8206" max="8206" width="13.7109375" style="61" customWidth="1"/>
    <col min="8207" max="8207" width="10.28515625" style="61" customWidth="1"/>
    <col min="8208" max="8208" width="10.85546875" style="61" customWidth="1"/>
    <col min="8209" max="8448" width="9.140625" style="61"/>
    <col min="8449" max="8449" width="22.85546875" style="61" customWidth="1"/>
    <col min="8450" max="8450" width="10.28515625" style="61" customWidth="1"/>
    <col min="8451" max="8451" width="9.85546875" style="61" customWidth="1"/>
    <col min="8452" max="8453" width="9.140625" style="61" customWidth="1"/>
    <col min="8454" max="8454" width="10" style="61" customWidth="1"/>
    <col min="8455" max="8456" width="9.140625" style="61" customWidth="1"/>
    <col min="8457" max="8457" width="9.42578125" style="61" customWidth="1"/>
    <col min="8458" max="8459" width="9.140625" style="61" customWidth="1"/>
    <col min="8460" max="8460" width="9.5703125" style="61" customWidth="1"/>
    <col min="8461" max="8461" width="9.140625" style="61" customWidth="1"/>
    <col min="8462" max="8462" width="13.7109375" style="61" customWidth="1"/>
    <col min="8463" max="8463" width="10.28515625" style="61" customWidth="1"/>
    <col min="8464" max="8464" width="10.85546875" style="61" customWidth="1"/>
    <col min="8465" max="8704" width="9.140625" style="61"/>
    <col min="8705" max="8705" width="22.85546875" style="61" customWidth="1"/>
    <col min="8706" max="8706" width="10.28515625" style="61" customWidth="1"/>
    <col min="8707" max="8707" width="9.85546875" style="61" customWidth="1"/>
    <col min="8708" max="8709" width="9.140625" style="61" customWidth="1"/>
    <col min="8710" max="8710" width="10" style="61" customWidth="1"/>
    <col min="8711" max="8712" width="9.140625" style="61" customWidth="1"/>
    <col min="8713" max="8713" width="9.42578125" style="61" customWidth="1"/>
    <col min="8714" max="8715" width="9.140625" style="61" customWidth="1"/>
    <col min="8716" max="8716" width="9.5703125" style="61" customWidth="1"/>
    <col min="8717" max="8717" width="9.140625" style="61" customWidth="1"/>
    <col min="8718" max="8718" width="13.7109375" style="61" customWidth="1"/>
    <col min="8719" max="8719" width="10.28515625" style="61" customWidth="1"/>
    <col min="8720" max="8720" width="10.85546875" style="61" customWidth="1"/>
    <col min="8721" max="8960" width="9.140625" style="61"/>
    <col min="8961" max="8961" width="22.85546875" style="61" customWidth="1"/>
    <col min="8962" max="8962" width="10.28515625" style="61" customWidth="1"/>
    <col min="8963" max="8963" width="9.85546875" style="61" customWidth="1"/>
    <col min="8964" max="8965" width="9.140625" style="61" customWidth="1"/>
    <col min="8966" max="8966" width="10" style="61" customWidth="1"/>
    <col min="8967" max="8968" width="9.140625" style="61" customWidth="1"/>
    <col min="8969" max="8969" width="9.42578125" style="61" customWidth="1"/>
    <col min="8970" max="8971" width="9.140625" style="61" customWidth="1"/>
    <col min="8972" max="8972" width="9.5703125" style="61" customWidth="1"/>
    <col min="8973" max="8973" width="9.140625" style="61" customWidth="1"/>
    <col min="8974" max="8974" width="13.7109375" style="61" customWidth="1"/>
    <col min="8975" max="8975" width="10.28515625" style="61" customWidth="1"/>
    <col min="8976" max="8976" width="10.85546875" style="61" customWidth="1"/>
    <col min="8977" max="9216" width="9.140625" style="61"/>
    <col min="9217" max="9217" width="22.85546875" style="61" customWidth="1"/>
    <col min="9218" max="9218" width="10.28515625" style="61" customWidth="1"/>
    <col min="9219" max="9219" width="9.85546875" style="61" customWidth="1"/>
    <col min="9220" max="9221" width="9.140625" style="61" customWidth="1"/>
    <col min="9222" max="9222" width="10" style="61" customWidth="1"/>
    <col min="9223" max="9224" width="9.140625" style="61" customWidth="1"/>
    <col min="9225" max="9225" width="9.42578125" style="61" customWidth="1"/>
    <col min="9226" max="9227" width="9.140625" style="61" customWidth="1"/>
    <col min="9228" max="9228" width="9.5703125" style="61" customWidth="1"/>
    <col min="9229" max="9229" width="9.140625" style="61" customWidth="1"/>
    <col min="9230" max="9230" width="13.7109375" style="61" customWidth="1"/>
    <col min="9231" max="9231" width="10.28515625" style="61" customWidth="1"/>
    <col min="9232" max="9232" width="10.85546875" style="61" customWidth="1"/>
    <col min="9233" max="9472" width="9.140625" style="61"/>
    <col min="9473" max="9473" width="22.85546875" style="61" customWidth="1"/>
    <col min="9474" max="9474" width="10.28515625" style="61" customWidth="1"/>
    <col min="9475" max="9475" width="9.85546875" style="61" customWidth="1"/>
    <col min="9476" max="9477" width="9.140625" style="61" customWidth="1"/>
    <col min="9478" max="9478" width="10" style="61" customWidth="1"/>
    <col min="9479" max="9480" width="9.140625" style="61" customWidth="1"/>
    <col min="9481" max="9481" width="9.42578125" style="61" customWidth="1"/>
    <col min="9482" max="9483" width="9.140625" style="61" customWidth="1"/>
    <col min="9484" max="9484" width="9.5703125" style="61" customWidth="1"/>
    <col min="9485" max="9485" width="9.140625" style="61" customWidth="1"/>
    <col min="9486" max="9486" width="13.7109375" style="61" customWidth="1"/>
    <col min="9487" max="9487" width="10.28515625" style="61" customWidth="1"/>
    <col min="9488" max="9488" width="10.85546875" style="61" customWidth="1"/>
    <col min="9489" max="9728" width="9.140625" style="61"/>
    <col min="9729" max="9729" width="22.85546875" style="61" customWidth="1"/>
    <col min="9730" max="9730" width="10.28515625" style="61" customWidth="1"/>
    <col min="9731" max="9731" width="9.85546875" style="61" customWidth="1"/>
    <col min="9732" max="9733" width="9.140625" style="61" customWidth="1"/>
    <col min="9734" max="9734" width="10" style="61" customWidth="1"/>
    <col min="9735" max="9736" width="9.140625" style="61" customWidth="1"/>
    <col min="9737" max="9737" width="9.42578125" style="61" customWidth="1"/>
    <col min="9738" max="9739" width="9.140625" style="61" customWidth="1"/>
    <col min="9740" max="9740" width="9.5703125" style="61" customWidth="1"/>
    <col min="9741" max="9741" width="9.140625" style="61" customWidth="1"/>
    <col min="9742" max="9742" width="13.7109375" style="61" customWidth="1"/>
    <col min="9743" max="9743" width="10.28515625" style="61" customWidth="1"/>
    <col min="9744" max="9744" width="10.85546875" style="61" customWidth="1"/>
    <col min="9745" max="9984" width="9.140625" style="61"/>
    <col min="9985" max="9985" width="22.85546875" style="61" customWidth="1"/>
    <col min="9986" max="9986" width="10.28515625" style="61" customWidth="1"/>
    <col min="9987" max="9987" width="9.85546875" style="61" customWidth="1"/>
    <col min="9988" max="9989" width="9.140625" style="61" customWidth="1"/>
    <col min="9990" max="9990" width="10" style="61" customWidth="1"/>
    <col min="9991" max="9992" width="9.140625" style="61" customWidth="1"/>
    <col min="9993" max="9993" width="9.42578125" style="61" customWidth="1"/>
    <col min="9994" max="9995" width="9.140625" style="61" customWidth="1"/>
    <col min="9996" max="9996" width="9.5703125" style="61" customWidth="1"/>
    <col min="9997" max="9997" width="9.140625" style="61" customWidth="1"/>
    <col min="9998" max="9998" width="13.7109375" style="61" customWidth="1"/>
    <col min="9999" max="9999" width="10.28515625" style="61" customWidth="1"/>
    <col min="10000" max="10000" width="10.85546875" style="61" customWidth="1"/>
    <col min="10001" max="10240" width="9.140625" style="61"/>
    <col min="10241" max="10241" width="22.85546875" style="61" customWidth="1"/>
    <col min="10242" max="10242" width="10.28515625" style="61" customWidth="1"/>
    <col min="10243" max="10243" width="9.85546875" style="61" customWidth="1"/>
    <col min="10244" max="10245" width="9.140625" style="61" customWidth="1"/>
    <col min="10246" max="10246" width="10" style="61" customWidth="1"/>
    <col min="10247" max="10248" width="9.140625" style="61" customWidth="1"/>
    <col min="10249" max="10249" width="9.42578125" style="61" customWidth="1"/>
    <col min="10250" max="10251" width="9.140625" style="61" customWidth="1"/>
    <col min="10252" max="10252" width="9.5703125" style="61" customWidth="1"/>
    <col min="10253" max="10253" width="9.140625" style="61" customWidth="1"/>
    <col min="10254" max="10254" width="13.7109375" style="61" customWidth="1"/>
    <col min="10255" max="10255" width="10.28515625" style="61" customWidth="1"/>
    <col min="10256" max="10256" width="10.85546875" style="61" customWidth="1"/>
    <col min="10257" max="10496" width="9.140625" style="61"/>
    <col min="10497" max="10497" width="22.85546875" style="61" customWidth="1"/>
    <col min="10498" max="10498" width="10.28515625" style="61" customWidth="1"/>
    <col min="10499" max="10499" width="9.85546875" style="61" customWidth="1"/>
    <col min="10500" max="10501" width="9.140625" style="61" customWidth="1"/>
    <col min="10502" max="10502" width="10" style="61" customWidth="1"/>
    <col min="10503" max="10504" width="9.140625" style="61" customWidth="1"/>
    <col min="10505" max="10505" width="9.42578125" style="61" customWidth="1"/>
    <col min="10506" max="10507" width="9.140625" style="61" customWidth="1"/>
    <col min="10508" max="10508" width="9.5703125" style="61" customWidth="1"/>
    <col min="10509" max="10509" width="9.140625" style="61" customWidth="1"/>
    <col min="10510" max="10510" width="13.7109375" style="61" customWidth="1"/>
    <col min="10511" max="10511" width="10.28515625" style="61" customWidth="1"/>
    <col min="10512" max="10512" width="10.85546875" style="61" customWidth="1"/>
    <col min="10513" max="10752" width="9.140625" style="61"/>
    <col min="10753" max="10753" width="22.85546875" style="61" customWidth="1"/>
    <col min="10754" max="10754" width="10.28515625" style="61" customWidth="1"/>
    <col min="10755" max="10755" width="9.85546875" style="61" customWidth="1"/>
    <col min="10756" max="10757" width="9.140625" style="61" customWidth="1"/>
    <col min="10758" max="10758" width="10" style="61" customWidth="1"/>
    <col min="10759" max="10760" width="9.140625" style="61" customWidth="1"/>
    <col min="10761" max="10761" width="9.42578125" style="61" customWidth="1"/>
    <col min="10762" max="10763" width="9.140625" style="61" customWidth="1"/>
    <col min="10764" max="10764" width="9.5703125" style="61" customWidth="1"/>
    <col min="10765" max="10765" width="9.140625" style="61" customWidth="1"/>
    <col min="10766" max="10766" width="13.7109375" style="61" customWidth="1"/>
    <col min="10767" max="10767" width="10.28515625" style="61" customWidth="1"/>
    <col min="10768" max="10768" width="10.85546875" style="61" customWidth="1"/>
    <col min="10769" max="11008" width="9.140625" style="61"/>
    <col min="11009" max="11009" width="22.85546875" style="61" customWidth="1"/>
    <col min="11010" max="11010" width="10.28515625" style="61" customWidth="1"/>
    <col min="11011" max="11011" width="9.85546875" style="61" customWidth="1"/>
    <col min="11012" max="11013" width="9.140625" style="61" customWidth="1"/>
    <col min="11014" max="11014" width="10" style="61" customWidth="1"/>
    <col min="11015" max="11016" width="9.140625" style="61" customWidth="1"/>
    <col min="11017" max="11017" width="9.42578125" style="61" customWidth="1"/>
    <col min="11018" max="11019" width="9.140625" style="61" customWidth="1"/>
    <col min="11020" max="11020" width="9.5703125" style="61" customWidth="1"/>
    <col min="11021" max="11021" width="9.140625" style="61" customWidth="1"/>
    <col min="11022" max="11022" width="13.7109375" style="61" customWidth="1"/>
    <col min="11023" max="11023" width="10.28515625" style="61" customWidth="1"/>
    <col min="11024" max="11024" width="10.85546875" style="61" customWidth="1"/>
    <col min="11025" max="11264" width="9.140625" style="61"/>
    <col min="11265" max="11265" width="22.85546875" style="61" customWidth="1"/>
    <col min="11266" max="11266" width="10.28515625" style="61" customWidth="1"/>
    <col min="11267" max="11267" width="9.85546875" style="61" customWidth="1"/>
    <col min="11268" max="11269" width="9.140625" style="61" customWidth="1"/>
    <col min="11270" max="11270" width="10" style="61" customWidth="1"/>
    <col min="11271" max="11272" width="9.140625" style="61" customWidth="1"/>
    <col min="11273" max="11273" width="9.42578125" style="61" customWidth="1"/>
    <col min="11274" max="11275" width="9.140625" style="61" customWidth="1"/>
    <col min="11276" max="11276" width="9.5703125" style="61" customWidth="1"/>
    <col min="11277" max="11277" width="9.140625" style="61" customWidth="1"/>
    <col min="11278" max="11278" width="13.7109375" style="61" customWidth="1"/>
    <col min="11279" max="11279" width="10.28515625" style="61" customWidth="1"/>
    <col min="11280" max="11280" width="10.85546875" style="61" customWidth="1"/>
    <col min="11281" max="11520" width="9.140625" style="61"/>
    <col min="11521" max="11521" width="22.85546875" style="61" customWidth="1"/>
    <col min="11522" max="11522" width="10.28515625" style="61" customWidth="1"/>
    <col min="11523" max="11523" width="9.85546875" style="61" customWidth="1"/>
    <col min="11524" max="11525" width="9.140625" style="61" customWidth="1"/>
    <col min="11526" max="11526" width="10" style="61" customWidth="1"/>
    <col min="11527" max="11528" width="9.140625" style="61" customWidth="1"/>
    <col min="11529" max="11529" width="9.42578125" style="61" customWidth="1"/>
    <col min="11530" max="11531" width="9.140625" style="61" customWidth="1"/>
    <col min="11532" max="11532" width="9.5703125" style="61" customWidth="1"/>
    <col min="11533" max="11533" width="9.140625" style="61" customWidth="1"/>
    <col min="11534" max="11534" width="13.7109375" style="61" customWidth="1"/>
    <col min="11535" max="11535" width="10.28515625" style="61" customWidth="1"/>
    <col min="11536" max="11536" width="10.85546875" style="61" customWidth="1"/>
    <col min="11537" max="11776" width="9.140625" style="61"/>
    <col min="11777" max="11777" width="22.85546875" style="61" customWidth="1"/>
    <col min="11778" max="11778" width="10.28515625" style="61" customWidth="1"/>
    <col min="11779" max="11779" width="9.85546875" style="61" customWidth="1"/>
    <col min="11780" max="11781" width="9.140625" style="61" customWidth="1"/>
    <col min="11782" max="11782" width="10" style="61" customWidth="1"/>
    <col min="11783" max="11784" width="9.140625" style="61" customWidth="1"/>
    <col min="11785" max="11785" width="9.42578125" style="61" customWidth="1"/>
    <col min="11786" max="11787" width="9.140625" style="61" customWidth="1"/>
    <col min="11788" max="11788" width="9.5703125" style="61" customWidth="1"/>
    <col min="11789" max="11789" width="9.140625" style="61" customWidth="1"/>
    <col min="11790" max="11790" width="13.7109375" style="61" customWidth="1"/>
    <col min="11791" max="11791" width="10.28515625" style="61" customWidth="1"/>
    <col min="11792" max="11792" width="10.85546875" style="61" customWidth="1"/>
    <col min="11793" max="12032" width="9.140625" style="61"/>
    <col min="12033" max="12033" width="22.85546875" style="61" customWidth="1"/>
    <col min="12034" max="12034" width="10.28515625" style="61" customWidth="1"/>
    <col min="12035" max="12035" width="9.85546875" style="61" customWidth="1"/>
    <col min="12036" max="12037" width="9.140625" style="61" customWidth="1"/>
    <col min="12038" max="12038" width="10" style="61" customWidth="1"/>
    <col min="12039" max="12040" width="9.140625" style="61" customWidth="1"/>
    <col min="12041" max="12041" width="9.42578125" style="61" customWidth="1"/>
    <col min="12042" max="12043" width="9.140625" style="61" customWidth="1"/>
    <col min="12044" max="12044" width="9.5703125" style="61" customWidth="1"/>
    <col min="12045" max="12045" width="9.140625" style="61" customWidth="1"/>
    <col min="12046" max="12046" width="13.7109375" style="61" customWidth="1"/>
    <col min="12047" max="12047" width="10.28515625" style="61" customWidth="1"/>
    <col min="12048" max="12048" width="10.85546875" style="61" customWidth="1"/>
    <col min="12049" max="12288" width="9.140625" style="61"/>
    <col min="12289" max="12289" width="22.85546875" style="61" customWidth="1"/>
    <col min="12290" max="12290" width="10.28515625" style="61" customWidth="1"/>
    <col min="12291" max="12291" width="9.85546875" style="61" customWidth="1"/>
    <col min="12292" max="12293" width="9.140625" style="61" customWidth="1"/>
    <col min="12294" max="12294" width="10" style="61" customWidth="1"/>
    <col min="12295" max="12296" width="9.140625" style="61" customWidth="1"/>
    <col min="12297" max="12297" width="9.42578125" style="61" customWidth="1"/>
    <col min="12298" max="12299" width="9.140625" style="61" customWidth="1"/>
    <col min="12300" max="12300" width="9.5703125" style="61" customWidth="1"/>
    <col min="12301" max="12301" width="9.140625" style="61" customWidth="1"/>
    <col min="12302" max="12302" width="13.7109375" style="61" customWidth="1"/>
    <col min="12303" max="12303" width="10.28515625" style="61" customWidth="1"/>
    <col min="12304" max="12304" width="10.85546875" style="61" customWidth="1"/>
    <col min="12305" max="12544" width="9.140625" style="61"/>
    <col min="12545" max="12545" width="22.85546875" style="61" customWidth="1"/>
    <col min="12546" max="12546" width="10.28515625" style="61" customWidth="1"/>
    <col min="12547" max="12547" width="9.85546875" style="61" customWidth="1"/>
    <col min="12548" max="12549" width="9.140625" style="61" customWidth="1"/>
    <col min="12550" max="12550" width="10" style="61" customWidth="1"/>
    <col min="12551" max="12552" width="9.140625" style="61" customWidth="1"/>
    <col min="12553" max="12553" width="9.42578125" style="61" customWidth="1"/>
    <col min="12554" max="12555" width="9.140625" style="61" customWidth="1"/>
    <col min="12556" max="12556" width="9.5703125" style="61" customWidth="1"/>
    <col min="12557" max="12557" width="9.140625" style="61" customWidth="1"/>
    <col min="12558" max="12558" width="13.7109375" style="61" customWidth="1"/>
    <col min="12559" max="12559" width="10.28515625" style="61" customWidth="1"/>
    <col min="12560" max="12560" width="10.85546875" style="61" customWidth="1"/>
    <col min="12561" max="12800" width="9.140625" style="61"/>
    <col min="12801" max="12801" width="22.85546875" style="61" customWidth="1"/>
    <col min="12802" max="12802" width="10.28515625" style="61" customWidth="1"/>
    <col min="12803" max="12803" width="9.85546875" style="61" customWidth="1"/>
    <col min="12804" max="12805" width="9.140625" style="61" customWidth="1"/>
    <col min="12806" max="12806" width="10" style="61" customWidth="1"/>
    <col min="12807" max="12808" width="9.140625" style="61" customWidth="1"/>
    <col min="12809" max="12809" width="9.42578125" style="61" customWidth="1"/>
    <col min="12810" max="12811" width="9.140625" style="61" customWidth="1"/>
    <col min="12812" max="12812" width="9.5703125" style="61" customWidth="1"/>
    <col min="12813" max="12813" width="9.140625" style="61" customWidth="1"/>
    <col min="12814" max="12814" width="13.7109375" style="61" customWidth="1"/>
    <col min="12815" max="12815" width="10.28515625" style="61" customWidth="1"/>
    <col min="12816" max="12816" width="10.85546875" style="61" customWidth="1"/>
    <col min="12817" max="13056" width="9.140625" style="61"/>
    <col min="13057" max="13057" width="22.85546875" style="61" customWidth="1"/>
    <col min="13058" max="13058" width="10.28515625" style="61" customWidth="1"/>
    <col min="13059" max="13059" width="9.85546875" style="61" customWidth="1"/>
    <col min="13060" max="13061" width="9.140625" style="61" customWidth="1"/>
    <col min="13062" max="13062" width="10" style="61" customWidth="1"/>
    <col min="13063" max="13064" width="9.140625" style="61" customWidth="1"/>
    <col min="13065" max="13065" width="9.42578125" style="61" customWidth="1"/>
    <col min="13066" max="13067" width="9.140625" style="61" customWidth="1"/>
    <col min="13068" max="13068" width="9.5703125" style="61" customWidth="1"/>
    <col min="13069" max="13069" width="9.140625" style="61" customWidth="1"/>
    <col min="13070" max="13070" width="13.7109375" style="61" customWidth="1"/>
    <col min="13071" max="13071" width="10.28515625" style="61" customWidth="1"/>
    <col min="13072" max="13072" width="10.85546875" style="61" customWidth="1"/>
    <col min="13073" max="13312" width="9.140625" style="61"/>
    <col min="13313" max="13313" width="22.85546875" style="61" customWidth="1"/>
    <col min="13314" max="13314" width="10.28515625" style="61" customWidth="1"/>
    <col min="13315" max="13315" width="9.85546875" style="61" customWidth="1"/>
    <col min="13316" max="13317" width="9.140625" style="61" customWidth="1"/>
    <col min="13318" max="13318" width="10" style="61" customWidth="1"/>
    <col min="13319" max="13320" width="9.140625" style="61" customWidth="1"/>
    <col min="13321" max="13321" width="9.42578125" style="61" customWidth="1"/>
    <col min="13322" max="13323" width="9.140625" style="61" customWidth="1"/>
    <col min="13324" max="13324" width="9.5703125" style="61" customWidth="1"/>
    <col min="13325" max="13325" width="9.140625" style="61" customWidth="1"/>
    <col min="13326" max="13326" width="13.7109375" style="61" customWidth="1"/>
    <col min="13327" max="13327" width="10.28515625" style="61" customWidth="1"/>
    <col min="13328" max="13328" width="10.85546875" style="61" customWidth="1"/>
    <col min="13329" max="13568" width="9.140625" style="61"/>
    <col min="13569" max="13569" width="22.85546875" style="61" customWidth="1"/>
    <col min="13570" max="13570" width="10.28515625" style="61" customWidth="1"/>
    <col min="13571" max="13571" width="9.85546875" style="61" customWidth="1"/>
    <col min="13572" max="13573" width="9.140625" style="61" customWidth="1"/>
    <col min="13574" max="13574" width="10" style="61" customWidth="1"/>
    <col min="13575" max="13576" width="9.140625" style="61" customWidth="1"/>
    <col min="13577" max="13577" width="9.42578125" style="61" customWidth="1"/>
    <col min="13578" max="13579" width="9.140625" style="61" customWidth="1"/>
    <col min="13580" max="13580" width="9.5703125" style="61" customWidth="1"/>
    <col min="13581" max="13581" width="9.140625" style="61" customWidth="1"/>
    <col min="13582" max="13582" width="13.7109375" style="61" customWidth="1"/>
    <col min="13583" max="13583" width="10.28515625" style="61" customWidth="1"/>
    <col min="13584" max="13584" width="10.85546875" style="61" customWidth="1"/>
    <col min="13585" max="13824" width="9.140625" style="61"/>
    <col min="13825" max="13825" width="22.85546875" style="61" customWidth="1"/>
    <col min="13826" max="13826" width="10.28515625" style="61" customWidth="1"/>
    <col min="13827" max="13827" width="9.85546875" style="61" customWidth="1"/>
    <col min="13828" max="13829" width="9.140625" style="61" customWidth="1"/>
    <col min="13830" max="13830" width="10" style="61" customWidth="1"/>
    <col min="13831" max="13832" width="9.140625" style="61" customWidth="1"/>
    <col min="13833" max="13833" width="9.42578125" style="61" customWidth="1"/>
    <col min="13834" max="13835" width="9.140625" style="61" customWidth="1"/>
    <col min="13836" max="13836" width="9.5703125" style="61" customWidth="1"/>
    <col min="13837" max="13837" width="9.140625" style="61" customWidth="1"/>
    <col min="13838" max="13838" width="13.7109375" style="61" customWidth="1"/>
    <col min="13839" max="13839" width="10.28515625" style="61" customWidth="1"/>
    <col min="13840" max="13840" width="10.85546875" style="61" customWidth="1"/>
    <col min="13841" max="14080" width="9.140625" style="61"/>
    <col min="14081" max="14081" width="22.85546875" style="61" customWidth="1"/>
    <col min="14082" max="14082" width="10.28515625" style="61" customWidth="1"/>
    <col min="14083" max="14083" width="9.85546875" style="61" customWidth="1"/>
    <col min="14084" max="14085" width="9.140625" style="61" customWidth="1"/>
    <col min="14086" max="14086" width="10" style="61" customWidth="1"/>
    <col min="14087" max="14088" width="9.140625" style="61" customWidth="1"/>
    <col min="14089" max="14089" width="9.42578125" style="61" customWidth="1"/>
    <col min="14090" max="14091" width="9.140625" style="61" customWidth="1"/>
    <col min="14092" max="14092" width="9.5703125" style="61" customWidth="1"/>
    <col min="14093" max="14093" width="9.140625" style="61" customWidth="1"/>
    <col min="14094" max="14094" width="13.7109375" style="61" customWidth="1"/>
    <col min="14095" max="14095" width="10.28515625" style="61" customWidth="1"/>
    <col min="14096" max="14096" width="10.85546875" style="61" customWidth="1"/>
    <col min="14097" max="14336" width="9.140625" style="61"/>
    <col min="14337" max="14337" width="22.85546875" style="61" customWidth="1"/>
    <col min="14338" max="14338" width="10.28515625" style="61" customWidth="1"/>
    <col min="14339" max="14339" width="9.85546875" style="61" customWidth="1"/>
    <col min="14340" max="14341" width="9.140625" style="61" customWidth="1"/>
    <col min="14342" max="14342" width="10" style="61" customWidth="1"/>
    <col min="14343" max="14344" width="9.140625" style="61" customWidth="1"/>
    <col min="14345" max="14345" width="9.42578125" style="61" customWidth="1"/>
    <col min="14346" max="14347" width="9.140625" style="61" customWidth="1"/>
    <col min="14348" max="14348" width="9.5703125" style="61" customWidth="1"/>
    <col min="14349" max="14349" width="9.140625" style="61" customWidth="1"/>
    <col min="14350" max="14350" width="13.7109375" style="61" customWidth="1"/>
    <col min="14351" max="14351" width="10.28515625" style="61" customWidth="1"/>
    <col min="14352" max="14352" width="10.85546875" style="61" customWidth="1"/>
    <col min="14353" max="14592" width="9.140625" style="61"/>
    <col min="14593" max="14593" width="22.85546875" style="61" customWidth="1"/>
    <col min="14594" max="14594" width="10.28515625" style="61" customWidth="1"/>
    <col min="14595" max="14595" width="9.85546875" style="61" customWidth="1"/>
    <col min="14596" max="14597" width="9.140625" style="61" customWidth="1"/>
    <col min="14598" max="14598" width="10" style="61" customWidth="1"/>
    <col min="14599" max="14600" width="9.140625" style="61" customWidth="1"/>
    <col min="14601" max="14601" width="9.42578125" style="61" customWidth="1"/>
    <col min="14602" max="14603" width="9.140625" style="61" customWidth="1"/>
    <col min="14604" max="14604" width="9.5703125" style="61" customWidth="1"/>
    <col min="14605" max="14605" width="9.140625" style="61" customWidth="1"/>
    <col min="14606" max="14606" width="13.7109375" style="61" customWidth="1"/>
    <col min="14607" max="14607" width="10.28515625" style="61" customWidth="1"/>
    <col min="14608" max="14608" width="10.85546875" style="61" customWidth="1"/>
    <col min="14609" max="14848" width="9.140625" style="61"/>
    <col min="14849" max="14849" width="22.85546875" style="61" customWidth="1"/>
    <col min="14850" max="14850" width="10.28515625" style="61" customWidth="1"/>
    <col min="14851" max="14851" width="9.85546875" style="61" customWidth="1"/>
    <col min="14852" max="14853" width="9.140625" style="61" customWidth="1"/>
    <col min="14854" max="14854" width="10" style="61" customWidth="1"/>
    <col min="14855" max="14856" width="9.140625" style="61" customWidth="1"/>
    <col min="14857" max="14857" width="9.42578125" style="61" customWidth="1"/>
    <col min="14858" max="14859" width="9.140625" style="61" customWidth="1"/>
    <col min="14860" max="14860" width="9.5703125" style="61" customWidth="1"/>
    <col min="14861" max="14861" width="9.140625" style="61" customWidth="1"/>
    <col min="14862" max="14862" width="13.7109375" style="61" customWidth="1"/>
    <col min="14863" max="14863" width="10.28515625" style="61" customWidth="1"/>
    <col min="14864" max="14864" width="10.85546875" style="61" customWidth="1"/>
    <col min="14865" max="15104" width="9.140625" style="61"/>
    <col min="15105" max="15105" width="22.85546875" style="61" customWidth="1"/>
    <col min="15106" max="15106" width="10.28515625" style="61" customWidth="1"/>
    <col min="15107" max="15107" width="9.85546875" style="61" customWidth="1"/>
    <col min="15108" max="15109" width="9.140625" style="61" customWidth="1"/>
    <col min="15110" max="15110" width="10" style="61" customWidth="1"/>
    <col min="15111" max="15112" width="9.140625" style="61" customWidth="1"/>
    <col min="15113" max="15113" width="9.42578125" style="61" customWidth="1"/>
    <col min="15114" max="15115" width="9.140625" style="61" customWidth="1"/>
    <col min="15116" max="15116" width="9.5703125" style="61" customWidth="1"/>
    <col min="15117" max="15117" width="9.140625" style="61" customWidth="1"/>
    <col min="15118" max="15118" width="13.7109375" style="61" customWidth="1"/>
    <col min="15119" max="15119" width="10.28515625" style="61" customWidth="1"/>
    <col min="15120" max="15120" width="10.85546875" style="61" customWidth="1"/>
    <col min="15121" max="15360" width="9.140625" style="61"/>
    <col min="15361" max="15361" width="22.85546875" style="61" customWidth="1"/>
    <col min="15362" max="15362" width="10.28515625" style="61" customWidth="1"/>
    <col min="15363" max="15363" width="9.85546875" style="61" customWidth="1"/>
    <col min="15364" max="15365" width="9.140625" style="61" customWidth="1"/>
    <col min="15366" max="15366" width="10" style="61" customWidth="1"/>
    <col min="15367" max="15368" width="9.140625" style="61" customWidth="1"/>
    <col min="15369" max="15369" width="9.42578125" style="61" customWidth="1"/>
    <col min="15370" max="15371" width="9.140625" style="61" customWidth="1"/>
    <col min="15372" max="15372" width="9.5703125" style="61" customWidth="1"/>
    <col min="15373" max="15373" width="9.140625" style="61" customWidth="1"/>
    <col min="15374" max="15374" width="13.7109375" style="61" customWidth="1"/>
    <col min="15375" max="15375" width="10.28515625" style="61" customWidth="1"/>
    <col min="15376" max="15376" width="10.85546875" style="61" customWidth="1"/>
    <col min="15377" max="15616" width="9.140625" style="61"/>
    <col min="15617" max="15617" width="22.85546875" style="61" customWidth="1"/>
    <col min="15618" max="15618" width="10.28515625" style="61" customWidth="1"/>
    <col min="15619" max="15619" width="9.85546875" style="61" customWidth="1"/>
    <col min="15620" max="15621" width="9.140625" style="61" customWidth="1"/>
    <col min="15622" max="15622" width="10" style="61" customWidth="1"/>
    <col min="15623" max="15624" width="9.140625" style="61" customWidth="1"/>
    <col min="15625" max="15625" width="9.42578125" style="61" customWidth="1"/>
    <col min="15626" max="15627" width="9.140625" style="61" customWidth="1"/>
    <col min="15628" max="15628" width="9.5703125" style="61" customWidth="1"/>
    <col min="15629" max="15629" width="9.140625" style="61" customWidth="1"/>
    <col min="15630" max="15630" width="13.7109375" style="61" customWidth="1"/>
    <col min="15631" max="15631" width="10.28515625" style="61" customWidth="1"/>
    <col min="15632" max="15632" width="10.85546875" style="61" customWidth="1"/>
    <col min="15633" max="15872" width="9.140625" style="61"/>
    <col min="15873" max="15873" width="22.85546875" style="61" customWidth="1"/>
    <col min="15874" max="15874" width="10.28515625" style="61" customWidth="1"/>
    <col min="15875" max="15875" width="9.85546875" style="61" customWidth="1"/>
    <col min="15876" max="15877" width="9.140625" style="61" customWidth="1"/>
    <col min="15878" max="15878" width="10" style="61" customWidth="1"/>
    <col min="15879" max="15880" width="9.140625" style="61" customWidth="1"/>
    <col min="15881" max="15881" width="9.42578125" style="61" customWidth="1"/>
    <col min="15882" max="15883" width="9.140625" style="61" customWidth="1"/>
    <col min="15884" max="15884" width="9.5703125" style="61" customWidth="1"/>
    <col min="15885" max="15885" width="9.140625" style="61" customWidth="1"/>
    <col min="15886" max="15886" width="13.7109375" style="61" customWidth="1"/>
    <col min="15887" max="15887" width="10.28515625" style="61" customWidth="1"/>
    <col min="15888" max="15888" width="10.85546875" style="61" customWidth="1"/>
    <col min="15889" max="16128" width="9.140625" style="61"/>
    <col min="16129" max="16129" width="22.85546875" style="61" customWidth="1"/>
    <col min="16130" max="16130" width="10.28515625" style="61" customWidth="1"/>
    <col min="16131" max="16131" width="9.85546875" style="61" customWidth="1"/>
    <col min="16132" max="16133" width="9.140625" style="61" customWidth="1"/>
    <col min="16134" max="16134" width="10" style="61" customWidth="1"/>
    <col min="16135" max="16136" width="9.140625" style="61" customWidth="1"/>
    <col min="16137" max="16137" width="9.42578125" style="61" customWidth="1"/>
    <col min="16138" max="16139" width="9.140625" style="61" customWidth="1"/>
    <col min="16140" max="16140" width="9.5703125" style="61" customWidth="1"/>
    <col min="16141" max="16141" width="9.140625" style="61" customWidth="1"/>
    <col min="16142" max="16142" width="13.7109375" style="61" customWidth="1"/>
    <col min="16143" max="16143" width="10.28515625" style="61" customWidth="1"/>
    <col min="16144" max="16144" width="10.85546875" style="61" customWidth="1"/>
    <col min="16145" max="16384" width="9.140625" style="61"/>
  </cols>
  <sheetData>
    <row r="1" spans="1:26" ht="34.5" customHeight="1" x14ac:dyDescent="0.2">
      <c r="A1" s="415" t="s">
        <v>69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</row>
    <row r="2" spans="1:26" ht="32.25" customHeight="1" x14ac:dyDescent="0.2">
      <c r="A2" s="416" t="s">
        <v>70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</row>
    <row r="3" spans="1:26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N3" s="62"/>
      <c r="O3" s="62"/>
      <c r="P3" s="63" t="s">
        <v>71</v>
      </c>
    </row>
    <row r="4" spans="1:26" ht="15.75" customHeight="1" x14ac:dyDescent="0.2">
      <c r="A4" s="423"/>
      <c r="B4" s="412" t="s">
        <v>132</v>
      </c>
      <c r="C4" s="412"/>
      <c r="D4" s="412"/>
      <c r="E4" s="413" t="s">
        <v>67</v>
      </c>
      <c r="F4" s="414"/>
      <c r="G4" s="414"/>
      <c r="H4" s="414"/>
      <c r="I4" s="414"/>
      <c r="J4" s="414"/>
      <c r="K4" s="417" t="s">
        <v>149</v>
      </c>
      <c r="L4" s="418"/>
      <c r="M4" s="419"/>
      <c r="N4" s="412" t="s">
        <v>68</v>
      </c>
      <c r="O4" s="412"/>
      <c r="P4" s="413"/>
      <c r="Q4" s="64"/>
    </row>
    <row r="5" spans="1:26" ht="36.75" customHeight="1" x14ac:dyDescent="0.2">
      <c r="A5" s="423"/>
      <c r="B5" s="412"/>
      <c r="C5" s="412"/>
      <c r="D5" s="412"/>
      <c r="E5" s="412" t="s">
        <v>66</v>
      </c>
      <c r="F5" s="412"/>
      <c r="G5" s="412"/>
      <c r="H5" s="412" t="s">
        <v>65</v>
      </c>
      <c r="I5" s="412"/>
      <c r="J5" s="412"/>
      <c r="K5" s="420"/>
      <c r="L5" s="421"/>
      <c r="M5" s="422"/>
      <c r="N5" s="412"/>
      <c r="O5" s="412"/>
      <c r="P5" s="413"/>
      <c r="Q5" s="64"/>
    </row>
    <row r="6" spans="1:26" ht="35.25" customHeight="1" x14ac:dyDescent="0.2">
      <c r="A6" s="423"/>
      <c r="B6" s="262" t="s">
        <v>130</v>
      </c>
      <c r="C6" s="262" t="s">
        <v>64</v>
      </c>
      <c r="D6" s="262" t="s">
        <v>131</v>
      </c>
      <c r="E6" s="262" t="s">
        <v>130</v>
      </c>
      <c r="F6" s="262" t="s">
        <v>64</v>
      </c>
      <c r="G6" s="262" t="s">
        <v>131</v>
      </c>
      <c r="H6" s="262" t="s">
        <v>130</v>
      </c>
      <c r="I6" s="262" t="s">
        <v>64</v>
      </c>
      <c r="J6" s="262" t="s">
        <v>131</v>
      </c>
      <c r="K6" s="262" t="s">
        <v>130</v>
      </c>
      <c r="L6" s="262" t="s">
        <v>64</v>
      </c>
      <c r="M6" s="263" t="s">
        <v>131</v>
      </c>
      <c r="N6" s="262" t="s">
        <v>130</v>
      </c>
      <c r="O6" s="262" t="s">
        <v>64</v>
      </c>
      <c r="P6" s="263" t="s">
        <v>131</v>
      </c>
      <c r="Q6" s="64"/>
    </row>
    <row r="7" spans="1:26" ht="12.75" customHeight="1" x14ac:dyDescent="0.2">
      <c r="A7" s="65" t="s">
        <v>72</v>
      </c>
      <c r="B7" s="66">
        <f>SUM(B8:B27)</f>
        <v>849788.44000000006</v>
      </c>
      <c r="C7" s="66">
        <f>SUM(C8:C27)</f>
        <v>777668.92999999982</v>
      </c>
      <c r="D7" s="66">
        <f>B7/C7*100</f>
        <v>109.27380627126253</v>
      </c>
      <c r="E7" s="66">
        <f>SUM(E8:E27)</f>
        <v>553185.69000000006</v>
      </c>
      <c r="F7" s="66">
        <f>SUM(F8:F27)</f>
        <v>494690.9599999999</v>
      </c>
      <c r="G7" s="203">
        <f>E7/F7%</f>
        <v>111.82449948145407</v>
      </c>
      <c r="H7" s="66">
        <f>SUM(H8:H27)</f>
        <v>296602.74999999994</v>
      </c>
      <c r="I7" s="66">
        <f>SUM(I8:I27)</f>
        <v>282977.96999999997</v>
      </c>
      <c r="J7" s="66">
        <f>H7/I7*100</f>
        <v>104.81478469861099</v>
      </c>
      <c r="K7" s="66">
        <f>SUM(K8:K27)</f>
        <v>651206.80000000016</v>
      </c>
      <c r="L7" s="66">
        <f>SUM(L8:L27)</f>
        <v>669464.14999999991</v>
      </c>
      <c r="M7" s="66">
        <f>K7/L7*100</f>
        <v>97.272841271634974</v>
      </c>
      <c r="N7" s="66">
        <f>SUM(N8:N27)</f>
        <v>1500995.24</v>
      </c>
      <c r="O7" s="66">
        <f>SUM(O8:O27)</f>
        <v>1447133.0799999998</v>
      </c>
      <c r="P7" s="66">
        <f>N7/O7*100</f>
        <v>103.72199079299604</v>
      </c>
      <c r="Q7" s="265"/>
      <c r="R7" s="266"/>
      <c r="S7" s="266"/>
      <c r="T7" s="265"/>
      <c r="U7" s="266"/>
      <c r="V7" s="266"/>
      <c r="W7" s="265"/>
      <c r="X7" s="266"/>
      <c r="Y7" s="266"/>
      <c r="Z7" s="265"/>
    </row>
    <row r="8" spans="1:26" ht="12.75" customHeight="1" x14ac:dyDescent="0.2">
      <c r="A8" s="80" t="s">
        <v>73</v>
      </c>
      <c r="B8" s="211">
        <f>E8+H8</f>
        <v>77111.3</v>
      </c>
      <c r="C8" s="211">
        <f>F8+I8</f>
        <v>74549.149999999994</v>
      </c>
      <c r="D8" s="66">
        <f t="shared" ref="D8:D27" si="0">B8/C8*100</f>
        <v>103.4368601117518</v>
      </c>
      <c r="E8" s="267">
        <v>19550.63</v>
      </c>
      <c r="F8" s="267">
        <v>19303.46</v>
      </c>
      <c r="G8" s="203">
        <f t="shared" ref="G8:G25" si="1">E8/F8%</f>
        <v>101.28044402402472</v>
      </c>
      <c r="H8" s="267">
        <v>57560.67</v>
      </c>
      <c r="I8" s="267">
        <v>55245.69</v>
      </c>
      <c r="J8" s="66">
        <f t="shared" ref="J8:J24" si="2">H8/I8*100</f>
        <v>104.1903359338982</v>
      </c>
      <c r="K8" s="267">
        <v>29809.1</v>
      </c>
      <c r="L8" s="267">
        <v>29498.23</v>
      </c>
      <c r="M8" s="66">
        <f t="shared" ref="M8:M26" si="3">K8/L8*100</f>
        <v>101.05385984175999</v>
      </c>
      <c r="N8" s="206">
        <f>B8+K8</f>
        <v>106920.4</v>
      </c>
      <c r="O8" s="206">
        <f>C8+L8</f>
        <v>104047.37999999999</v>
      </c>
      <c r="P8" s="66">
        <f>N8/O8*100</f>
        <v>102.76126126385883</v>
      </c>
      <c r="Q8" s="265"/>
      <c r="R8" s="266"/>
      <c r="S8" s="266"/>
      <c r="T8" s="265"/>
      <c r="U8" s="266"/>
      <c r="V8" s="266"/>
      <c r="W8" s="265"/>
      <c r="X8" s="266"/>
      <c r="Y8" s="266"/>
      <c r="Z8" s="265"/>
    </row>
    <row r="9" spans="1:26" ht="12.75" customHeight="1" x14ac:dyDescent="0.2">
      <c r="A9" s="71" t="s">
        <v>74</v>
      </c>
      <c r="B9" s="211">
        <f t="shared" ref="B9:C27" si="4">E9+H9</f>
        <v>122350.85</v>
      </c>
      <c r="C9" s="211">
        <f t="shared" si="4"/>
        <v>122248.08</v>
      </c>
      <c r="D9" s="66">
        <f t="shared" si="0"/>
        <v>100.08406675998512</v>
      </c>
      <c r="E9" s="267">
        <v>116271.55</v>
      </c>
      <c r="F9" s="267">
        <v>115454.05</v>
      </c>
      <c r="G9" s="203">
        <f>E9/F9%</f>
        <v>100.70807390472659</v>
      </c>
      <c r="H9" s="267">
        <v>6079.3</v>
      </c>
      <c r="I9" s="267">
        <v>6794.03</v>
      </c>
      <c r="J9" s="66">
        <f t="shared" si="2"/>
        <v>89.480028789981802</v>
      </c>
      <c r="K9" s="267">
        <v>38746.800000000003</v>
      </c>
      <c r="L9" s="267">
        <v>39278.519999999997</v>
      </c>
      <c r="M9" s="66">
        <f t="shared" si="3"/>
        <v>98.646283006589869</v>
      </c>
      <c r="N9" s="206">
        <f t="shared" ref="N9:O27" si="5">B9+K9</f>
        <v>161097.65000000002</v>
      </c>
      <c r="O9" s="206">
        <f t="shared" si="5"/>
        <v>161526.6</v>
      </c>
      <c r="P9" s="66">
        <f>N9/O9*100</f>
        <v>99.734440024119877</v>
      </c>
      <c r="Q9" s="265"/>
      <c r="R9" s="266"/>
      <c r="S9" s="266"/>
      <c r="T9" s="265"/>
      <c r="U9" s="266"/>
      <c r="V9" s="266"/>
      <c r="W9" s="265"/>
      <c r="X9" s="266"/>
      <c r="Y9" s="266"/>
      <c r="Z9" s="265"/>
    </row>
    <row r="10" spans="1:26" ht="12.75" customHeight="1" x14ac:dyDescent="0.2">
      <c r="A10" s="71" t="s">
        <v>75</v>
      </c>
      <c r="B10" s="211">
        <f t="shared" si="4"/>
        <v>35568.67</v>
      </c>
      <c r="C10" s="211">
        <f t="shared" si="4"/>
        <v>36893.879999999997</v>
      </c>
      <c r="D10" s="66">
        <f t="shared" si="0"/>
        <v>96.408049248276413</v>
      </c>
      <c r="E10" s="267">
        <v>16380.57</v>
      </c>
      <c r="F10" s="267">
        <v>19772.689999999999</v>
      </c>
      <c r="G10" s="203">
        <f t="shared" si="1"/>
        <v>82.844418235455066</v>
      </c>
      <c r="H10" s="267">
        <v>19188.099999999999</v>
      </c>
      <c r="I10" s="267">
        <v>17121.189999999999</v>
      </c>
      <c r="J10" s="66">
        <f t="shared" si="2"/>
        <v>112.07223329686779</v>
      </c>
      <c r="K10" s="267">
        <v>49387.199999999997</v>
      </c>
      <c r="L10" s="267">
        <v>48586.87</v>
      </c>
      <c r="M10" s="66">
        <f t="shared" si="3"/>
        <v>101.64721456640444</v>
      </c>
      <c r="N10" s="206">
        <f t="shared" si="5"/>
        <v>84955.87</v>
      </c>
      <c r="O10" s="206">
        <f t="shared" si="5"/>
        <v>85480.75</v>
      </c>
      <c r="P10" s="66">
        <f t="shared" ref="P10:P25" si="6">N10/O10*100</f>
        <v>99.385967015965576</v>
      </c>
      <c r="Q10" s="265"/>
      <c r="R10" s="266"/>
      <c r="S10" s="266"/>
      <c r="T10" s="265"/>
      <c r="U10" s="266"/>
      <c r="V10" s="266"/>
      <c r="W10" s="265"/>
      <c r="X10" s="266"/>
      <c r="Y10" s="266"/>
      <c r="Z10" s="265"/>
    </row>
    <row r="11" spans="1:26" ht="12.75" customHeight="1" x14ac:dyDescent="0.2">
      <c r="A11" s="71" t="s">
        <v>76</v>
      </c>
      <c r="B11" s="211">
        <f t="shared" si="4"/>
        <v>150913.51</v>
      </c>
      <c r="C11" s="211">
        <f t="shared" si="4"/>
        <v>126411.92</v>
      </c>
      <c r="D11" s="66">
        <f t="shared" si="0"/>
        <v>119.38234147539252</v>
      </c>
      <c r="E11" s="267">
        <v>118367.41</v>
      </c>
      <c r="F11" s="267">
        <v>95172.17</v>
      </c>
      <c r="G11" s="203">
        <f t="shared" si="1"/>
        <v>124.37187257577506</v>
      </c>
      <c r="H11" s="267">
        <v>32546.1</v>
      </c>
      <c r="I11" s="267">
        <v>31239.75</v>
      </c>
      <c r="J11" s="66">
        <f t="shared" si="2"/>
        <v>104.1816915948431</v>
      </c>
      <c r="K11" s="267">
        <v>63112.6</v>
      </c>
      <c r="L11" s="267">
        <v>62026.83</v>
      </c>
      <c r="M11" s="66">
        <f t="shared" si="3"/>
        <v>101.75048442746468</v>
      </c>
      <c r="N11" s="206">
        <f t="shared" si="5"/>
        <v>214026.11000000002</v>
      </c>
      <c r="O11" s="206">
        <f t="shared" si="5"/>
        <v>188438.75</v>
      </c>
      <c r="P11" s="66">
        <f t="shared" si="6"/>
        <v>113.57860843377492</v>
      </c>
      <c r="Q11" s="265"/>
      <c r="R11" s="266"/>
      <c r="S11" s="266"/>
      <c r="T11" s="265"/>
      <c r="U11" s="266"/>
      <c r="V11" s="266"/>
      <c r="W11" s="265"/>
      <c r="X11" s="266"/>
      <c r="Y11" s="266"/>
      <c r="Z11" s="265"/>
    </row>
    <row r="12" spans="1:26" ht="12.75" customHeight="1" x14ac:dyDescent="0.2">
      <c r="A12" s="71" t="s">
        <v>77</v>
      </c>
      <c r="B12" s="211">
        <f t="shared" si="4"/>
        <v>11567</v>
      </c>
      <c r="C12" s="211">
        <f t="shared" si="4"/>
        <v>10871.630000000001</v>
      </c>
      <c r="D12" s="66">
        <f t="shared" si="0"/>
        <v>106.39618897994137</v>
      </c>
      <c r="E12" s="267">
        <v>693.2</v>
      </c>
      <c r="F12" s="267">
        <v>417.09</v>
      </c>
      <c r="G12" s="203">
        <f>E12/F12*100</f>
        <v>166.19914167206119</v>
      </c>
      <c r="H12" s="267">
        <v>10873.8</v>
      </c>
      <c r="I12" s="267">
        <v>10454.540000000001</v>
      </c>
      <c r="J12" s="66">
        <f t="shared" si="2"/>
        <v>104.01031513581658</v>
      </c>
      <c r="K12" s="267">
        <v>26215.5</v>
      </c>
      <c r="L12" s="267">
        <v>25209.95</v>
      </c>
      <c r="M12" s="66">
        <f t="shared" si="3"/>
        <v>103.98870287327027</v>
      </c>
      <c r="N12" s="206">
        <f t="shared" si="5"/>
        <v>37782.5</v>
      </c>
      <c r="O12" s="206">
        <f t="shared" si="5"/>
        <v>36081.58</v>
      </c>
      <c r="P12" s="66">
        <f t="shared" si="6"/>
        <v>104.71409511446006</v>
      </c>
      <c r="Q12" s="265"/>
      <c r="R12" s="266"/>
      <c r="S12" s="266"/>
      <c r="T12" s="265"/>
      <c r="U12" s="266"/>
      <c r="V12" s="266"/>
      <c r="W12" s="265"/>
      <c r="X12" s="266"/>
      <c r="Y12" s="266"/>
      <c r="Z12" s="265"/>
    </row>
    <row r="13" spans="1:26" ht="12.75" customHeight="1" x14ac:dyDescent="0.2">
      <c r="A13" s="71" t="s">
        <v>78</v>
      </c>
      <c r="B13" s="211">
        <f t="shared" si="4"/>
        <v>46456.1</v>
      </c>
      <c r="C13" s="211">
        <f t="shared" si="4"/>
        <v>43056.03</v>
      </c>
      <c r="D13" s="66">
        <f t="shared" si="0"/>
        <v>107.89684975600397</v>
      </c>
      <c r="E13" s="267">
        <v>17171.5</v>
      </c>
      <c r="F13" s="267">
        <v>15725.16</v>
      </c>
      <c r="G13" s="203">
        <f t="shared" si="1"/>
        <v>109.19761706717134</v>
      </c>
      <c r="H13" s="267">
        <v>29284.6</v>
      </c>
      <c r="I13" s="267">
        <v>27330.87</v>
      </c>
      <c r="J13" s="66">
        <f t="shared" si="2"/>
        <v>107.14843691400968</v>
      </c>
      <c r="K13" s="267">
        <v>31932.7</v>
      </c>
      <c r="L13" s="267">
        <v>31634.959999999999</v>
      </c>
      <c r="M13" s="66">
        <f t="shared" si="3"/>
        <v>100.9411739417404</v>
      </c>
      <c r="N13" s="206">
        <f t="shared" si="5"/>
        <v>78388.800000000003</v>
      </c>
      <c r="O13" s="206">
        <f t="shared" si="5"/>
        <v>74690.989999999991</v>
      </c>
      <c r="P13" s="66">
        <f t="shared" si="6"/>
        <v>104.95081133614646</v>
      </c>
      <c r="Q13" s="265"/>
      <c r="R13" s="266"/>
      <c r="S13" s="266"/>
      <c r="T13" s="265"/>
      <c r="U13" s="266"/>
      <c r="V13" s="266"/>
      <c r="W13" s="265"/>
      <c r="X13" s="266"/>
      <c r="Y13" s="266"/>
      <c r="Z13" s="265"/>
    </row>
    <row r="14" spans="1:26" ht="12.75" customHeight="1" x14ac:dyDescent="0.2">
      <c r="A14" s="71" t="s">
        <v>79</v>
      </c>
      <c r="B14" s="211">
        <f t="shared" si="4"/>
        <v>40357.649999999994</v>
      </c>
      <c r="C14" s="211">
        <f t="shared" si="4"/>
        <v>38002.019999999997</v>
      </c>
      <c r="D14" s="66">
        <f t="shared" si="0"/>
        <v>106.19869680611713</v>
      </c>
      <c r="E14" s="267">
        <v>19387.349999999999</v>
      </c>
      <c r="F14" s="267">
        <v>17474.099999999999</v>
      </c>
      <c r="G14" s="203">
        <f t="shared" si="1"/>
        <v>110.94906175425344</v>
      </c>
      <c r="H14" s="267">
        <v>20970.3</v>
      </c>
      <c r="I14" s="267">
        <v>20527.919999999998</v>
      </c>
      <c r="J14" s="66">
        <f t="shared" si="2"/>
        <v>102.15501619258065</v>
      </c>
      <c r="K14" s="267">
        <v>53204.1</v>
      </c>
      <c r="L14" s="267">
        <v>52952.4</v>
      </c>
      <c r="M14" s="66">
        <f t="shared" si="3"/>
        <v>100.47533256283</v>
      </c>
      <c r="N14" s="206">
        <f t="shared" si="5"/>
        <v>93561.75</v>
      </c>
      <c r="O14" s="206">
        <f t="shared" si="5"/>
        <v>90954.42</v>
      </c>
      <c r="P14" s="66">
        <f t="shared" si="6"/>
        <v>102.86663363913486</v>
      </c>
      <c r="Q14" s="265"/>
      <c r="R14" s="266"/>
      <c r="S14" s="266"/>
      <c r="T14" s="265"/>
      <c r="U14" s="266"/>
      <c r="V14" s="266"/>
      <c r="W14" s="265"/>
      <c r="X14" s="266"/>
      <c r="Y14" s="266"/>
      <c r="Z14" s="265"/>
    </row>
    <row r="15" spans="1:26" ht="12.75" customHeight="1" x14ac:dyDescent="0.2">
      <c r="A15" s="71" t="s">
        <v>80</v>
      </c>
      <c r="B15" s="211">
        <f t="shared" si="4"/>
        <v>27106.07</v>
      </c>
      <c r="C15" s="211">
        <f t="shared" si="4"/>
        <v>24656.85</v>
      </c>
      <c r="D15" s="66">
        <f t="shared" si="0"/>
        <v>109.93322342472783</v>
      </c>
      <c r="E15" s="267">
        <v>5680.87</v>
      </c>
      <c r="F15" s="267">
        <v>3741.19</v>
      </c>
      <c r="G15" s="203">
        <f t="shared" si="1"/>
        <v>151.8466049572462</v>
      </c>
      <c r="H15" s="267">
        <v>21425.200000000001</v>
      </c>
      <c r="I15" s="267">
        <v>20915.66</v>
      </c>
      <c r="J15" s="66">
        <f t="shared" si="2"/>
        <v>102.43616505527437</v>
      </c>
      <c r="K15" s="267">
        <v>49811</v>
      </c>
      <c r="L15" s="267">
        <v>48612.75</v>
      </c>
      <c r="M15" s="66">
        <f t="shared" si="3"/>
        <v>102.46488832662213</v>
      </c>
      <c r="N15" s="206">
        <f t="shared" si="5"/>
        <v>76917.070000000007</v>
      </c>
      <c r="O15" s="206">
        <f t="shared" si="5"/>
        <v>73269.600000000006</v>
      </c>
      <c r="P15" s="66">
        <f t="shared" si="6"/>
        <v>104.97814919147915</v>
      </c>
      <c r="Q15" s="265"/>
      <c r="R15" s="266"/>
      <c r="S15" s="266"/>
      <c r="T15" s="265"/>
      <c r="U15" s="266"/>
      <c r="V15" s="266"/>
      <c r="W15" s="265"/>
      <c r="X15" s="266"/>
      <c r="Y15" s="266"/>
      <c r="Z15" s="265"/>
    </row>
    <row r="16" spans="1:26" ht="12.75" customHeight="1" x14ac:dyDescent="0.2">
      <c r="A16" s="71" t="s">
        <v>81</v>
      </c>
      <c r="B16" s="211">
        <f t="shared" si="4"/>
        <v>40201.54</v>
      </c>
      <c r="C16" s="211">
        <f t="shared" si="4"/>
        <v>37940.89</v>
      </c>
      <c r="D16" s="66">
        <f t="shared" si="0"/>
        <v>105.95834731341304</v>
      </c>
      <c r="E16" s="267">
        <v>18263.240000000002</v>
      </c>
      <c r="F16" s="267">
        <v>16721.29</v>
      </c>
      <c r="G16" s="203">
        <f t="shared" si="1"/>
        <v>109.22147752954467</v>
      </c>
      <c r="H16" s="267">
        <v>21938.3</v>
      </c>
      <c r="I16" s="267">
        <v>21219.599999999999</v>
      </c>
      <c r="J16" s="66">
        <f t="shared" si="2"/>
        <v>103.38696299647496</v>
      </c>
      <c r="K16" s="267">
        <v>32663.9</v>
      </c>
      <c r="L16" s="267">
        <v>32438.73</v>
      </c>
      <c r="M16" s="66">
        <f t="shared" si="3"/>
        <v>100.69413938215214</v>
      </c>
      <c r="N16" s="206">
        <f t="shared" si="5"/>
        <v>72865.440000000002</v>
      </c>
      <c r="O16" s="206">
        <f t="shared" si="5"/>
        <v>70379.62</v>
      </c>
      <c r="P16" s="66">
        <f t="shared" si="6"/>
        <v>103.53201679690798</v>
      </c>
      <c r="Q16" s="265"/>
      <c r="R16" s="266"/>
      <c r="S16" s="266"/>
      <c r="T16" s="265"/>
      <c r="U16" s="266"/>
      <c r="V16" s="266"/>
      <c r="W16" s="265"/>
      <c r="X16" s="266"/>
      <c r="Y16" s="266"/>
      <c r="Z16" s="265"/>
    </row>
    <row r="17" spans="1:26" ht="12.75" customHeight="1" x14ac:dyDescent="0.2">
      <c r="A17" s="71" t="s">
        <v>82</v>
      </c>
      <c r="B17" s="211">
        <f t="shared" si="4"/>
        <v>32057.18</v>
      </c>
      <c r="C17" s="211">
        <f t="shared" si="4"/>
        <v>27202.720000000001</v>
      </c>
      <c r="D17" s="66">
        <f t="shared" si="0"/>
        <v>117.84549486227847</v>
      </c>
      <c r="E17" s="267">
        <v>30724.880000000001</v>
      </c>
      <c r="F17" s="267">
        <v>25924.49</v>
      </c>
      <c r="G17" s="203">
        <f t="shared" si="1"/>
        <v>118.51681556705647</v>
      </c>
      <c r="H17" s="267">
        <v>1332.3</v>
      </c>
      <c r="I17" s="267">
        <v>1278.23</v>
      </c>
      <c r="J17" s="66">
        <f t="shared" si="2"/>
        <v>104.23006814110136</v>
      </c>
      <c r="K17" s="267">
        <v>26292</v>
      </c>
      <c r="L17" s="267">
        <v>27465.38</v>
      </c>
      <c r="M17" s="66">
        <f t="shared" si="3"/>
        <v>95.727785306447601</v>
      </c>
      <c r="N17" s="206">
        <f t="shared" si="5"/>
        <v>58349.18</v>
      </c>
      <c r="O17" s="206">
        <f t="shared" si="5"/>
        <v>54668.100000000006</v>
      </c>
      <c r="P17" s="66">
        <f t="shared" si="6"/>
        <v>106.73350637757667</v>
      </c>
      <c r="Q17" s="265"/>
      <c r="R17" s="266"/>
      <c r="S17" s="266"/>
      <c r="T17" s="265"/>
      <c r="U17" s="266"/>
      <c r="V17" s="266"/>
      <c r="W17" s="265"/>
      <c r="X17" s="266"/>
      <c r="Y17" s="266"/>
      <c r="Z17" s="265"/>
    </row>
    <row r="18" spans="1:26" ht="12.75" customHeight="1" x14ac:dyDescent="0.2">
      <c r="A18" s="71" t="s">
        <v>83</v>
      </c>
      <c r="B18" s="211">
        <f t="shared" si="4"/>
        <v>5237.01</v>
      </c>
      <c r="C18" s="211">
        <f t="shared" si="4"/>
        <v>5030.7700000000004</v>
      </c>
      <c r="D18" s="66">
        <f t="shared" si="0"/>
        <v>104.09957123859766</v>
      </c>
      <c r="E18" s="267">
        <v>1154.31</v>
      </c>
      <c r="F18" s="267">
        <v>1114.73</v>
      </c>
      <c r="G18" s="203">
        <f t="shared" si="1"/>
        <v>103.55063557991622</v>
      </c>
      <c r="H18" s="267">
        <v>4082.7</v>
      </c>
      <c r="I18" s="267">
        <v>3916.04</v>
      </c>
      <c r="J18" s="66">
        <f t="shared" si="2"/>
        <v>104.25582986894923</v>
      </c>
      <c r="K18" s="267">
        <v>23813.599999999999</v>
      </c>
      <c r="L18" s="267">
        <v>23215.06</v>
      </c>
      <c r="M18" s="66">
        <f t="shared" si="3"/>
        <v>102.57824015962052</v>
      </c>
      <c r="N18" s="206">
        <f t="shared" si="5"/>
        <v>29050.61</v>
      </c>
      <c r="O18" s="206">
        <f t="shared" si="5"/>
        <v>28245.83</v>
      </c>
      <c r="P18" s="66">
        <f t="shared" si="6"/>
        <v>102.84919933314049</v>
      </c>
      <c r="Q18" s="265"/>
      <c r="R18" s="266"/>
      <c r="S18" s="266"/>
      <c r="T18" s="265"/>
      <c r="U18" s="266"/>
      <c r="V18" s="266"/>
      <c r="W18" s="265"/>
      <c r="X18" s="266"/>
      <c r="Y18" s="266"/>
      <c r="Z18" s="265"/>
    </row>
    <row r="19" spans="1:26" ht="12.75" customHeight="1" x14ac:dyDescent="0.2">
      <c r="A19" s="71" t="s">
        <v>84</v>
      </c>
      <c r="B19" s="211">
        <f t="shared" si="4"/>
        <v>10492.39</v>
      </c>
      <c r="C19" s="211">
        <f t="shared" si="4"/>
        <v>9963.869999999999</v>
      </c>
      <c r="D19" s="66">
        <f t="shared" si="0"/>
        <v>105.30436466955109</v>
      </c>
      <c r="E19" s="267">
        <v>8091.49</v>
      </c>
      <c r="F19" s="267">
        <v>7578.61</v>
      </c>
      <c r="G19" s="203">
        <f t="shared" si="1"/>
        <v>106.76746791298142</v>
      </c>
      <c r="H19" s="267">
        <v>2400.9</v>
      </c>
      <c r="I19" s="267">
        <v>2385.2600000000002</v>
      </c>
      <c r="J19" s="66">
        <f t="shared" si="2"/>
        <v>100.65569371892371</v>
      </c>
      <c r="K19" s="267">
        <v>5203</v>
      </c>
      <c r="L19" s="267">
        <v>5268.76</v>
      </c>
      <c r="M19" s="66">
        <f t="shared" si="3"/>
        <v>98.751888489891357</v>
      </c>
      <c r="N19" s="206">
        <f t="shared" si="5"/>
        <v>15695.39</v>
      </c>
      <c r="O19" s="206">
        <f t="shared" si="5"/>
        <v>15232.63</v>
      </c>
      <c r="P19" s="66">
        <f t="shared" si="6"/>
        <v>103.03795208050089</v>
      </c>
      <c r="Q19" s="265"/>
      <c r="R19" s="266"/>
      <c r="S19" s="266"/>
      <c r="T19" s="265"/>
      <c r="U19" s="266"/>
      <c r="V19" s="266"/>
      <c r="W19" s="265"/>
      <c r="X19" s="266"/>
      <c r="Y19" s="266"/>
      <c r="Z19" s="265"/>
    </row>
    <row r="20" spans="1:26" ht="12.75" customHeight="1" x14ac:dyDescent="0.2">
      <c r="A20" s="71" t="s">
        <v>85</v>
      </c>
      <c r="B20" s="211">
        <f t="shared" si="4"/>
        <v>59216.17</v>
      </c>
      <c r="C20" s="211">
        <f t="shared" si="4"/>
        <v>56201.97</v>
      </c>
      <c r="D20" s="66">
        <f t="shared" si="0"/>
        <v>105.36315719893803</v>
      </c>
      <c r="E20" s="267">
        <v>39304.959999999999</v>
      </c>
      <c r="F20" s="267">
        <v>37737.360000000001</v>
      </c>
      <c r="G20" s="203">
        <f t="shared" si="1"/>
        <v>104.15397367489405</v>
      </c>
      <c r="H20" s="267">
        <v>19911.21</v>
      </c>
      <c r="I20" s="267">
        <v>18464.61</v>
      </c>
      <c r="J20" s="66">
        <f t="shared" si="2"/>
        <v>107.83444654395625</v>
      </c>
      <c r="K20" s="267">
        <v>26529.4</v>
      </c>
      <c r="L20" s="267">
        <v>26419.43</v>
      </c>
      <c r="M20" s="66">
        <f t="shared" si="3"/>
        <v>100.41624667905403</v>
      </c>
      <c r="N20" s="206">
        <f t="shared" si="5"/>
        <v>85745.57</v>
      </c>
      <c r="O20" s="206">
        <f t="shared" si="5"/>
        <v>82621.399999999994</v>
      </c>
      <c r="P20" s="66">
        <f>N20/O20*100</f>
        <v>103.78130847455989</v>
      </c>
      <c r="Q20" s="265"/>
      <c r="R20" s="266"/>
      <c r="S20" s="266"/>
      <c r="T20" s="265"/>
      <c r="U20" s="266"/>
      <c r="V20" s="266"/>
      <c r="W20" s="265"/>
      <c r="X20" s="266"/>
      <c r="Y20" s="266"/>
      <c r="Z20" s="265"/>
    </row>
    <row r="21" spans="1:26" ht="12.75" customHeight="1" x14ac:dyDescent="0.2">
      <c r="A21" s="71" t="s">
        <v>86</v>
      </c>
      <c r="B21" s="211">
        <f t="shared" si="4"/>
        <v>26878.129999999997</v>
      </c>
      <c r="C21" s="211">
        <f t="shared" si="4"/>
        <v>27759.96</v>
      </c>
      <c r="D21" s="66">
        <f t="shared" si="0"/>
        <v>96.82337438526568</v>
      </c>
      <c r="E21" s="267">
        <v>20054.419999999998</v>
      </c>
      <c r="F21" s="267">
        <v>20854.59</v>
      </c>
      <c r="G21" s="203">
        <f t="shared" si="1"/>
        <v>96.163098866964063</v>
      </c>
      <c r="H21" s="267">
        <v>6823.71</v>
      </c>
      <c r="I21" s="267">
        <v>6905.37</v>
      </c>
      <c r="J21" s="66">
        <f t="shared" si="2"/>
        <v>98.81744207768736</v>
      </c>
      <c r="K21" s="267">
        <v>34163.1</v>
      </c>
      <c r="L21" s="267">
        <v>36625.040000000001</v>
      </c>
      <c r="M21" s="66">
        <f t="shared" si="3"/>
        <v>93.277986863632094</v>
      </c>
      <c r="N21" s="206">
        <f t="shared" si="5"/>
        <v>61041.229999999996</v>
      </c>
      <c r="O21" s="206">
        <f t="shared" si="5"/>
        <v>64385</v>
      </c>
      <c r="P21" s="66">
        <f t="shared" si="6"/>
        <v>94.806600916362498</v>
      </c>
      <c r="Q21" s="265"/>
      <c r="R21" s="266"/>
      <c r="S21" s="266"/>
      <c r="T21" s="265"/>
      <c r="U21" s="266"/>
      <c r="V21" s="266"/>
      <c r="W21" s="265"/>
      <c r="X21" s="266"/>
      <c r="Y21" s="266"/>
      <c r="Z21" s="265"/>
    </row>
    <row r="22" spans="1:26" ht="12.75" customHeight="1" x14ac:dyDescent="0.2">
      <c r="A22" s="71" t="s">
        <v>87</v>
      </c>
      <c r="B22" s="211">
        <f t="shared" si="4"/>
        <v>66765.990000000005</v>
      </c>
      <c r="C22" s="211">
        <f t="shared" si="4"/>
        <v>42048.61</v>
      </c>
      <c r="D22" s="66">
        <f>B22/C22*100</f>
        <v>158.78287058716091</v>
      </c>
      <c r="E22" s="267">
        <v>55609.79</v>
      </c>
      <c r="F22" s="267">
        <v>32469.07</v>
      </c>
      <c r="G22" s="203">
        <f>E22/F22*100</f>
        <v>171.27004253586568</v>
      </c>
      <c r="H22" s="267">
        <v>11156.2</v>
      </c>
      <c r="I22" s="267">
        <v>9579.5400000000009</v>
      </c>
      <c r="J22" s="66">
        <f t="shared" si="2"/>
        <v>116.4586190986206</v>
      </c>
      <c r="K22" s="267">
        <v>106955.5</v>
      </c>
      <c r="L22" s="267">
        <v>126589.21</v>
      </c>
      <c r="M22" s="66">
        <f>K22/L22*100</f>
        <v>84.49021840013063</v>
      </c>
      <c r="N22" s="206">
        <f t="shared" si="5"/>
        <v>173721.49</v>
      </c>
      <c r="O22" s="206">
        <f t="shared" si="5"/>
        <v>168637.82</v>
      </c>
      <c r="P22" s="66">
        <f t="shared" si="6"/>
        <v>103.01454916815219</v>
      </c>
      <c r="Q22" s="265"/>
      <c r="R22" s="266"/>
      <c r="S22" s="266"/>
      <c r="T22" s="265"/>
      <c r="U22" s="266"/>
      <c r="V22" s="266"/>
      <c r="W22" s="265"/>
      <c r="X22" s="266"/>
      <c r="Y22" s="266"/>
      <c r="Z22" s="265"/>
    </row>
    <row r="23" spans="1:26" ht="12.75" customHeight="1" x14ac:dyDescent="0.2">
      <c r="A23" s="80" t="s">
        <v>88</v>
      </c>
      <c r="B23" s="211">
        <f t="shared" si="4"/>
        <v>9182.26</v>
      </c>
      <c r="C23" s="211">
        <f t="shared" si="4"/>
        <v>9468.57</v>
      </c>
      <c r="D23" s="66">
        <f t="shared" si="0"/>
        <v>96.976206544388447</v>
      </c>
      <c r="E23" s="267">
        <v>52.06</v>
      </c>
      <c r="F23" s="267">
        <v>178.1</v>
      </c>
      <c r="G23" s="203">
        <f t="shared" si="1"/>
        <v>29.230769230769234</v>
      </c>
      <c r="H23" s="267">
        <v>9130.2000000000007</v>
      </c>
      <c r="I23" s="267">
        <v>9290.4699999999993</v>
      </c>
      <c r="J23" s="66">
        <f t="shared" si="2"/>
        <v>98.27489890177786</v>
      </c>
      <c r="K23" s="267">
        <v>11338.3</v>
      </c>
      <c r="L23" s="267">
        <v>11486.19</v>
      </c>
      <c r="M23" s="66">
        <f t="shared" si="3"/>
        <v>98.712453824984607</v>
      </c>
      <c r="N23" s="206">
        <f t="shared" si="5"/>
        <v>20520.559999999998</v>
      </c>
      <c r="O23" s="206">
        <f t="shared" si="5"/>
        <v>20954.760000000002</v>
      </c>
      <c r="P23" s="66">
        <f t="shared" si="6"/>
        <v>97.927917093777239</v>
      </c>
      <c r="Q23" s="265"/>
      <c r="R23" s="266"/>
      <c r="S23" s="266"/>
      <c r="T23" s="265"/>
      <c r="U23" s="266"/>
      <c r="V23" s="266"/>
      <c r="W23" s="265"/>
      <c r="X23" s="266"/>
      <c r="Y23" s="266"/>
      <c r="Z23" s="265"/>
    </row>
    <row r="24" spans="1:26" ht="12.75" customHeight="1" x14ac:dyDescent="0.2">
      <c r="A24" s="71" t="s">
        <v>89</v>
      </c>
      <c r="B24" s="211">
        <f t="shared" si="4"/>
        <v>85980.59</v>
      </c>
      <c r="C24" s="211">
        <f t="shared" si="4"/>
        <v>81067.89</v>
      </c>
      <c r="D24" s="66">
        <f t="shared" si="0"/>
        <v>106.0599825652302</v>
      </c>
      <c r="E24" s="267">
        <v>65195.43</v>
      </c>
      <c r="F24" s="267">
        <v>61862.29</v>
      </c>
      <c r="G24" s="203">
        <f t="shared" si="1"/>
        <v>105.38799970062539</v>
      </c>
      <c r="H24" s="267">
        <v>20785.16</v>
      </c>
      <c r="I24" s="267">
        <v>19205.599999999999</v>
      </c>
      <c r="J24" s="66">
        <f t="shared" si="2"/>
        <v>108.22447619444328</v>
      </c>
      <c r="K24" s="267">
        <v>37679.800000000003</v>
      </c>
      <c r="L24" s="267">
        <v>37846.839999999997</v>
      </c>
      <c r="M24" s="66">
        <f>K24/L24*100</f>
        <v>99.558642148195219</v>
      </c>
      <c r="N24" s="206">
        <f t="shared" si="5"/>
        <v>123660.39</v>
      </c>
      <c r="O24" s="206">
        <f t="shared" si="5"/>
        <v>118914.73</v>
      </c>
      <c r="P24" s="66">
        <f t="shared" si="6"/>
        <v>103.99080921261816</v>
      </c>
      <c r="Q24" s="265"/>
      <c r="R24" s="266"/>
      <c r="S24" s="266"/>
      <c r="T24" s="265"/>
      <c r="U24" s="266"/>
      <c r="V24" s="266"/>
      <c r="W24" s="265"/>
      <c r="X24" s="266"/>
      <c r="Y24" s="266"/>
      <c r="Z24" s="265"/>
    </row>
    <row r="25" spans="1:26" ht="12.75" customHeight="1" x14ac:dyDescent="0.2">
      <c r="A25" s="71" t="s">
        <v>90</v>
      </c>
      <c r="B25" s="211">
        <f>E25</f>
        <v>3.53</v>
      </c>
      <c r="C25" s="211">
        <f>F25</f>
        <v>7.13</v>
      </c>
      <c r="D25" s="66">
        <f t="shared" si="0"/>
        <v>49.509116409537164</v>
      </c>
      <c r="E25" s="267">
        <v>3.53</v>
      </c>
      <c r="F25" s="267">
        <v>7.13</v>
      </c>
      <c r="G25" s="203">
        <f t="shared" si="1"/>
        <v>49.509116409537164</v>
      </c>
      <c r="H25" s="267" t="s">
        <v>136</v>
      </c>
      <c r="I25" s="267" t="s">
        <v>136</v>
      </c>
      <c r="J25" s="66" t="s">
        <v>136</v>
      </c>
      <c r="K25" s="267">
        <v>53.5</v>
      </c>
      <c r="L25" s="267">
        <v>74</v>
      </c>
      <c r="M25" s="66">
        <f t="shared" si="3"/>
        <v>72.297297297297305</v>
      </c>
      <c r="N25" s="206">
        <f t="shared" si="5"/>
        <v>57.03</v>
      </c>
      <c r="O25" s="206">
        <f t="shared" si="5"/>
        <v>81.13</v>
      </c>
      <c r="P25" s="66">
        <f t="shared" si="6"/>
        <v>70.294588931344762</v>
      </c>
      <c r="Q25" s="265"/>
      <c r="R25" s="266"/>
      <c r="S25" s="266"/>
      <c r="T25" s="265"/>
      <c r="U25" s="156"/>
      <c r="V25" s="266"/>
      <c r="W25" s="156"/>
      <c r="X25" s="266"/>
      <c r="Y25" s="266"/>
      <c r="Z25" s="265"/>
    </row>
    <row r="26" spans="1:26" ht="12.75" customHeight="1" x14ac:dyDescent="0.2">
      <c r="A26" s="71" t="s">
        <v>91</v>
      </c>
      <c r="B26" s="211" t="s">
        <v>136</v>
      </c>
      <c r="C26" s="211">
        <f>I26</f>
        <v>0.3</v>
      </c>
      <c r="D26" s="66" t="s">
        <v>136</v>
      </c>
      <c r="E26" s="267" t="s">
        <v>136</v>
      </c>
      <c r="F26" s="267" t="s">
        <v>136</v>
      </c>
      <c r="G26" s="203" t="s">
        <v>136</v>
      </c>
      <c r="H26" s="267" t="s">
        <v>136</v>
      </c>
      <c r="I26" s="267">
        <v>0.3</v>
      </c>
      <c r="J26" s="66" t="s">
        <v>136</v>
      </c>
      <c r="K26" s="267">
        <v>43.3</v>
      </c>
      <c r="L26" s="267">
        <v>22</v>
      </c>
      <c r="M26" s="66">
        <f t="shared" si="3"/>
        <v>196.81818181818181</v>
      </c>
      <c r="N26" s="206">
        <f>K26</f>
        <v>43.3</v>
      </c>
      <c r="O26" s="206">
        <f>L26+I26</f>
        <v>22.3</v>
      </c>
      <c r="P26" s="66">
        <f>N26/O26*100</f>
        <v>194.17040358744393</v>
      </c>
      <c r="Q26" s="265"/>
      <c r="R26" s="266"/>
      <c r="S26" s="266"/>
      <c r="T26" s="265"/>
      <c r="U26" s="156"/>
      <c r="V26" s="156"/>
      <c r="W26" s="156"/>
      <c r="X26" s="266"/>
      <c r="Y26" s="266"/>
      <c r="Z26" s="265"/>
    </row>
    <row r="27" spans="1:26" ht="12.75" customHeight="1" x14ac:dyDescent="0.2">
      <c r="A27" s="73" t="s">
        <v>92</v>
      </c>
      <c r="B27" s="74">
        <f t="shared" si="4"/>
        <v>2342.5</v>
      </c>
      <c r="C27" s="74">
        <f t="shared" si="4"/>
        <v>4286.6899999999996</v>
      </c>
      <c r="D27" s="74">
        <f t="shared" si="0"/>
        <v>54.645892285189746</v>
      </c>
      <c r="E27" s="268">
        <v>1228.5</v>
      </c>
      <c r="F27" s="268">
        <v>3183.39</v>
      </c>
      <c r="G27" s="74">
        <f>E27/F27*100</f>
        <v>38.590936077577673</v>
      </c>
      <c r="H27" s="268">
        <v>1114</v>
      </c>
      <c r="I27" s="268">
        <v>1103.3</v>
      </c>
      <c r="J27" s="74">
        <f>H27/I27*100</f>
        <v>100.96981781926945</v>
      </c>
      <c r="K27" s="268">
        <v>4252.3999999999996</v>
      </c>
      <c r="L27" s="268">
        <v>4213</v>
      </c>
      <c r="M27" s="74">
        <f>K27/L27*100</f>
        <v>100.93520056966531</v>
      </c>
      <c r="N27" s="204">
        <f t="shared" si="5"/>
        <v>6594.9</v>
      </c>
      <c r="O27" s="204">
        <f t="shared" si="5"/>
        <v>8499.6899999999987</v>
      </c>
      <c r="P27" s="74">
        <f>N27/O27*100</f>
        <v>77.589888572406764</v>
      </c>
      <c r="Q27" s="265"/>
      <c r="R27" s="266"/>
      <c r="S27" s="266"/>
      <c r="T27" s="265"/>
      <c r="U27" s="266"/>
      <c r="V27" s="266"/>
      <c r="W27" s="265"/>
      <c r="X27" s="266"/>
      <c r="Y27" s="266"/>
      <c r="Z27" s="265"/>
    </row>
    <row r="29" spans="1:26" x14ac:dyDescent="0.2">
      <c r="G29" s="209"/>
    </row>
    <row r="30" spans="1:26" x14ac:dyDescent="0.2">
      <c r="D30" s="209"/>
      <c r="G30" s="209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1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A4"/>
    </sheetView>
  </sheetViews>
  <sheetFormatPr defaultRowHeight="12.75" x14ac:dyDescent="0.2"/>
  <cols>
    <col min="1" max="1" width="22.28515625" style="76" customWidth="1"/>
    <col min="2" max="2" width="15.42578125" style="76" customWidth="1"/>
    <col min="3" max="9" width="13.85546875" style="76" customWidth="1"/>
    <col min="10" max="10" width="9.5703125" style="76" bestFit="1" customWidth="1"/>
    <col min="11" max="256" width="9.140625" style="76"/>
    <col min="257" max="257" width="22.28515625" style="76" customWidth="1"/>
    <col min="258" max="258" width="15.42578125" style="76" customWidth="1"/>
    <col min="259" max="265" width="13.85546875" style="76" customWidth="1"/>
    <col min="266" max="266" width="9.5703125" style="76" bestFit="1" customWidth="1"/>
    <col min="267" max="512" width="9.140625" style="76"/>
    <col min="513" max="513" width="22.28515625" style="76" customWidth="1"/>
    <col min="514" max="514" width="15.42578125" style="76" customWidth="1"/>
    <col min="515" max="521" width="13.85546875" style="76" customWidth="1"/>
    <col min="522" max="522" width="9.5703125" style="76" bestFit="1" customWidth="1"/>
    <col min="523" max="768" width="9.140625" style="76"/>
    <col min="769" max="769" width="22.28515625" style="76" customWidth="1"/>
    <col min="770" max="770" width="15.42578125" style="76" customWidth="1"/>
    <col min="771" max="777" width="13.85546875" style="76" customWidth="1"/>
    <col min="778" max="778" width="9.5703125" style="76" bestFit="1" customWidth="1"/>
    <col min="779" max="1024" width="9.140625" style="76"/>
    <col min="1025" max="1025" width="22.28515625" style="76" customWidth="1"/>
    <col min="1026" max="1026" width="15.42578125" style="76" customWidth="1"/>
    <col min="1027" max="1033" width="13.85546875" style="76" customWidth="1"/>
    <col min="1034" max="1034" width="9.5703125" style="76" bestFit="1" customWidth="1"/>
    <col min="1035" max="1280" width="9.140625" style="76"/>
    <col min="1281" max="1281" width="22.28515625" style="76" customWidth="1"/>
    <col min="1282" max="1282" width="15.42578125" style="76" customWidth="1"/>
    <col min="1283" max="1289" width="13.85546875" style="76" customWidth="1"/>
    <col min="1290" max="1290" width="9.5703125" style="76" bestFit="1" customWidth="1"/>
    <col min="1291" max="1536" width="9.140625" style="76"/>
    <col min="1537" max="1537" width="22.28515625" style="76" customWidth="1"/>
    <col min="1538" max="1538" width="15.42578125" style="76" customWidth="1"/>
    <col min="1539" max="1545" width="13.85546875" style="76" customWidth="1"/>
    <col min="1546" max="1546" width="9.5703125" style="76" bestFit="1" customWidth="1"/>
    <col min="1547" max="1792" width="9.140625" style="76"/>
    <col min="1793" max="1793" width="22.28515625" style="76" customWidth="1"/>
    <col min="1794" max="1794" width="15.42578125" style="76" customWidth="1"/>
    <col min="1795" max="1801" width="13.85546875" style="76" customWidth="1"/>
    <col min="1802" max="1802" width="9.5703125" style="76" bestFit="1" customWidth="1"/>
    <col min="1803" max="2048" width="9.140625" style="76"/>
    <col min="2049" max="2049" width="22.28515625" style="76" customWidth="1"/>
    <col min="2050" max="2050" width="15.42578125" style="76" customWidth="1"/>
    <col min="2051" max="2057" width="13.85546875" style="76" customWidth="1"/>
    <col min="2058" max="2058" width="9.5703125" style="76" bestFit="1" customWidth="1"/>
    <col min="2059" max="2304" width="9.140625" style="76"/>
    <col min="2305" max="2305" width="22.28515625" style="76" customWidth="1"/>
    <col min="2306" max="2306" width="15.42578125" style="76" customWidth="1"/>
    <col min="2307" max="2313" width="13.85546875" style="76" customWidth="1"/>
    <col min="2314" max="2314" width="9.5703125" style="76" bestFit="1" customWidth="1"/>
    <col min="2315" max="2560" width="9.140625" style="76"/>
    <col min="2561" max="2561" width="22.28515625" style="76" customWidth="1"/>
    <col min="2562" max="2562" width="15.42578125" style="76" customWidth="1"/>
    <col min="2563" max="2569" width="13.85546875" style="76" customWidth="1"/>
    <col min="2570" max="2570" width="9.5703125" style="76" bestFit="1" customWidth="1"/>
    <col min="2571" max="2816" width="9.140625" style="76"/>
    <col min="2817" max="2817" width="22.28515625" style="76" customWidth="1"/>
    <col min="2818" max="2818" width="15.42578125" style="76" customWidth="1"/>
    <col min="2819" max="2825" width="13.85546875" style="76" customWidth="1"/>
    <col min="2826" max="2826" width="9.5703125" style="76" bestFit="1" customWidth="1"/>
    <col min="2827" max="3072" width="9.140625" style="76"/>
    <col min="3073" max="3073" width="22.28515625" style="76" customWidth="1"/>
    <col min="3074" max="3074" width="15.42578125" style="76" customWidth="1"/>
    <col min="3075" max="3081" width="13.85546875" style="76" customWidth="1"/>
    <col min="3082" max="3082" width="9.5703125" style="76" bestFit="1" customWidth="1"/>
    <col min="3083" max="3328" width="9.140625" style="76"/>
    <col min="3329" max="3329" width="22.28515625" style="76" customWidth="1"/>
    <col min="3330" max="3330" width="15.42578125" style="76" customWidth="1"/>
    <col min="3331" max="3337" width="13.85546875" style="76" customWidth="1"/>
    <col min="3338" max="3338" width="9.5703125" style="76" bestFit="1" customWidth="1"/>
    <col min="3339" max="3584" width="9.140625" style="76"/>
    <col min="3585" max="3585" width="22.28515625" style="76" customWidth="1"/>
    <col min="3586" max="3586" width="15.42578125" style="76" customWidth="1"/>
    <col min="3587" max="3593" width="13.85546875" style="76" customWidth="1"/>
    <col min="3594" max="3594" width="9.5703125" style="76" bestFit="1" customWidth="1"/>
    <col min="3595" max="3840" width="9.140625" style="76"/>
    <col min="3841" max="3841" width="22.28515625" style="76" customWidth="1"/>
    <col min="3842" max="3842" width="15.42578125" style="76" customWidth="1"/>
    <col min="3843" max="3849" width="13.85546875" style="76" customWidth="1"/>
    <col min="3850" max="3850" width="9.5703125" style="76" bestFit="1" customWidth="1"/>
    <col min="3851" max="4096" width="9.140625" style="76"/>
    <col min="4097" max="4097" width="22.28515625" style="76" customWidth="1"/>
    <col min="4098" max="4098" width="15.42578125" style="76" customWidth="1"/>
    <col min="4099" max="4105" width="13.85546875" style="76" customWidth="1"/>
    <col min="4106" max="4106" width="9.5703125" style="76" bestFit="1" customWidth="1"/>
    <col min="4107" max="4352" width="9.140625" style="76"/>
    <col min="4353" max="4353" width="22.28515625" style="76" customWidth="1"/>
    <col min="4354" max="4354" width="15.42578125" style="76" customWidth="1"/>
    <col min="4355" max="4361" width="13.85546875" style="76" customWidth="1"/>
    <col min="4362" max="4362" width="9.5703125" style="76" bestFit="1" customWidth="1"/>
    <col min="4363" max="4608" width="9.140625" style="76"/>
    <col min="4609" max="4609" width="22.28515625" style="76" customWidth="1"/>
    <col min="4610" max="4610" width="15.42578125" style="76" customWidth="1"/>
    <col min="4611" max="4617" width="13.85546875" style="76" customWidth="1"/>
    <col min="4618" max="4618" width="9.5703125" style="76" bestFit="1" customWidth="1"/>
    <col min="4619" max="4864" width="9.140625" style="76"/>
    <col min="4865" max="4865" width="22.28515625" style="76" customWidth="1"/>
    <col min="4866" max="4866" width="15.42578125" style="76" customWidth="1"/>
    <col min="4867" max="4873" width="13.85546875" style="76" customWidth="1"/>
    <col min="4874" max="4874" width="9.5703125" style="76" bestFit="1" customWidth="1"/>
    <col min="4875" max="5120" width="9.140625" style="76"/>
    <col min="5121" max="5121" width="22.28515625" style="76" customWidth="1"/>
    <col min="5122" max="5122" width="15.42578125" style="76" customWidth="1"/>
    <col min="5123" max="5129" width="13.85546875" style="76" customWidth="1"/>
    <col min="5130" max="5130" width="9.5703125" style="76" bestFit="1" customWidth="1"/>
    <col min="5131" max="5376" width="9.140625" style="76"/>
    <col min="5377" max="5377" width="22.28515625" style="76" customWidth="1"/>
    <col min="5378" max="5378" width="15.42578125" style="76" customWidth="1"/>
    <col min="5379" max="5385" width="13.85546875" style="76" customWidth="1"/>
    <col min="5386" max="5386" width="9.5703125" style="76" bestFit="1" customWidth="1"/>
    <col min="5387" max="5632" width="9.140625" style="76"/>
    <col min="5633" max="5633" width="22.28515625" style="76" customWidth="1"/>
    <col min="5634" max="5634" width="15.42578125" style="76" customWidth="1"/>
    <col min="5635" max="5641" width="13.85546875" style="76" customWidth="1"/>
    <col min="5642" max="5642" width="9.5703125" style="76" bestFit="1" customWidth="1"/>
    <col min="5643" max="5888" width="9.140625" style="76"/>
    <col min="5889" max="5889" width="22.28515625" style="76" customWidth="1"/>
    <col min="5890" max="5890" width="15.42578125" style="76" customWidth="1"/>
    <col min="5891" max="5897" width="13.85546875" style="76" customWidth="1"/>
    <col min="5898" max="5898" width="9.5703125" style="76" bestFit="1" customWidth="1"/>
    <col min="5899" max="6144" width="9.140625" style="76"/>
    <col min="6145" max="6145" width="22.28515625" style="76" customWidth="1"/>
    <col min="6146" max="6146" width="15.42578125" style="76" customWidth="1"/>
    <col min="6147" max="6153" width="13.85546875" style="76" customWidth="1"/>
    <col min="6154" max="6154" width="9.5703125" style="76" bestFit="1" customWidth="1"/>
    <col min="6155" max="6400" width="9.140625" style="76"/>
    <col min="6401" max="6401" width="22.28515625" style="76" customWidth="1"/>
    <col min="6402" max="6402" width="15.42578125" style="76" customWidth="1"/>
    <col min="6403" max="6409" width="13.85546875" style="76" customWidth="1"/>
    <col min="6410" max="6410" width="9.5703125" style="76" bestFit="1" customWidth="1"/>
    <col min="6411" max="6656" width="9.140625" style="76"/>
    <col min="6657" max="6657" width="22.28515625" style="76" customWidth="1"/>
    <col min="6658" max="6658" width="15.42578125" style="76" customWidth="1"/>
    <col min="6659" max="6665" width="13.85546875" style="76" customWidth="1"/>
    <col min="6666" max="6666" width="9.5703125" style="76" bestFit="1" customWidth="1"/>
    <col min="6667" max="6912" width="9.140625" style="76"/>
    <col min="6913" max="6913" width="22.28515625" style="76" customWidth="1"/>
    <col min="6914" max="6914" width="15.42578125" style="76" customWidth="1"/>
    <col min="6915" max="6921" width="13.85546875" style="76" customWidth="1"/>
    <col min="6922" max="6922" width="9.5703125" style="76" bestFit="1" customWidth="1"/>
    <col min="6923" max="7168" width="9.140625" style="76"/>
    <col min="7169" max="7169" width="22.28515625" style="76" customWidth="1"/>
    <col min="7170" max="7170" width="15.42578125" style="76" customWidth="1"/>
    <col min="7171" max="7177" width="13.85546875" style="76" customWidth="1"/>
    <col min="7178" max="7178" width="9.5703125" style="76" bestFit="1" customWidth="1"/>
    <col min="7179" max="7424" width="9.140625" style="76"/>
    <col min="7425" max="7425" width="22.28515625" style="76" customWidth="1"/>
    <col min="7426" max="7426" width="15.42578125" style="76" customWidth="1"/>
    <col min="7427" max="7433" width="13.85546875" style="76" customWidth="1"/>
    <col min="7434" max="7434" width="9.5703125" style="76" bestFit="1" customWidth="1"/>
    <col min="7435" max="7680" width="9.140625" style="76"/>
    <col min="7681" max="7681" width="22.28515625" style="76" customWidth="1"/>
    <col min="7682" max="7682" width="15.42578125" style="76" customWidth="1"/>
    <col min="7683" max="7689" width="13.85546875" style="76" customWidth="1"/>
    <col min="7690" max="7690" width="9.5703125" style="76" bestFit="1" customWidth="1"/>
    <col min="7691" max="7936" width="9.140625" style="76"/>
    <col min="7937" max="7937" width="22.28515625" style="76" customWidth="1"/>
    <col min="7938" max="7938" width="15.42578125" style="76" customWidth="1"/>
    <col min="7939" max="7945" width="13.85546875" style="76" customWidth="1"/>
    <col min="7946" max="7946" width="9.5703125" style="76" bestFit="1" customWidth="1"/>
    <col min="7947" max="8192" width="9.140625" style="76"/>
    <col min="8193" max="8193" width="22.28515625" style="76" customWidth="1"/>
    <col min="8194" max="8194" width="15.42578125" style="76" customWidth="1"/>
    <col min="8195" max="8201" width="13.85546875" style="76" customWidth="1"/>
    <col min="8202" max="8202" width="9.5703125" style="76" bestFit="1" customWidth="1"/>
    <col min="8203" max="8448" width="9.140625" style="76"/>
    <col min="8449" max="8449" width="22.28515625" style="76" customWidth="1"/>
    <col min="8450" max="8450" width="15.42578125" style="76" customWidth="1"/>
    <col min="8451" max="8457" width="13.85546875" style="76" customWidth="1"/>
    <col min="8458" max="8458" width="9.5703125" style="76" bestFit="1" customWidth="1"/>
    <col min="8459" max="8704" width="9.140625" style="76"/>
    <col min="8705" max="8705" width="22.28515625" style="76" customWidth="1"/>
    <col min="8706" max="8706" width="15.42578125" style="76" customWidth="1"/>
    <col min="8707" max="8713" width="13.85546875" style="76" customWidth="1"/>
    <col min="8714" max="8714" width="9.5703125" style="76" bestFit="1" customWidth="1"/>
    <col min="8715" max="8960" width="9.140625" style="76"/>
    <col min="8961" max="8961" width="22.28515625" style="76" customWidth="1"/>
    <col min="8962" max="8962" width="15.42578125" style="76" customWidth="1"/>
    <col min="8963" max="8969" width="13.85546875" style="76" customWidth="1"/>
    <col min="8970" max="8970" width="9.5703125" style="76" bestFit="1" customWidth="1"/>
    <col min="8971" max="9216" width="9.140625" style="76"/>
    <col min="9217" max="9217" width="22.28515625" style="76" customWidth="1"/>
    <col min="9218" max="9218" width="15.42578125" style="76" customWidth="1"/>
    <col min="9219" max="9225" width="13.85546875" style="76" customWidth="1"/>
    <col min="9226" max="9226" width="9.5703125" style="76" bestFit="1" customWidth="1"/>
    <col min="9227" max="9472" width="9.140625" style="76"/>
    <col min="9473" max="9473" width="22.28515625" style="76" customWidth="1"/>
    <col min="9474" max="9474" width="15.42578125" style="76" customWidth="1"/>
    <col min="9475" max="9481" width="13.85546875" style="76" customWidth="1"/>
    <col min="9482" max="9482" width="9.5703125" style="76" bestFit="1" customWidth="1"/>
    <col min="9483" max="9728" width="9.140625" style="76"/>
    <col min="9729" max="9729" width="22.28515625" style="76" customWidth="1"/>
    <col min="9730" max="9730" width="15.42578125" style="76" customWidth="1"/>
    <col min="9731" max="9737" width="13.85546875" style="76" customWidth="1"/>
    <col min="9738" max="9738" width="9.5703125" style="76" bestFit="1" customWidth="1"/>
    <col min="9739" max="9984" width="9.140625" style="76"/>
    <col min="9985" max="9985" width="22.28515625" style="76" customWidth="1"/>
    <col min="9986" max="9986" width="15.42578125" style="76" customWidth="1"/>
    <col min="9987" max="9993" width="13.85546875" style="76" customWidth="1"/>
    <col min="9994" max="9994" width="9.5703125" style="76" bestFit="1" customWidth="1"/>
    <col min="9995" max="10240" width="9.140625" style="76"/>
    <col min="10241" max="10241" width="22.28515625" style="76" customWidth="1"/>
    <col min="10242" max="10242" width="15.42578125" style="76" customWidth="1"/>
    <col min="10243" max="10249" width="13.85546875" style="76" customWidth="1"/>
    <col min="10250" max="10250" width="9.5703125" style="76" bestFit="1" customWidth="1"/>
    <col min="10251" max="10496" width="9.140625" style="76"/>
    <col min="10497" max="10497" width="22.28515625" style="76" customWidth="1"/>
    <col min="10498" max="10498" width="15.42578125" style="76" customWidth="1"/>
    <col min="10499" max="10505" width="13.85546875" style="76" customWidth="1"/>
    <col min="10506" max="10506" width="9.5703125" style="76" bestFit="1" customWidth="1"/>
    <col min="10507" max="10752" width="9.140625" style="76"/>
    <col min="10753" max="10753" width="22.28515625" style="76" customWidth="1"/>
    <col min="10754" max="10754" width="15.42578125" style="76" customWidth="1"/>
    <col min="10755" max="10761" width="13.85546875" style="76" customWidth="1"/>
    <col min="10762" max="10762" width="9.5703125" style="76" bestFit="1" customWidth="1"/>
    <col min="10763" max="11008" width="9.140625" style="76"/>
    <col min="11009" max="11009" width="22.28515625" style="76" customWidth="1"/>
    <col min="11010" max="11010" width="15.42578125" style="76" customWidth="1"/>
    <col min="11011" max="11017" width="13.85546875" style="76" customWidth="1"/>
    <col min="11018" max="11018" width="9.5703125" style="76" bestFit="1" customWidth="1"/>
    <col min="11019" max="11264" width="9.140625" style="76"/>
    <col min="11265" max="11265" width="22.28515625" style="76" customWidth="1"/>
    <col min="11266" max="11266" width="15.42578125" style="76" customWidth="1"/>
    <col min="11267" max="11273" width="13.85546875" style="76" customWidth="1"/>
    <col min="11274" max="11274" width="9.5703125" style="76" bestFit="1" customWidth="1"/>
    <col min="11275" max="11520" width="9.140625" style="76"/>
    <col min="11521" max="11521" width="22.28515625" style="76" customWidth="1"/>
    <col min="11522" max="11522" width="15.42578125" style="76" customWidth="1"/>
    <col min="11523" max="11529" width="13.85546875" style="76" customWidth="1"/>
    <col min="11530" max="11530" width="9.5703125" style="76" bestFit="1" customWidth="1"/>
    <col min="11531" max="11776" width="9.140625" style="76"/>
    <col min="11777" max="11777" width="22.28515625" style="76" customWidth="1"/>
    <col min="11778" max="11778" width="15.42578125" style="76" customWidth="1"/>
    <col min="11779" max="11785" width="13.85546875" style="76" customWidth="1"/>
    <col min="11786" max="11786" width="9.5703125" style="76" bestFit="1" customWidth="1"/>
    <col min="11787" max="12032" width="9.140625" style="76"/>
    <col min="12033" max="12033" width="22.28515625" style="76" customWidth="1"/>
    <col min="12034" max="12034" width="15.42578125" style="76" customWidth="1"/>
    <col min="12035" max="12041" width="13.85546875" style="76" customWidth="1"/>
    <col min="12042" max="12042" width="9.5703125" style="76" bestFit="1" customWidth="1"/>
    <col min="12043" max="12288" width="9.140625" style="76"/>
    <col min="12289" max="12289" width="22.28515625" style="76" customWidth="1"/>
    <col min="12290" max="12290" width="15.42578125" style="76" customWidth="1"/>
    <col min="12291" max="12297" width="13.85546875" style="76" customWidth="1"/>
    <col min="12298" max="12298" width="9.5703125" style="76" bestFit="1" customWidth="1"/>
    <col min="12299" max="12544" width="9.140625" style="76"/>
    <col min="12545" max="12545" width="22.28515625" style="76" customWidth="1"/>
    <col min="12546" max="12546" width="15.42578125" style="76" customWidth="1"/>
    <col min="12547" max="12553" width="13.85546875" style="76" customWidth="1"/>
    <col min="12554" max="12554" width="9.5703125" style="76" bestFit="1" customWidth="1"/>
    <col min="12555" max="12800" width="9.140625" style="76"/>
    <col min="12801" max="12801" width="22.28515625" style="76" customWidth="1"/>
    <col min="12802" max="12802" width="15.42578125" style="76" customWidth="1"/>
    <col min="12803" max="12809" width="13.85546875" style="76" customWidth="1"/>
    <col min="12810" max="12810" width="9.5703125" style="76" bestFit="1" customWidth="1"/>
    <col min="12811" max="13056" width="9.140625" style="76"/>
    <col min="13057" max="13057" width="22.28515625" style="76" customWidth="1"/>
    <col min="13058" max="13058" width="15.42578125" style="76" customWidth="1"/>
    <col min="13059" max="13065" width="13.85546875" style="76" customWidth="1"/>
    <col min="13066" max="13066" width="9.5703125" style="76" bestFit="1" customWidth="1"/>
    <col min="13067" max="13312" width="9.140625" style="76"/>
    <col min="13313" max="13313" width="22.28515625" style="76" customWidth="1"/>
    <col min="13314" max="13314" width="15.42578125" style="76" customWidth="1"/>
    <col min="13315" max="13321" width="13.85546875" style="76" customWidth="1"/>
    <col min="13322" max="13322" width="9.5703125" style="76" bestFit="1" customWidth="1"/>
    <col min="13323" max="13568" width="9.140625" style="76"/>
    <col min="13569" max="13569" width="22.28515625" style="76" customWidth="1"/>
    <col min="13570" max="13570" width="15.42578125" style="76" customWidth="1"/>
    <col min="13571" max="13577" width="13.85546875" style="76" customWidth="1"/>
    <col min="13578" max="13578" width="9.5703125" style="76" bestFit="1" customWidth="1"/>
    <col min="13579" max="13824" width="9.140625" style="76"/>
    <col min="13825" max="13825" width="22.28515625" style="76" customWidth="1"/>
    <col min="13826" max="13826" width="15.42578125" style="76" customWidth="1"/>
    <col min="13827" max="13833" width="13.85546875" style="76" customWidth="1"/>
    <col min="13834" max="13834" width="9.5703125" style="76" bestFit="1" customWidth="1"/>
    <col min="13835" max="14080" width="9.140625" style="76"/>
    <col min="14081" max="14081" width="22.28515625" style="76" customWidth="1"/>
    <col min="14082" max="14082" width="15.42578125" style="76" customWidth="1"/>
    <col min="14083" max="14089" width="13.85546875" style="76" customWidth="1"/>
    <col min="14090" max="14090" width="9.5703125" style="76" bestFit="1" customWidth="1"/>
    <col min="14091" max="14336" width="9.140625" style="76"/>
    <col min="14337" max="14337" width="22.28515625" style="76" customWidth="1"/>
    <col min="14338" max="14338" width="15.42578125" style="76" customWidth="1"/>
    <col min="14339" max="14345" width="13.85546875" style="76" customWidth="1"/>
    <col min="14346" max="14346" width="9.5703125" style="76" bestFit="1" customWidth="1"/>
    <col min="14347" max="14592" width="9.140625" style="76"/>
    <col min="14593" max="14593" width="22.28515625" style="76" customWidth="1"/>
    <col min="14594" max="14594" width="15.42578125" style="76" customWidth="1"/>
    <col min="14595" max="14601" width="13.85546875" style="76" customWidth="1"/>
    <col min="14602" max="14602" width="9.5703125" style="76" bestFit="1" customWidth="1"/>
    <col min="14603" max="14848" width="9.140625" style="76"/>
    <col min="14849" max="14849" width="22.28515625" style="76" customWidth="1"/>
    <col min="14850" max="14850" width="15.42578125" style="76" customWidth="1"/>
    <col min="14851" max="14857" width="13.85546875" style="76" customWidth="1"/>
    <col min="14858" max="14858" width="9.5703125" style="76" bestFit="1" customWidth="1"/>
    <col min="14859" max="15104" width="9.140625" style="76"/>
    <col min="15105" max="15105" width="22.28515625" style="76" customWidth="1"/>
    <col min="15106" max="15106" width="15.42578125" style="76" customWidth="1"/>
    <col min="15107" max="15113" width="13.85546875" style="76" customWidth="1"/>
    <col min="15114" max="15114" width="9.5703125" style="76" bestFit="1" customWidth="1"/>
    <col min="15115" max="15360" width="9.140625" style="76"/>
    <col min="15361" max="15361" width="22.28515625" style="76" customWidth="1"/>
    <col min="15362" max="15362" width="15.42578125" style="76" customWidth="1"/>
    <col min="15363" max="15369" width="13.85546875" style="76" customWidth="1"/>
    <col min="15370" max="15370" width="9.5703125" style="76" bestFit="1" customWidth="1"/>
    <col min="15371" max="15616" width="9.140625" style="76"/>
    <col min="15617" max="15617" width="22.28515625" style="76" customWidth="1"/>
    <col min="15618" max="15618" width="15.42578125" style="76" customWidth="1"/>
    <col min="15619" max="15625" width="13.85546875" style="76" customWidth="1"/>
    <col min="15626" max="15626" width="9.5703125" style="76" bestFit="1" customWidth="1"/>
    <col min="15627" max="15872" width="9.140625" style="76"/>
    <col min="15873" max="15873" width="22.28515625" style="76" customWidth="1"/>
    <col min="15874" max="15874" width="15.42578125" style="76" customWidth="1"/>
    <col min="15875" max="15881" width="13.85546875" style="76" customWidth="1"/>
    <col min="15882" max="15882" width="9.5703125" style="76" bestFit="1" customWidth="1"/>
    <col min="15883" max="16128" width="9.140625" style="76"/>
    <col min="16129" max="16129" width="22.28515625" style="76" customWidth="1"/>
    <col min="16130" max="16130" width="15.42578125" style="76" customWidth="1"/>
    <col min="16131" max="16137" width="13.85546875" style="76" customWidth="1"/>
    <col min="16138" max="16138" width="9.5703125" style="76" bestFit="1" customWidth="1"/>
    <col min="16139" max="16384" width="9.140625" style="76"/>
  </cols>
  <sheetData>
    <row r="1" spans="1:13" ht="22.5" customHeight="1" x14ac:dyDescent="0.2">
      <c r="A1" s="424" t="s">
        <v>93</v>
      </c>
      <c r="B1" s="424"/>
      <c r="C1" s="424"/>
      <c r="D1" s="424"/>
      <c r="E1" s="424"/>
      <c r="F1" s="424"/>
      <c r="G1" s="424"/>
      <c r="H1" s="424"/>
      <c r="I1" s="424"/>
    </row>
    <row r="2" spans="1:13" s="80" customFormat="1" ht="11.25" x14ac:dyDescent="0.2">
      <c r="A2" s="77"/>
      <c r="B2" s="78"/>
      <c r="C2" s="78"/>
      <c r="D2" s="78"/>
      <c r="E2" s="78"/>
      <c r="F2" s="78"/>
      <c r="G2" s="78"/>
      <c r="H2" s="78"/>
      <c r="I2" s="79" t="s">
        <v>94</v>
      </c>
    </row>
    <row r="3" spans="1:13" ht="12.75" customHeight="1" x14ac:dyDescent="0.2">
      <c r="A3" s="425"/>
      <c r="B3" s="426" t="s">
        <v>95</v>
      </c>
      <c r="C3" s="427" t="s">
        <v>67</v>
      </c>
      <c r="D3" s="428"/>
      <c r="E3" s="428"/>
      <c r="F3" s="428"/>
      <c r="G3" s="428"/>
      <c r="H3" s="428"/>
      <c r="I3" s="428"/>
    </row>
    <row r="4" spans="1:13" ht="26.25" customHeight="1" x14ac:dyDescent="0.2">
      <c r="A4" s="425"/>
      <c r="B4" s="426"/>
      <c r="C4" s="81" t="s">
        <v>96</v>
      </c>
      <c r="D4" s="81" t="s">
        <v>97</v>
      </c>
      <c r="E4" s="81" t="s">
        <v>98</v>
      </c>
      <c r="F4" s="81" t="s">
        <v>99</v>
      </c>
      <c r="G4" s="81" t="s">
        <v>100</v>
      </c>
      <c r="H4" s="82" t="s">
        <v>101</v>
      </c>
      <c r="I4" s="82" t="s">
        <v>102</v>
      </c>
    </row>
    <row r="5" spans="1:13" s="84" customFormat="1" ht="12.75" customHeight="1" x14ac:dyDescent="0.25">
      <c r="A5" s="65" t="s">
        <v>72</v>
      </c>
      <c r="B5" s="67">
        <f>SUM(C5:I5)</f>
        <v>1500995.2499999995</v>
      </c>
      <c r="C5" s="67">
        <f>SUM(C6:C25)</f>
        <v>607642.55999999994</v>
      </c>
      <c r="D5" s="67">
        <f t="shared" ref="D5:I5" si="0">SUM(D6:D25)</f>
        <v>193403.18000000002</v>
      </c>
      <c r="E5" s="67">
        <f t="shared" si="0"/>
        <v>23551.600000000006</v>
      </c>
      <c r="F5" s="67">
        <f t="shared" si="0"/>
        <v>59509.07</v>
      </c>
      <c r="G5" s="67">
        <f t="shared" si="0"/>
        <v>237699.88999999998</v>
      </c>
      <c r="H5" s="67">
        <f t="shared" si="0"/>
        <v>11145.880000000001</v>
      </c>
      <c r="I5" s="67">
        <f t="shared" si="0"/>
        <v>368043.06999999995</v>
      </c>
      <c r="J5" s="83"/>
    </row>
    <row r="6" spans="1:13" s="84" customFormat="1" ht="12.75" customHeight="1" x14ac:dyDescent="0.25">
      <c r="A6" s="70" t="s">
        <v>73</v>
      </c>
      <c r="B6" s="67">
        <f t="shared" ref="B6:B25" si="1">SUM(C6:I6)</f>
        <v>106920.39000000001</v>
      </c>
      <c r="C6" s="236">
        <v>33105.83</v>
      </c>
      <c r="D6" s="236">
        <v>15396.12</v>
      </c>
      <c r="E6" s="236">
        <v>1443.47</v>
      </c>
      <c r="F6" s="236">
        <v>892</v>
      </c>
      <c r="G6" s="236">
        <v>37450.69</v>
      </c>
      <c r="H6" s="236">
        <v>2.38</v>
      </c>
      <c r="I6" s="236">
        <v>18629.900000000001</v>
      </c>
      <c r="J6" s="83"/>
    </row>
    <row r="7" spans="1:13" ht="12.75" customHeight="1" x14ac:dyDescent="0.25">
      <c r="A7" s="71" t="s">
        <v>74</v>
      </c>
      <c r="B7" s="67">
        <f t="shared" si="1"/>
        <v>161097.66</v>
      </c>
      <c r="C7" s="236">
        <v>32438.25</v>
      </c>
      <c r="D7" s="236">
        <v>6233.64</v>
      </c>
      <c r="E7" s="236">
        <v>331.39</v>
      </c>
      <c r="F7" s="236">
        <v>5587.91</v>
      </c>
      <c r="G7" s="236">
        <v>12176.63</v>
      </c>
      <c r="H7" s="236" t="s">
        <v>136</v>
      </c>
      <c r="I7" s="236">
        <v>104329.84</v>
      </c>
      <c r="J7" s="83"/>
      <c r="K7" s="85"/>
    </row>
    <row r="8" spans="1:13" ht="12.75" customHeight="1" x14ac:dyDescent="0.25">
      <c r="A8" s="71" t="s">
        <v>75</v>
      </c>
      <c r="B8" s="67">
        <f t="shared" si="1"/>
        <v>84955.87999999999</v>
      </c>
      <c r="C8" s="236">
        <v>51619.49</v>
      </c>
      <c r="D8" s="236">
        <v>14034.62</v>
      </c>
      <c r="E8" s="236">
        <v>1783.98</v>
      </c>
      <c r="F8" s="236">
        <v>679.8</v>
      </c>
      <c r="G8" s="236">
        <v>15217.32</v>
      </c>
      <c r="H8" s="236">
        <v>1092.97</v>
      </c>
      <c r="I8" s="236">
        <v>527.70000000000005</v>
      </c>
      <c r="J8" s="83"/>
      <c r="K8" s="85"/>
    </row>
    <row r="9" spans="1:13" ht="12.75" customHeight="1" x14ac:dyDescent="0.25">
      <c r="A9" s="71" t="s">
        <v>76</v>
      </c>
      <c r="B9" s="67">
        <f t="shared" si="1"/>
        <v>214026.11000000002</v>
      </c>
      <c r="C9" s="236">
        <v>64654.07</v>
      </c>
      <c r="D9" s="236">
        <v>18862.45</v>
      </c>
      <c r="E9" s="236">
        <v>443.14</v>
      </c>
      <c r="F9" s="236">
        <v>1731.8</v>
      </c>
      <c r="G9" s="236">
        <v>13921.97</v>
      </c>
      <c r="H9" s="236">
        <v>147.6</v>
      </c>
      <c r="I9" s="236">
        <v>114265.08</v>
      </c>
      <c r="J9" s="83"/>
      <c r="K9" s="85"/>
    </row>
    <row r="10" spans="1:13" ht="12.75" customHeight="1" x14ac:dyDescent="0.25">
      <c r="A10" s="71" t="s">
        <v>77</v>
      </c>
      <c r="B10" s="67">
        <f t="shared" si="1"/>
        <v>37782.5</v>
      </c>
      <c r="C10" s="236">
        <v>15872.87</v>
      </c>
      <c r="D10" s="236">
        <v>8084.08</v>
      </c>
      <c r="E10" s="236">
        <v>1762.7</v>
      </c>
      <c r="F10" s="236">
        <v>10.94</v>
      </c>
      <c r="G10" s="236">
        <v>7943.7</v>
      </c>
      <c r="H10" s="236">
        <v>4108.21</v>
      </c>
      <c r="I10" s="236" t="s">
        <v>136</v>
      </c>
      <c r="J10" s="83"/>
      <c r="K10" s="85"/>
    </row>
    <row r="11" spans="1:13" ht="12.75" customHeight="1" x14ac:dyDescent="0.25">
      <c r="A11" s="71" t="s">
        <v>78</v>
      </c>
      <c r="B11" s="67">
        <f t="shared" si="1"/>
        <v>78388.800000000003</v>
      </c>
      <c r="C11" s="236">
        <v>42900.12</v>
      </c>
      <c r="D11" s="236">
        <v>11628.31</v>
      </c>
      <c r="E11" s="236">
        <v>2156.84</v>
      </c>
      <c r="F11" s="236">
        <v>1794.83</v>
      </c>
      <c r="G11" s="236">
        <v>9479.77</v>
      </c>
      <c r="H11" s="236">
        <v>141.19999999999999</v>
      </c>
      <c r="I11" s="236">
        <v>10287.73</v>
      </c>
      <c r="J11" s="83"/>
      <c r="K11" s="85"/>
      <c r="M11" s="86"/>
    </row>
    <row r="12" spans="1:13" ht="12.75" customHeight="1" x14ac:dyDescent="0.25">
      <c r="A12" s="71" t="s">
        <v>79</v>
      </c>
      <c r="B12" s="67">
        <f t="shared" si="1"/>
        <v>93561.75</v>
      </c>
      <c r="C12" s="236">
        <v>35160.559999999998</v>
      </c>
      <c r="D12" s="236">
        <v>24042.05</v>
      </c>
      <c r="E12" s="236">
        <v>2426.7399999999998</v>
      </c>
      <c r="F12" s="236">
        <v>336.9</v>
      </c>
      <c r="G12" s="236">
        <v>14452.74</v>
      </c>
      <c r="H12" s="236">
        <v>409.34</v>
      </c>
      <c r="I12" s="236">
        <v>16733.419999999998</v>
      </c>
      <c r="J12" s="83"/>
      <c r="K12" s="85"/>
    </row>
    <row r="13" spans="1:13" ht="12.75" customHeight="1" x14ac:dyDescent="0.25">
      <c r="A13" s="71" t="s">
        <v>80</v>
      </c>
      <c r="B13" s="67">
        <f t="shared" si="1"/>
        <v>76917.069999999992</v>
      </c>
      <c r="C13" s="236">
        <v>43356.31</v>
      </c>
      <c r="D13" s="236">
        <v>15172.28</v>
      </c>
      <c r="E13" s="236">
        <v>2148.1</v>
      </c>
      <c r="F13" s="236">
        <v>2640.2</v>
      </c>
      <c r="G13" s="236">
        <v>12346.18</v>
      </c>
      <c r="H13" s="236">
        <v>56.3</v>
      </c>
      <c r="I13" s="236">
        <v>1197.7</v>
      </c>
      <c r="J13" s="83"/>
      <c r="K13" s="85"/>
    </row>
    <row r="14" spans="1:13" ht="12.75" customHeight="1" x14ac:dyDescent="0.25">
      <c r="A14" s="71" t="s">
        <v>81</v>
      </c>
      <c r="B14" s="67">
        <f t="shared" si="1"/>
        <v>72865.440000000002</v>
      </c>
      <c r="C14" s="236">
        <v>30618.48</v>
      </c>
      <c r="D14" s="236">
        <v>7407.33</v>
      </c>
      <c r="E14" s="236">
        <v>2343.48</v>
      </c>
      <c r="F14" s="236">
        <v>7571.36</v>
      </c>
      <c r="G14" s="236">
        <v>15027.97</v>
      </c>
      <c r="H14" s="236">
        <v>36.5</v>
      </c>
      <c r="I14" s="236">
        <v>9860.32</v>
      </c>
      <c r="J14" s="83"/>
      <c r="K14" s="85"/>
    </row>
    <row r="15" spans="1:13" ht="12.75" customHeight="1" x14ac:dyDescent="0.25">
      <c r="A15" s="71" t="s">
        <v>82</v>
      </c>
      <c r="B15" s="67">
        <f t="shared" si="1"/>
        <v>58349.18</v>
      </c>
      <c r="C15" s="236">
        <v>36291.07</v>
      </c>
      <c r="D15" s="236">
        <v>2776.14</v>
      </c>
      <c r="E15" s="236">
        <v>131.43</v>
      </c>
      <c r="F15" s="236">
        <v>3039.7</v>
      </c>
      <c r="G15" s="236">
        <v>5181.72</v>
      </c>
      <c r="H15" s="236" t="s">
        <v>136</v>
      </c>
      <c r="I15" s="236">
        <v>10929.12</v>
      </c>
      <c r="J15" s="83"/>
      <c r="K15" s="85"/>
    </row>
    <row r="16" spans="1:13" ht="12.75" customHeight="1" x14ac:dyDescent="0.25">
      <c r="A16" s="71" t="s">
        <v>83</v>
      </c>
      <c r="B16" s="67">
        <f t="shared" si="1"/>
        <v>29050.620000000003</v>
      </c>
      <c r="C16" s="236">
        <v>14087.31</v>
      </c>
      <c r="D16" s="236">
        <v>3653.2</v>
      </c>
      <c r="E16" s="236">
        <v>1754.31</v>
      </c>
      <c r="F16" s="236">
        <v>113.9</v>
      </c>
      <c r="G16" s="236">
        <v>8257.34</v>
      </c>
      <c r="H16" s="236">
        <v>1109.17</v>
      </c>
      <c r="I16" s="236">
        <v>75.39</v>
      </c>
      <c r="J16" s="83"/>
      <c r="K16" s="85"/>
    </row>
    <row r="17" spans="1:12" ht="12.75" customHeight="1" x14ac:dyDescent="0.25">
      <c r="A17" s="71" t="s">
        <v>84</v>
      </c>
      <c r="B17" s="67">
        <f t="shared" si="1"/>
        <v>15695.400000000001</v>
      </c>
      <c r="C17" s="236">
        <v>1611.22</v>
      </c>
      <c r="D17" s="236">
        <v>1468.28</v>
      </c>
      <c r="E17" s="236">
        <v>654.23</v>
      </c>
      <c r="F17" s="236" t="s">
        <v>136</v>
      </c>
      <c r="G17" s="236">
        <v>1954.9</v>
      </c>
      <c r="H17" s="236">
        <v>3068.3</v>
      </c>
      <c r="I17" s="236">
        <v>6938.47</v>
      </c>
      <c r="J17" s="83"/>
      <c r="K17" s="85"/>
    </row>
    <row r="18" spans="1:12" ht="12.75" customHeight="1" x14ac:dyDescent="0.25">
      <c r="A18" s="71" t="s">
        <v>85</v>
      </c>
      <c r="B18" s="67">
        <f t="shared" si="1"/>
        <v>85745.550000000017</v>
      </c>
      <c r="C18" s="236">
        <v>36779.01</v>
      </c>
      <c r="D18" s="236">
        <v>6335.44</v>
      </c>
      <c r="E18" s="236">
        <v>761.56</v>
      </c>
      <c r="F18" s="236">
        <v>16046.5</v>
      </c>
      <c r="G18" s="236">
        <v>23159.62</v>
      </c>
      <c r="H18" s="236">
        <v>0.82</v>
      </c>
      <c r="I18" s="236">
        <v>2662.6</v>
      </c>
      <c r="J18" s="83"/>
      <c r="K18" s="85"/>
      <c r="L18" s="86"/>
    </row>
    <row r="19" spans="1:12" ht="12.75" customHeight="1" x14ac:dyDescent="0.25">
      <c r="A19" s="71" t="s">
        <v>86</v>
      </c>
      <c r="B19" s="67">
        <f t="shared" si="1"/>
        <v>61041.229999999996</v>
      </c>
      <c r="C19" s="236">
        <v>26619.03</v>
      </c>
      <c r="D19" s="236">
        <v>4948.99</v>
      </c>
      <c r="E19" s="236">
        <v>113.72</v>
      </c>
      <c r="F19" s="236">
        <v>14997.03</v>
      </c>
      <c r="G19" s="236">
        <v>11418.55</v>
      </c>
      <c r="H19" s="236" t="s">
        <v>136</v>
      </c>
      <c r="I19" s="236">
        <v>2943.91</v>
      </c>
      <c r="J19" s="83"/>
      <c r="K19" s="85"/>
    </row>
    <row r="20" spans="1:12" ht="12.75" customHeight="1" x14ac:dyDescent="0.25">
      <c r="A20" s="71" t="s">
        <v>87</v>
      </c>
      <c r="B20" s="67">
        <f t="shared" si="1"/>
        <v>173721.49000000002</v>
      </c>
      <c r="C20" s="236">
        <v>98765.67</v>
      </c>
      <c r="D20" s="236">
        <v>40220.82</v>
      </c>
      <c r="E20" s="236">
        <v>2033.24</v>
      </c>
      <c r="F20" s="236">
        <v>16.600000000000001</v>
      </c>
      <c r="G20" s="236">
        <v>25504.54</v>
      </c>
      <c r="H20" s="236">
        <v>971.39</v>
      </c>
      <c r="I20" s="236">
        <v>6209.23</v>
      </c>
      <c r="J20" s="83"/>
      <c r="K20" s="85"/>
    </row>
    <row r="21" spans="1:12" ht="12.75" customHeight="1" x14ac:dyDescent="0.25">
      <c r="A21" s="70" t="s">
        <v>88</v>
      </c>
      <c r="B21" s="67">
        <f t="shared" si="1"/>
        <v>20520.559999999998</v>
      </c>
      <c r="C21" s="236">
        <v>5569.7</v>
      </c>
      <c r="D21" s="236">
        <v>4205.76</v>
      </c>
      <c r="E21" s="236">
        <v>1005.3</v>
      </c>
      <c r="F21" s="236">
        <v>10.6</v>
      </c>
      <c r="G21" s="236">
        <v>9701.7999999999993</v>
      </c>
      <c r="H21" s="236" t="s">
        <v>136</v>
      </c>
      <c r="I21" s="236">
        <v>27.4</v>
      </c>
      <c r="J21" s="83"/>
      <c r="K21" s="85"/>
    </row>
    <row r="22" spans="1:12" ht="12.75" customHeight="1" x14ac:dyDescent="0.25">
      <c r="A22" s="71" t="s">
        <v>89</v>
      </c>
      <c r="B22" s="67">
        <f t="shared" si="1"/>
        <v>123660.39</v>
      </c>
      <c r="C22" s="236">
        <v>33218.129999999997</v>
      </c>
      <c r="D22" s="236">
        <v>8163.71</v>
      </c>
      <c r="E22" s="236">
        <v>2251.4699999999998</v>
      </c>
      <c r="F22" s="236">
        <v>4007.3</v>
      </c>
      <c r="G22" s="236">
        <v>13911.35</v>
      </c>
      <c r="H22" s="236">
        <v>1.7</v>
      </c>
      <c r="I22" s="236">
        <v>62106.73</v>
      </c>
      <c r="J22" s="83"/>
      <c r="K22" s="85"/>
    </row>
    <row r="23" spans="1:12" ht="12.75" customHeight="1" x14ac:dyDescent="0.25">
      <c r="A23" s="71" t="s">
        <v>90</v>
      </c>
      <c r="B23" s="67">
        <f t="shared" si="1"/>
        <v>57.03</v>
      </c>
      <c r="C23" s="236">
        <v>26.2</v>
      </c>
      <c r="D23" s="236">
        <v>7.54</v>
      </c>
      <c r="E23" s="236">
        <v>1.8</v>
      </c>
      <c r="F23" s="236">
        <v>0.1</v>
      </c>
      <c r="G23" s="236">
        <v>21.09</v>
      </c>
      <c r="H23" s="236" t="s">
        <v>136</v>
      </c>
      <c r="I23" s="236">
        <v>0.3</v>
      </c>
      <c r="J23" s="83"/>
      <c r="K23" s="85"/>
    </row>
    <row r="24" spans="1:12" ht="12.75" customHeight="1" x14ac:dyDescent="0.25">
      <c r="A24" s="71" t="s">
        <v>91</v>
      </c>
      <c r="B24" s="67">
        <f t="shared" si="1"/>
        <v>43.3</v>
      </c>
      <c r="C24" s="236">
        <v>36</v>
      </c>
      <c r="D24" s="236">
        <v>1.6</v>
      </c>
      <c r="E24" s="236">
        <v>1.3</v>
      </c>
      <c r="F24" s="236" t="s">
        <v>136</v>
      </c>
      <c r="G24" s="236">
        <v>3</v>
      </c>
      <c r="H24" s="236" t="s">
        <v>136</v>
      </c>
      <c r="I24" s="236">
        <v>1.4</v>
      </c>
      <c r="J24" s="83"/>
      <c r="K24" s="85"/>
    </row>
    <row r="25" spans="1:12" ht="12.75" customHeight="1" x14ac:dyDescent="0.25">
      <c r="A25" s="73" t="s">
        <v>92</v>
      </c>
      <c r="B25" s="75">
        <f t="shared" si="1"/>
        <v>6594.9</v>
      </c>
      <c r="C25" s="237">
        <v>4913.24</v>
      </c>
      <c r="D25" s="237">
        <v>760.82</v>
      </c>
      <c r="E25" s="237">
        <v>3.4</v>
      </c>
      <c r="F25" s="237">
        <v>31.6</v>
      </c>
      <c r="G25" s="237">
        <v>569.01</v>
      </c>
      <c r="H25" s="237" t="s">
        <v>136</v>
      </c>
      <c r="I25" s="237">
        <v>316.83</v>
      </c>
      <c r="J25" s="83"/>
      <c r="K25" s="85"/>
    </row>
    <row r="26" spans="1:12" x14ac:dyDescent="0.2">
      <c r="B26" s="86"/>
    </row>
    <row r="27" spans="1:12" x14ac:dyDescent="0.2">
      <c r="A27" s="195"/>
      <c r="C27" s="86"/>
    </row>
    <row r="28" spans="1:12" x14ac:dyDescent="0.2">
      <c r="B28" s="67"/>
      <c r="C28" s="8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A3" sqref="A3:A5"/>
    </sheetView>
  </sheetViews>
  <sheetFormatPr defaultRowHeight="12.75" x14ac:dyDescent="0.2"/>
  <cols>
    <col min="1" max="1" width="21.7109375" style="5" customWidth="1"/>
    <col min="2" max="2" width="11.85546875" style="5" customWidth="1"/>
    <col min="3" max="3" width="10" style="5" customWidth="1"/>
    <col min="4" max="6" width="9.85546875" style="5" customWidth="1"/>
    <col min="7" max="7" width="9.5703125" style="5" customWidth="1"/>
    <col min="8" max="9" width="9.85546875" style="5" customWidth="1"/>
    <col min="10" max="10" width="10.5703125" style="5" customWidth="1"/>
    <col min="11" max="11" width="9.5703125" style="5" customWidth="1"/>
    <col min="12" max="12" width="9" style="5" customWidth="1"/>
    <col min="13" max="13" width="10.28515625" style="5" customWidth="1"/>
    <col min="14" max="14" width="8.28515625" style="5" customWidth="1"/>
    <col min="15" max="15" width="10.85546875" style="5" customWidth="1"/>
    <col min="16" max="16" width="11" style="5" customWidth="1"/>
    <col min="17" max="253" width="9.140625" style="5"/>
    <col min="254" max="254" width="21.7109375" style="5" customWidth="1"/>
    <col min="255" max="255" width="11.85546875" style="5" customWidth="1"/>
    <col min="256" max="256" width="10" style="5" customWidth="1"/>
    <col min="257" max="257" width="8.7109375" style="5" customWidth="1"/>
    <col min="258" max="259" width="9.85546875" style="5" customWidth="1"/>
    <col min="260" max="260" width="8.42578125" style="5" customWidth="1"/>
    <col min="261" max="262" width="9.85546875" style="5" customWidth="1"/>
    <col min="263" max="263" width="8.7109375" style="5" customWidth="1"/>
    <col min="264" max="264" width="9.5703125" style="5" customWidth="1"/>
    <col min="265" max="266" width="9" style="5" customWidth="1"/>
    <col min="267" max="267" width="5.5703125" style="5" customWidth="1"/>
    <col min="268" max="268" width="10.85546875" style="5" customWidth="1"/>
    <col min="269" max="509" width="9.140625" style="5"/>
    <col min="510" max="510" width="21.7109375" style="5" customWidth="1"/>
    <col min="511" max="511" width="11.85546875" style="5" customWidth="1"/>
    <col min="512" max="512" width="10" style="5" customWidth="1"/>
    <col min="513" max="513" width="8.7109375" style="5" customWidth="1"/>
    <col min="514" max="515" width="9.85546875" style="5" customWidth="1"/>
    <col min="516" max="516" width="8.42578125" style="5" customWidth="1"/>
    <col min="517" max="518" width="9.85546875" style="5" customWidth="1"/>
    <col min="519" max="519" width="8.7109375" style="5" customWidth="1"/>
    <col min="520" max="520" width="9.5703125" style="5" customWidth="1"/>
    <col min="521" max="522" width="9" style="5" customWidth="1"/>
    <col min="523" max="523" width="5.5703125" style="5" customWidth="1"/>
    <col min="524" max="524" width="10.85546875" style="5" customWidth="1"/>
    <col min="525" max="765" width="9.140625" style="5"/>
    <col min="766" max="766" width="21.7109375" style="5" customWidth="1"/>
    <col min="767" max="767" width="11.85546875" style="5" customWidth="1"/>
    <col min="768" max="768" width="10" style="5" customWidth="1"/>
    <col min="769" max="769" width="8.7109375" style="5" customWidth="1"/>
    <col min="770" max="771" width="9.85546875" style="5" customWidth="1"/>
    <col min="772" max="772" width="8.42578125" style="5" customWidth="1"/>
    <col min="773" max="774" width="9.85546875" style="5" customWidth="1"/>
    <col min="775" max="775" width="8.7109375" style="5" customWidth="1"/>
    <col min="776" max="776" width="9.5703125" style="5" customWidth="1"/>
    <col min="777" max="778" width="9" style="5" customWidth="1"/>
    <col min="779" max="779" width="5.5703125" style="5" customWidth="1"/>
    <col min="780" max="780" width="10.85546875" style="5" customWidth="1"/>
    <col min="781" max="1021" width="9.140625" style="5"/>
    <col min="1022" max="1022" width="21.7109375" style="5" customWidth="1"/>
    <col min="1023" max="1023" width="11.85546875" style="5" customWidth="1"/>
    <col min="1024" max="1024" width="10" style="5" customWidth="1"/>
    <col min="1025" max="1025" width="8.7109375" style="5" customWidth="1"/>
    <col min="1026" max="1027" width="9.85546875" style="5" customWidth="1"/>
    <col min="1028" max="1028" width="8.42578125" style="5" customWidth="1"/>
    <col min="1029" max="1030" width="9.85546875" style="5" customWidth="1"/>
    <col min="1031" max="1031" width="8.7109375" style="5" customWidth="1"/>
    <col min="1032" max="1032" width="9.5703125" style="5" customWidth="1"/>
    <col min="1033" max="1034" width="9" style="5" customWidth="1"/>
    <col min="1035" max="1035" width="5.5703125" style="5" customWidth="1"/>
    <col min="1036" max="1036" width="10.85546875" style="5" customWidth="1"/>
    <col min="1037" max="1277" width="9.140625" style="5"/>
    <col min="1278" max="1278" width="21.7109375" style="5" customWidth="1"/>
    <col min="1279" max="1279" width="11.85546875" style="5" customWidth="1"/>
    <col min="1280" max="1280" width="10" style="5" customWidth="1"/>
    <col min="1281" max="1281" width="8.7109375" style="5" customWidth="1"/>
    <col min="1282" max="1283" width="9.85546875" style="5" customWidth="1"/>
    <col min="1284" max="1284" width="8.42578125" style="5" customWidth="1"/>
    <col min="1285" max="1286" width="9.85546875" style="5" customWidth="1"/>
    <col min="1287" max="1287" width="8.7109375" style="5" customWidth="1"/>
    <col min="1288" max="1288" width="9.5703125" style="5" customWidth="1"/>
    <col min="1289" max="1290" width="9" style="5" customWidth="1"/>
    <col min="1291" max="1291" width="5.5703125" style="5" customWidth="1"/>
    <col min="1292" max="1292" width="10.85546875" style="5" customWidth="1"/>
    <col min="1293" max="1533" width="9.140625" style="5"/>
    <col min="1534" max="1534" width="21.7109375" style="5" customWidth="1"/>
    <col min="1535" max="1535" width="11.85546875" style="5" customWidth="1"/>
    <col min="1536" max="1536" width="10" style="5" customWidth="1"/>
    <col min="1537" max="1537" width="8.7109375" style="5" customWidth="1"/>
    <col min="1538" max="1539" width="9.85546875" style="5" customWidth="1"/>
    <col min="1540" max="1540" width="8.42578125" style="5" customWidth="1"/>
    <col min="1541" max="1542" width="9.85546875" style="5" customWidth="1"/>
    <col min="1543" max="1543" width="8.7109375" style="5" customWidth="1"/>
    <col min="1544" max="1544" width="9.5703125" style="5" customWidth="1"/>
    <col min="1545" max="1546" width="9" style="5" customWidth="1"/>
    <col min="1547" max="1547" width="5.5703125" style="5" customWidth="1"/>
    <col min="1548" max="1548" width="10.85546875" style="5" customWidth="1"/>
    <col min="1549" max="1789" width="9.140625" style="5"/>
    <col min="1790" max="1790" width="21.7109375" style="5" customWidth="1"/>
    <col min="1791" max="1791" width="11.85546875" style="5" customWidth="1"/>
    <col min="1792" max="1792" width="10" style="5" customWidth="1"/>
    <col min="1793" max="1793" width="8.7109375" style="5" customWidth="1"/>
    <col min="1794" max="1795" width="9.85546875" style="5" customWidth="1"/>
    <col min="1796" max="1796" width="8.42578125" style="5" customWidth="1"/>
    <col min="1797" max="1798" width="9.85546875" style="5" customWidth="1"/>
    <col min="1799" max="1799" width="8.7109375" style="5" customWidth="1"/>
    <col min="1800" max="1800" width="9.5703125" style="5" customWidth="1"/>
    <col min="1801" max="1802" width="9" style="5" customWidth="1"/>
    <col min="1803" max="1803" width="5.5703125" style="5" customWidth="1"/>
    <col min="1804" max="1804" width="10.85546875" style="5" customWidth="1"/>
    <col min="1805" max="2045" width="9.140625" style="5"/>
    <col min="2046" max="2046" width="21.7109375" style="5" customWidth="1"/>
    <col min="2047" max="2047" width="11.85546875" style="5" customWidth="1"/>
    <col min="2048" max="2048" width="10" style="5" customWidth="1"/>
    <col min="2049" max="2049" width="8.7109375" style="5" customWidth="1"/>
    <col min="2050" max="2051" width="9.85546875" style="5" customWidth="1"/>
    <col min="2052" max="2052" width="8.42578125" style="5" customWidth="1"/>
    <col min="2053" max="2054" width="9.85546875" style="5" customWidth="1"/>
    <col min="2055" max="2055" width="8.7109375" style="5" customWidth="1"/>
    <col min="2056" max="2056" width="9.5703125" style="5" customWidth="1"/>
    <col min="2057" max="2058" width="9" style="5" customWidth="1"/>
    <col min="2059" max="2059" width="5.5703125" style="5" customWidth="1"/>
    <col min="2060" max="2060" width="10.85546875" style="5" customWidth="1"/>
    <col min="2061" max="2301" width="9.140625" style="5"/>
    <col min="2302" max="2302" width="21.7109375" style="5" customWidth="1"/>
    <col min="2303" max="2303" width="11.85546875" style="5" customWidth="1"/>
    <col min="2304" max="2304" width="10" style="5" customWidth="1"/>
    <col min="2305" max="2305" width="8.7109375" style="5" customWidth="1"/>
    <col min="2306" max="2307" width="9.85546875" style="5" customWidth="1"/>
    <col min="2308" max="2308" width="8.42578125" style="5" customWidth="1"/>
    <col min="2309" max="2310" width="9.85546875" style="5" customWidth="1"/>
    <col min="2311" max="2311" width="8.7109375" style="5" customWidth="1"/>
    <col min="2312" max="2312" width="9.5703125" style="5" customWidth="1"/>
    <col min="2313" max="2314" width="9" style="5" customWidth="1"/>
    <col min="2315" max="2315" width="5.5703125" style="5" customWidth="1"/>
    <col min="2316" max="2316" width="10.85546875" style="5" customWidth="1"/>
    <col min="2317" max="2557" width="9.140625" style="5"/>
    <col min="2558" max="2558" width="21.7109375" style="5" customWidth="1"/>
    <col min="2559" max="2559" width="11.85546875" style="5" customWidth="1"/>
    <col min="2560" max="2560" width="10" style="5" customWidth="1"/>
    <col min="2561" max="2561" width="8.7109375" style="5" customWidth="1"/>
    <col min="2562" max="2563" width="9.85546875" style="5" customWidth="1"/>
    <col min="2564" max="2564" width="8.42578125" style="5" customWidth="1"/>
    <col min="2565" max="2566" width="9.85546875" style="5" customWidth="1"/>
    <col min="2567" max="2567" width="8.7109375" style="5" customWidth="1"/>
    <col min="2568" max="2568" width="9.5703125" style="5" customWidth="1"/>
    <col min="2569" max="2570" width="9" style="5" customWidth="1"/>
    <col min="2571" max="2571" width="5.5703125" style="5" customWidth="1"/>
    <col min="2572" max="2572" width="10.85546875" style="5" customWidth="1"/>
    <col min="2573" max="2813" width="9.140625" style="5"/>
    <col min="2814" max="2814" width="21.7109375" style="5" customWidth="1"/>
    <col min="2815" max="2815" width="11.85546875" style="5" customWidth="1"/>
    <col min="2816" max="2816" width="10" style="5" customWidth="1"/>
    <col min="2817" max="2817" width="8.7109375" style="5" customWidth="1"/>
    <col min="2818" max="2819" width="9.85546875" style="5" customWidth="1"/>
    <col min="2820" max="2820" width="8.42578125" style="5" customWidth="1"/>
    <col min="2821" max="2822" width="9.85546875" style="5" customWidth="1"/>
    <col min="2823" max="2823" width="8.7109375" style="5" customWidth="1"/>
    <col min="2824" max="2824" width="9.5703125" style="5" customWidth="1"/>
    <col min="2825" max="2826" width="9" style="5" customWidth="1"/>
    <col min="2827" max="2827" width="5.5703125" style="5" customWidth="1"/>
    <col min="2828" max="2828" width="10.85546875" style="5" customWidth="1"/>
    <col min="2829" max="3069" width="9.140625" style="5"/>
    <col min="3070" max="3070" width="21.7109375" style="5" customWidth="1"/>
    <col min="3071" max="3071" width="11.85546875" style="5" customWidth="1"/>
    <col min="3072" max="3072" width="10" style="5" customWidth="1"/>
    <col min="3073" max="3073" width="8.7109375" style="5" customWidth="1"/>
    <col min="3074" max="3075" width="9.85546875" style="5" customWidth="1"/>
    <col min="3076" max="3076" width="8.42578125" style="5" customWidth="1"/>
    <col min="3077" max="3078" width="9.85546875" style="5" customWidth="1"/>
    <col min="3079" max="3079" width="8.7109375" style="5" customWidth="1"/>
    <col min="3080" max="3080" width="9.5703125" style="5" customWidth="1"/>
    <col min="3081" max="3082" width="9" style="5" customWidth="1"/>
    <col min="3083" max="3083" width="5.5703125" style="5" customWidth="1"/>
    <col min="3084" max="3084" width="10.85546875" style="5" customWidth="1"/>
    <col min="3085" max="3325" width="9.140625" style="5"/>
    <col min="3326" max="3326" width="21.7109375" style="5" customWidth="1"/>
    <col min="3327" max="3327" width="11.85546875" style="5" customWidth="1"/>
    <col min="3328" max="3328" width="10" style="5" customWidth="1"/>
    <col min="3329" max="3329" width="8.7109375" style="5" customWidth="1"/>
    <col min="3330" max="3331" width="9.85546875" style="5" customWidth="1"/>
    <col min="3332" max="3332" width="8.42578125" style="5" customWidth="1"/>
    <col min="3333" max="3334" width="9.85546875" style="5" customWidth="1"/>
    <col min="3335" max="3335" width="8.7109375" style="5" customWidth="1"/>
    <col min="3336" max="3336" width="9.5703125" style="5" customWidth="1"/>
    <col min="3337" max="3338" width="9" style="5" customWidth="1"/>
    <col min="3339" max="3339" width="5.5703125" style="5" customWidth="1"/>
    <col min="3340" max="3340" width="10.85546875" style="5" customWidth="1"/>
    <col min="3341" max="3581" width="9.140625" style="5"/>
    <col min="3582" max="3582" width="21.7109375" style="5" customWidth="1"/>
    <col min="3583" max="3583" width="11.85546875" style="5" customWidth="1"/>
    <col min="3584" max="3584" width="10" style="5" customWidth="1"/>
    <col min="3585" max="3585" width="8.7109375" style="5" customWidth="1"/>
    <col min="3586" max="3587" width="9.85546875" style="5" customWidth="1"/>
    <col min="3588" max="3588" width="8.42578125" style="5" customWidth="1"/>
    <col min="3589" max="3590" width="9.85546875" style="5" customWidth="1"/>
    <col min="3591" max="3591" width="8.7109375" style="5" customWidth="1"/>
    <col min="3592" max="3592" width="9.5703125" style="5" customWidth="1"/>
    <col min="3593" max="3594" width="9" style="5" customWidth="1"/>
    <col min="3595" max="3595" width="5.5703125" style="5" customWidth="1"/>
    <col min="3596" max="3596" width="10.85546875" style="5" customWidth="1"/>
    <col min="3597" max="3837" width="9.140625" style="5"/>
    <col min="3838" max="3838" width="21.7109375" style="5" customWidth="1"/>
    <col min="3839" max="3839" width="11.85546875" style="5" customWidth="1"/>
    <col min="3840" max="3840" width="10" style="5" customWidth="1"/>
    <col min="3841" max="3841" width="8.7109375" style="5" customWidth="1"/>
    <col min="3842" max="3843" width="9.85546875" style="5" customWidth="1"/>
    <col min="3844" max="3844" width="8.42578125" style="5" customWidth="1"/>
    <col min="3845" max="3846" width="9.85546875" style="5" customWidth="1"/>
    <col min="3847" max="3847" width="8.7109375" style="5" customWidth="1"/>
    <col min="3848" max="3848" width="9.5703125" style="5" customWidth="1"/>
    <col min="3849" max="3850" width="9" style="5" customWidth="1"/>
    <col min="3851" max="3851" width="5.5703125" style="5" customWidth="1"/>
    <col min="3852" max="3852" width="10.85546875" style="5" customWidth="1"/>
    <col min="3853" max="4093" width="9.140625" style="5"/>
    <col min="4094" max="4094" width="21.7109375" style="5" customWidth="1"/>
    <col min="4095" max="4095" width="11.85546875" style="5" customWidth="1"/>
    <col min="4096" max="4096" width="10" style="5" customWidth="1"/>
    <col min="4097" max="4097" width="8.7109375" style="5" customWidth="1"/>
    <col min="4098" max="4099" width="9.85546875" style="5" customWidth="1"/>
    <col min="4100" max="4100" width="8.42578125" style="5" customWidth="1"/>
    <col min="4101" max="4102" width="9.85546875" style="5" customWidth="1"/>
    <col min="4103" max="4103" width="8.7109375" style="5" customWidth="1"/>
    <col min="4104" max="4104" width="9.5703125" style="5" customWidth="1"/>
    <col min="4105" max="4106" width="9" style="5" customWidth="1"/>
    <col min="4107" max="4107" width="5.5703125" style="5" customWidth="1"/>
    <col min="4108" max="4108" width="10.85546875" style="5" customWidth="1"/>
    <col min="4109" max="4349" width="9.140625" style="5"/>
    <col min="4350" max="4350" width="21.7109375" style="5" customWidth="1"/>
    <col min="4351" max="4351" width="11.85546875" style="5" customWidth="1"/>
    <col min="4352" max="4352" width="10" style="5" customWidth="1"/>
    <col min="4353" max="4353" width="8.7109375" style="5" customWidth="1"/>
    <col min="4354" max="4355" width="9.85546875" style="5" customWidth="1"/>
    <col min="4356" max="4356" width="8.42578125" style="5" customWidth="1"/>
    <col min="4357" max="4358" width="9.85546875" style="5" customWidth="1"/>
    <col min="4359" max="4359" width="8.7109375" style="5" customWidth="1"/>
    <col min="4360" max="4360" width="9.5703125" style="5" customWidth="1"/>
    <col min="4361" max="4362" width="9" style="5" customWidth="1"/>
    <col min="4363" max="4363" width="5.5703125" style="5" customWidth="1"/>
    <col min="4364" max="4364" width="10.85546875" style="5" customWidth="1"/>
    <col min="4365" max="4605" width="9.140625" style="5"/>
    <col min="4606" max="4606" width="21.7109375" style="5" customWidth="1"/>
    <col min="4607" max="4607" width="11.85546875" style="5" customWidth="1"/>
    <col min="4608" max="4608" width="10" style="5" customWidth="1"/>
    <col min="4609" max="4609" width="8.7109375" style="5" customWidth="1"/>
    <col min="4610" max="4611" width="9.85546875" style="5" customWidth="1"/>
    <col min="4612" max="4612" width="8.42578125" style="5" customWidth="1"/>
    <col min="4613" max="4614" width="9.85546875" style="5" customWidth="1"/>
    <col min="4615" max="4615" width="8.7109375" style="5" customWidth="1"/>
    <col min="4616" max="4616" width="9.5703125" style="5" customWidth="1"/>
    <col min="4617" max="4618" width="9" style="5" customWidth="1"/>
    <col min="4619" max="4619" width="5.5703125" style="5" customWidth="1"/>
    <col min="4620" max="4620" width="10.85546875" style="5" customWidth="1"/>
    <col min="4621" max="4861" width="9.140625" style="5"/>
    <col min="4862" max="4862" width="21.7109375" style="5" customWidth="1"/>
    <col min="4863" max="4863" width="11.85546875" style="5" customWidth="1"/>
    <col min="4864" max="4864" width="10" style="5" customWidth="1"/>
    <col min="4865" max="4865" width="8.7109375" style="5" customWidth="1"/>
    <col min="4866" max="4867" width="9.85546875" style="5" customWidth="1"/>
    <col min="4868" max="4868" width="8.42578125" style="5" customWidth="1"/>
    <col min="4869" max="4870" width="9.85546875" style="5" customWidth="1"/>
    <col min="4871" max="4871" width="8.7109375" style="5" customWidth="1"/>
    <col min="4872" max="4872" width="9.5703125" style="5" customWidth="1"/>
    <col min="4873" max="4874" width="9" style="5" customWidth="1"/>
    <col min="4875" max="4875" width="5.5703125" style="5" customWidth="1"/>
    <col min="4876" max="4876" width="10.85546875" style="5" customWidth="1"/>
    <col min="4877" max="5117" width="9.140625" style="5"/>
    <col min="5118" max="5118" width="21.7109375" style="5" customWidth="1"/>
    <col min="5119" max="5119" width="11.85546875" style="5" customWidth="1"/>
    <col min="5120" max="5120" width="10" style="5" customWidth="1"/>
    <col min="5121" max="5121" width="8.7109375" style="5" customWidth="1"/>
    <col min="5122" max="5123" width="9.85546875" style="5" customWidth="1"/>
    <col min="5124" max="5124" width="8.42578125" style="5" customWidth="1"/>
    <col min="5125" max="5126" width="9.85546875" style="5" customWidth="1"/>
    <col min="5127" max="5127" width="8.7109375" style="5" customWidth="1"/>
    <col min="5128" max="5128" width="9.5703125" style="5" customWidth="1"/>
    <col min="5129" max="5130" width="9" style="5" customWidth="1"/>
    <col min="5131" max="5131" width="5.5703125" style="5" customWidth="1"/>
    <col min="5132" max="5132" width="10.85546875" style="5" customWidth="1"/>
    <col min="5133" max="5373" width="9.140625" style="5"/>
    <col min="5374" max="5374" width="21.7109375" style="5" customWidth="1"/>
    <col min="5375" max="5375" width="11.85546875" style="5" customWidth="1"/>
    <col min="5376" max="5376" width="10" style="5" customWidth="1"/>
    <col min="5377" max="5377" width="8.7109375" style="5" customWidth="1"/>
    <col min="5378" max="5379" width="9.85546875" style="5" customWidth="1"/>
    <col min="5380" max="5380" width="8.42578125" style="5" customWidth="1"/>
    <col min="5381" max="5382" width="9.85546875" style="5" customWidth="1"/>
    <col min="5383" max="5383" width="8.7109375" style="5" customWidth="1"/>
    <col min="5384" max="5384" width="9.5703125" style="5" customWidth="1"/>
    <col min="5385" max="5386" width="9" style="5" customWidth="1"/>
    <col min="5387" max="5387" width="5.5703125" style="5" customWidth="1"/>
    <col min="5388" max="5388" width="10.85546875" style="5" customWidth="1"/>
    <col min="5389" max="5629" width="9.140625" style="5"/>
    <col min="5630" max="5630" width="21.7109375" style="5" customWidth="1"/>
    <col min="5631" max="5631" width="11.85546875" style="5" customWidth="1"/>
    <col min="5632" max="5632" width="10" style="5" customWidth="1"/>
    <col min="5633" max="5633" width="8.7109375" style="5" customWidth="1"/>
    <col min="5634" max="5635" width="9.85546875" style="5" customWidth="1"/>
    <col min="5636" max="5636" width="8.42578125" style="5" customWidth="1"/>
    <col min="5637" max="5638" width="9.85546875" style="5" customWidth="1"/>
    <col min="5639" max="5639" width="8.7109375" style="5" customWidth="1"/>
    <col min="5640" max="5640" width="9.5703125" style="5" customWidth="1"/>
    <col min="5641" max="5642" width="9" style="5" customWidth="1"/>
    <col min="5643" max="5643" width="5.5703125" style="5" customWidth="1"/>
    <col min="5644" max="5644" width="10.85546875" style="5" customWidth="1"/>
    <col min="5645" max="5885" width="9.140625" style="5"/>
    <col min="5886" max="5886" width="21.7109375" style="5" customWidth="1"/>
    <col min="5887" max="5887" width="11.85546875" style="5" customWidth="1"/>
    <col min="5888" max="5888" width="10" style="5" customWidth="1"/>
    <col min="5889" max="5889" width="8.7109375" style="5" customWidth="1"/>
    <col min="5890" max="5891" width="9.85546875" style="5" customWidth="1"/>
    <col min="5892" max="5892" width="8.42578125" style="5" customWidth="1"/>
    <col min="5893" max="5894" width="9.85546875" style="5" customWidth="1"/>
    <col min="5895" max="5895" width="8.7109375" style="5" customWidth="1"/>
    <col min="5896" max="5896" width="9.5703125" style="5" customWidth="1"/>
    <col min="5897" max="5898" width="9" style="5" customWidth="1"/>
    <col min="5899" max="5899" width="5.5703125" style="5" customWidth="1"/>
    <col min="5900" max="5900" width="10.85546875" style="5" customWidth="1"/>
    <col min="5901" max="6141" width="9.140625" style="5"/>
    <col min="6142" max="6142" width="21.7109375" style="5" customWidth="1"/>
    <col min="6143" max="6143" width="11.85546875" style="5" customWidth="1"/>
    <col min="6144" max="6144" width="10" style="5" customWidth="1"/>
    <col min="6145" max="6145" width="8.7109375" style="5" customWidth="1"/>
    <col min="6146" max="6147" width="9.85546875" style="5" customWidth="1"/>
    <col min="6148" max="6148" width="8.42578125" style="5" customWidth="1"/>
    <col min="6149" max="6150" width="9.85546875" style="5" customWidth="1"/>
    <col min="6151" max="6151" width="8.7109375" style="5" customWidth="1"/>
    <col min="6152" max="6152" width="9.5703125" style="5" customWidth="1"/>
    <col min="6153" max="6154" width="9" style="5" customWidth="1"/>
    <col min="6155" max="6155" width="5.5703125" style="5" customWidth="1"/>
    <col min="6156" max="6156" width="10.85546875" style="5" customWidth="1"/>
    <col min="6157" max="6397" width="9.140625" style="5"/>
    <col min="6398" max="6398" width="21.7109375" style="5" customWidth="1"/>
    <col min="6399" max="6399" width="11.85546875" style="5" customWidth="1"/>
    <col min="6400" max="6400" width="10" style="5" customWidth="1"/>
    <col min="6401" max="6401" width="8.7109375" style="5" customWidth="1"/>
    <col min="6402" max="6403" width="9.85546875" style="5" customWidth="1"/>
    <col min="6404" max="6404" width="8.42578125" style="5" customWidth="1"/>
    <col min="6405" max="6406" width="9.85546875" style="5" customWidth="1"/>
    <col min="6407" max="6407" width="8.7109375" style="5" customWidth="1"/>
    <col min="6408" max="6408" width="9.5703125" style="5" customWidth="1"/>
    <col min="6409" max="6410" width="9" style="5" customWidth="1"/>
    <col min="6411" max="6411" width="5.5703125" style="5" customWidth="1"/>
    <col min="6412" max="6412" width="10.85546875" style="5" customWidth="1"/>
    <col min="6413" max="6653" width="9.140625" style="5"/>
    <col min="6654" max="6654" width="21.7109375" style="5" customWidth="1"/>
    <col min="6655" max="6655" width="11.85546875" style="5" customWidth="1"/>
    <col min="6656" max="6656" width="10" style="5" customWidth="1"/>
    <col min="6657" max="6657" width="8.7109375" style="5" customWidth="1"/>
    <col min="6658" max="6659" width="9.85546875" style="5" customWidth="1"/>
    <col min="6660" max="6660" width="8.42578125" style="5" customWidth="1"/>
    <col min="6661" max="6662" width="9.85546875" style="5" customWidth="1"/>
    <col min="6663" max="6663" width="8.7109375" style="5" customWidth="1"/>
    <col min="6664" max="6664" width="9.5703125" style="5" customWidth="1"/>
    <col min="6665" max="6666" width="9" style="5" customWidth="1"/>
    <col min="6667" max="6667" width="5.5703125" style="5" customWidth="1"/>
    <col min="6668" max="6668" width="10.85546875" style="5" customWidth="1"/>
    <col min="6669" max="6909" width="9.140625" style="5"/>
    <col min="6910" max="6910" width="21.7109375" style="5" customWidth="1"/>
    <col min="6911" max="6911" width="11.85546875" style="5" customWidth="1"/>
    <col min="6912" max="6912" width="10" style="5" customWidth="1"/>
    <col min="6913" max="6913" width="8.7109375" style="5" customWidth="1"/>
    <col min="6914" max="6915" width="9.85546875" style="5" customWidth="1"/>
    <col min="6916" max="6916" width="8.42578125" style="5" customWidth="1"/>
    <col min="6917" max="6918" width="9.85546875" style="5" customWidth="1"/>
    <col min="6919" max="6919" width="8.7109375" style="5" customWidth="1"/>
    <col min="6920" max="6920" width="9.5703125" style="5" customWidth="1"/>
    <col min="6921" max="6922" width="9" style="5" customWidth="1"/>
    <col min="6923" max="6923" width="5.5703125" style="5" customWidth="1"/>
    <col min="6924" max="6924" width="10.85546875" style="5" customWidth="1"/>
    <col min="6925" max="7165" width="9.140625" style="5"/>
    <col min="7166" max="7166" width="21.7109375" style="5" customWidth="1"/>
    <col min="7167" max="7167" width="11.85546875" style="5" customWidth="1"/>
    <col min="7168" max="7168" width="10" style="5" customWidth="1"/>
    <col min="7169" max="7169" width="8.7109375" style="5" customWidth="1"/>
    <col min="7170" max="7171" width="9.85546875" style="5" customWidth="1"/>
    <col min="7172" max="7172" width="8.42578125" style="5" customWidth="1"/>
    <col min="7173" max="7174" width="9.85546875" style="5" customWidth="1"/>
    <col min="7175" max="7175" width="8.7109375" style="5" customWidth="1"/>
    <col min="7176" max="7176" width="9.5703125" style="5" customWidth="1"/>
    <col min="7177" max="7178" width="9" style="5" customWidth="1"/>
    <col min="7179" max="7179" width="5.5703125" style="5" customWidth="1"/>
    <col min="7180" max="7180" width="10.85546875" style="5" customWidth="1"/>
    <col min="7181" max="7421" width="9.140625" style="5"/>
    <col min="7422" max="7422" width="21.7109375" style="5" customWidth="1"/>
    <col min="7423" max="7423" width="11.85546875" style="5" customWidth="1"/>
    <col min="7424" max="7424" width="10" style="5" customWidth="1"/>
    <col min="7425" max="7425" width="8.7109375" style="5" customWidth="1"/>
    <col min="7426" max="7427" width="9.85546875" style="5" customWidth="1"/>
    <col min="7428" max="7428" width="8.42578125" style="5" customWidth="1"/>
    <col min="7429" max="7430" width="9.85546875" style="5" customWidth="1"/>
    <col min="7431" max="7431" width="8.7109375" style="5" customWidth="1"/>
    <col min="7432" max="7432" width="9.5703125" style="5" customWidth="1"/>
    <col min="7433" max="7434" width="9" style="5" customWidth="1"/>
    <col min="7435" max="7435" width="5.5703125" style="5" customWidth="1"/>
    <col min="7436" max="7436" width="10.85546875" style="5" customWidth="1"/>
    <col min="7437" max="7677" width="9.140625" style="5"/>
    <col min="7678" max="7678" width="21.7109375" style="5" customWidth="1"/>
    <col min="7679" max="7679" width="11.85546875" style="5" customWidth="1"/>
    <col min="7680" max="7680" width="10" style="5" customWidth="1"/>
    <col min="7681" max="7681" width="8.7109375" style="5" customWidth="1"/>
    <col min="7682" max="7683" width="9.85546875" style="5" customWidth="1"/>
    <col min="7684" max="7684" width="8.42578125" style="5" customWidth="1"/>
    <col min="7685" max="7686" width="9.85546875" style="5" customWidth="1"/>
    <col min="7687" max="7687" width="8.7109375" style="5" customWidth="1"/>
    <col min="7688" max="7688" width="9.5703125" style="5" customWidth="1"/>
    <col min="7689" max="7690" width="9" style="5" customWidth="1"/>
    <col min="7691" max="7691" width="5.5703125" style="5" customWidth="1"/>
    <col min="7692" max="7692" width="10.85546875" style="5" customWidth="1"/>
    <col min="7693" max="7933" width="9.140625" style="5"/>
    <col min="7934" max="7934" width="21.7109375" style="5" customWidth="1"/>
    <col min="7935" max="7935" width="11.85546875" style="5" customWidth="1"/>
    <col min="7936" max="7936" width="10" style="5" customWidth="1"/>
    <col min="7937" max="7937" width="8.7109375" style="5" customWidth="1"/>
    <col min="7938" max="7939" width="9.85546875" style="5" customWidth="1"/>
    <col min="7940" max="7940" width="8.42578125" style="5" customWidth="1"/>
    <col min="7941" max="7942" width="9.85546875" style="5" customWidth="1"/>
    <col min="7943" max="7943" width="8.7109375" style="5" customWidth="1"/>
    <col min="7944" max="7944" width="9.5703125" style="5" customWidth="1"/>
    <col min="7945" max="7946" width="9" style="5" customWidth="1"/>
    <col min="7947" max="7947" width="5.5703125" style="5" customWidth="1"/>
    <col min="7948" max="7948" width="10.85546875" style="5" customWidth="1"/>
    <col min="7949" max="8189" width="9.140625" style="5"/>
    <col min="8190" max="8190" width="21.7109375" style="5" customWidth="1"/>
    <col min="8191" max="8191" width="11.85546875" style="5" customWidth="1"/>
    <col min="8192" max="8192" width="10" style="5" customWidth="1"/>
    <col min="8193" max="8193" width="8.7109375" style="5" customWidth="1"/>
    <col min="8194" max="8195" width="9.85546875" style="5" customWidth="1"/>
    <col min="8196" max="8196" width="8.42578125" style="5" customWidth="1"/>
    <col min="8197" max="8198" width="9.85546875" style="5" customWidth="1"/>
    <col min="8199" max="8199" width="8.7109375" style="5" customWidth="1"/>
    <col min="8200" max="8200" width="9.5703125" style="5" customWidth="1"/>
    <col min="8201" max="8202" width="9" style="5" customWidth="1"/>
    <col min="8203" max="8203" width="5.5703125" style="5" customWidth="1"/>
    <col min="8204" max="8204" width="10.85546875" style="5" customWidth="1"/>
    <col min="8205" max="8445" width="9.140625" style="5"/>
    <col min="8446" max="8446" width="21.7109375" style="5" customWidth="1"/>
    <col min="8447" max="8447" width="11.85546875" style="5" customWidth="1"/>
    <col min="8448" max="8448" width="10" style="5" customWidth="1"/>
    <col min="8449" max="8449" width="8.7109375" style="5" customWidth="1"/>
    <col min="8450" max="8451" width="9.85546875" style="5" customWidth="1"/>
    <col min="8452" max="8452" width="8.42578125" style="5" customWidth="1"/>
    <col min="8453" max="8454" width="9.85546875" style="5" customWidth="1"/>
    <col min="8455" max="8455" width="8.7109375" style="5" customWidth="1"/>
    <col min="8456" max="8456" width="9.5703125" style="5" customWidth="1"/>
    <col min="8457" max="8458" width="9" style="5" customWidth="1"/>
    <col min="8459" max="8459" width="5.5703125" style="5" customWidth="1"/>
    <col min="8460" max="8460" width="10.85546875" style="5" customWidth="1"/>
    <col min="8461" max="8701" width="9.140625" style="5"/>
    <col min="8702" max="8702" width="21.7109375" style="5" customWidth="1"/>
    <col min="8703" max="8703" width="11.85546875" style="5" customWidth="1"/>
    <col min="8704" max="8704" width="10" style="5" customWidth="1"/>
    <col min="8705" max="8705" width="8.7109375" style="5" customWidth="1"/>
    <col min="8706" max="8707" width="9.85546875" style="5" customWidth="1"/>
    <col min="8708" max="8708" width="8.42578125" style="5" customWidth="1"/>
    <col min="8709" max="8710" width="9.85546875" style="5" customWidth="1"/>
    <col min="8711" max="8711" width="8.7109375" style="5" customWidth="1"/>
    <col min="8712" max="8712" width="9.5703125" style="5" customWidth="1"/>
    <col min="8713" max="8714" width="9" style="5" customWidth="1"/>
    <col min="8715" max="8715" width="5.5703125" style="5" customWidth="1"/>
    <col min="8716" max="8716" width="10.85546875" style="5" customWidth="1"/>
    <col min="8717" max="8957" width="9.140625" style="5"/>
    <col min="8958" max="8958" width="21.7109375" style="5" customWidth="1"/>
    <col min="8959" max="8959" width="11.85546875" style="5" customWidth="1"/>
    <col min="8960" max="8960" width="10" style="5" customWidth="1"/>
    <col min="8961" max="8961" width="8.7109375" style="5" customWidth="1"/>
    <col min="8962" max="8963" width="9.85546875" style="5" customWidth="1"/>
    <col min="8964" max="8964" width="8.42578125" style="5" customWidth="1"/>
    <col min="8965" max="8966" width="9.85546875" style="5" customWidth="1"/>
    <col min="8967" max="8967" width="8.7109375" style="5" customWidth="1"/>
    <col min="8968" max="8968" width="9.5703125" style="5" customWidth="1"/>
    <col min="8969" max="8970" width="9" style="5" customWidth="1"/>
    <col min="8971" max="8971" width="5.5703125" style="5" customWidth="1"/>
    <col min="8972" max="8972" width="10.85546875" style="5" customWidth="1"/>
    <col min="8973" max="9213" width="9.140625" style="5"/>
    <col min="9214" max="9214" width="21.7109375" style="5" customWidth="1"/>
    <col min="9215" max="9215" width="11.85546875" style="5" customWidth="1"/>
    <col min="9216" max="9216" width="10" style="5" customWidth="1"/>
    <col min="9217" max="9217" width="8.7109375" style="5" customWidth="1"/>
    <col min="9218" max="9219" width="9.85546875" style="5" customWidth="1"/>
    <col min="9220" max="9220" width="8.42578125" style="5" customWidth="1"/>
    <col min="9221" max="9222" width="9.85546875" style="5" customWidth="1"/>
    <col min="9223" max="9223" width="8.7109375" style="5" customWidth="1"/>
    <col min="9224" max="9224" width="9.5703125" style="5" customWidth="1"/>
    <col min="9225" max="9226" width="9" style="5" customWidth="1"/>
    <col min="9227" max="9227" width="5.5703125" style="5" customWidth="1"/>
    <col min="9228" max="9228" width="10.85546875" style="5" customWidth="1"/>
    <col min="9229" max="9469" width="9.140625" style="5"/>
    <col min="9470" max="9470" width="21.7109375" style="5" customWidth="1"/>
    <col min="9471" max="9471" width="11.85546875" style="5" customWidth="1"/>
    <col min="9472" max="9472" width="10" style="5" customWidth="1"/>
    <col min="9473" max="9473" width="8.7109375" style="5" customWidth="1"/>
    <col min="9474" max="9475" width="9.85546875" style="5" customWidth="1"/>
    <col min="9476" max="9476" width="8.42578125" style="5" customWidth="1"/>
    <col min="9477" max="9478" width="9.85546875" style="5" customWidth="1"/>
    <col min="9479" max="9479" width="8.7109375" style="5" customWidth="1"/>
    <col min="9480" max="9480" width="9.5703125" style="5" customWidth="1"/>
    <col min="9481" max="9482" width="9" style="5" customWidth="1"/>
    <col min="9483" max="9483" width="5.5703125" style="5" customWidth="1"/>
    <col min="9484" max="9484" width="10.85546875" style="5" customWidth="1"/>
    <col min="9485" max="9725" width="9.140625" style="5"/>
    <col min="9726" max="9726" width="21.7109375" style="5" customWidth="1"/>
    <col min="9727" max="9727" width="11.85546875" style="5" customWidth="1"/>
    <col min="9728" max="9728" width="10" style="5" customWidth="1"/>
    <col min="9729" max="9729" width="8.7109375" style="5" customWidth="1"/>
    <col min="9730" max="9731" width="9.85546875" style="5" customWidth="1"/>
    <col min="9732" max="9732" width="8.42578125" style="5" customWidth="1"/>
    <col min="9733" max="9734" width="9.85546875" style="5" customWidth="1"/>
    <col min="9735" max="9735" width="8.7109375" style="5" customWidth="1"/>
    <col min="9736" max="9736" width="9.5703125" style="5" customWidth="1"/>
    <col min="9737" max="9738" width="9" style="5" customWidth="1"/>
    <col min="9739" max="9739" width="5.5703125" style="5" customWidth="1"/>
    <col min="9740" max="9740" width="10.85546875" style="5" customWidth="1"/>
    <col min="9741" max="9981" width="9.140625" style="5"/>
    <col min="9982" max="9982" width="21.7109375" style="5" customWidth="1"/>
    <col min="9983" max="9983" width="11.85546875" style="5" customWidth="1"/>
    <col min="9984" max="9984" width="10" style="5" customWidth="1"/>
    <col min="9985" max="9985" width="8.7109375" style="5" customWidth="1"/>
    <col min="9986" max="9987" width="9.85546875" style="5" customWidth="1"/>
    <col min="9988" max="9988" width="8.42578125" style="5" customWidth="1"/>
    <col min="9989" max="9990" width="9.85546875" style="5" customWidth="1"/>
    <col min="9991" max="9991" width="8.7109375" style="5" customWidth="1"/>
    <col min="9992" max="9992" width="9.5703125" style="5" customWidth="1"/>
    <col min="9993" max="9994" width="9" style="5" customWidth="1"/>
    <col min="9995" max="9995" width="5.5703125" style="5" customWidth="1"/>
    <col min="9996" max="9996" width="10.85546875" style="5" customWidth="1"/>
    <col min="9997" max="10237" width="9.140625" style="5"/>
    <col min="10238" max="10238" width="21.7109375" style="5" customWidth="1"/>
    <col min="10239" max="10239" width="11.85546875" style="5" customWidth="1"/>
    <col min="10240" max="10240" width="10" style="5" customWidth="1"/>
    <col min="10241" max="10241" width="8.7109375" style="5" customWidth="1"/>
    <col min="10242" max="10243" width="9.85546875" style="5" customWidth="1"/>
    <col min="10244" max="10244" width="8.42578125" style="5" customWidth="1"/>
    <col min="10245" max="10246" width="9.85546875" style="5" customWidth="1"/>
    <col min="10247" max="10247" width="8.7109375" style="5" customWidth="1"/>
    <col min="10248" max="10248" width="9.5703125" style="5" customWidth="1"/>
    <col min="10249" max="10250" width="9" style="5" customWidth="1"/>
    <col min="10251" max="10251" width="5.5703125" style="5" customWidth="1"/>
    <col min="10252" max="10252" width="10.85546875" style="5" customWidth="1"/>
    <col min="10253" max="10493" width="9.140625" style="5"/>
    <col min="10494" max="10494" width="21.7109375" style="5" customWidth="1"/>
    <col min="10495" max="10495" width="11.85546875" style="5" customWidth="1"/>
    <col min="10496" max="10496" width="10" style="5" customWidth="1"/>
    <col min="10497" max="10497" width="8.7109375" style="5" customWidth="1"/>
    <col min="10498" max="10499" width="9.85546875" style="5" customWidth="1"/>
    <col min="10500" max="10500" width="8.42578125" style="5" customWidth="1"/>
    <col min="10501" max="10502" width="9.85546875" style="5" customWidth="1"/>
    <col min="10503" max="10503" width="8.7109375" style="5" customWidth="1"/>
    <col min="10504" max="10504" width="9.5703125" style="5" customWidth="1"/>
    <col min="10505" max="10506" width="9" style="5" customWidth="1"/>
    <col min="10507" max="10507" width="5.5703125" style="5" customWidth="1"/>
    <col min="10508" max="10508" width="10.85546875" style="5" customWidth="1"/>
    <col min="10509" max="10749" width="9.140625" style="5"/>
    <col min="10750" max="10750" width="21.7109375" style="5" customWidth="1"/>
    <col min="10751" max="10751" width="11.85546875" style="5" customWidth="1"/>
    <col min="10752" max="10752" width="10" style="5" customWidth="1"/>
    <col min="10753" max="10753" width="8.7109375" style="5" customWidth="1"/>
    <col min="10754" max="10755" width="9.85546875" style="5" customWidth="1"/>
    <col min="10756" max="10756" width="8.42578125" style="5" customWidth="1"/>
    <col min="10757" max="10758" width="9.85546875" style="5" customWidth="1"/>
    <col min="10759" max="10759" width="8.7109375" style="5" customWidth="1"/>
    <col min="10760" max="10760" width="9.5703125" style="5" customWidth="1"/>
    <col min="10761" max="10762" width="9" style="5" customWidth="1"/>
    <col min="10763" max="10763" width="5.5703125" style="5" customWidth="1"/>
    <col min="10764" max="10764" width="10.85546875" style="5" customWidth="1"/>
    <col min="10765" max="11005" width="9.140625" style="5"/>
    <col min="11006" max="11006" width="21.7109375" style="5" customWidth="1"/>
    <col min="11007" max="11007" width="11.85546875" style="5" customWidth="1"/>
    <col min="11008" max="11008" width="10" style="5" customWidth="1"/>
    <col min="11009" max="11009" width="8.7109375" style="5" customWidth="1"/>
    <col min="11010" max="11011" width="9.85546875" style="5" customWidth="1"/>
    <col min="11012" max="11012" width="8.42578125" style="5" customWidth="1"/>
    <col min="11013" max="11014" width="9.85546875" style="5" customWidth="1"/>
    <col min="11015" max="11015" width="8.7109375" style="5" customWidth="1"/>
    <col min="11016" max="11016" width="9.5703125" style="5" customWidth="1"/>
    <col min="11017" max="11018" width="9" style="5" customWidth="1"/>
    <col min="11019" max="11019" width="5.5703125" style="5" customWidth="1"/>
    <col min="11020" max="11020" width="10.85546875" style="5" customWidth="1"/>
    <col min="11021" max="11261" width="9.140625" style="5"/>
    <col min="11262" max="11262" width="21.7109375" style="5" customWidth="1"/>
    <col min="11263" max="11263" width="11.85546875" style="5" customWidth="1"/>
    <col min="11264" max="11264" width="10" style="5" customWidth="1"/>
    <col min="11265" max="11265" width="8.7109375" style="5" customWidth="1"/>
    <col min="11266" max="11267" width="9.85546875" style="5" customWidth="1"/>
    <col min="11268" max="11268" width="8.42578125" style="5" customWidth="1"/>
    <col min="11269" max="11270" width="9.85546875" style="5" customWidth="1"/>
    <col min="11271" max="11271" width="8.7109375" style="5" customWidth="1"/>
    <col min="11272" max="11272" width="9.5703125" style="5" customWidth="1"/>
    <col min="11273" max="11274" width="9" style="5" customWidth="1"/>
    <col min="11275" max="11275" width="5.5703125" style="5" customWidth="1"/>
    <col min="11276" max="11276" width="10.85546875" style="5" customWidth="1"/>
    <col min="11277" max="11517" width="9.140625" style="5"/>
    <col min="11518" max="11518" width="21.7109375" style="5" customWidth="1"/>
    <col min="11519" max="11519" width="11.85546875" style="5" customWidth="1"/>
    <col min="11520" max="11520" width="10" style="5" customWidth="1"/>
    <col min="11521" max="11521" width="8.7109375" style="5" customWidth="1"/>
    <col min="11522" max="11523" width="9.85546875" style="5" customWidth="1"/>
    <col min="11524" max="11524" width="8.42578125" style="5" customWidth="1"/>
    <col min="11525" max="11526" width="9.85546875" style="5" customWidth="1"/>
    <col min="11527" max="11527" width="8.7109375" style="5" customWidth="1"/>
    <col min="11528" max="11528" width="9.5703125" style="5" customWidth="1"/>
    <col min="11529" max="11530" width="9" style="5" customWidth="1"/>
    <col min="11531" max="11531" width="5.5703125" style="5" customWidth="1"/>
    <col min="11532" max="11532" width="10.85546875" style="5" customWidth="1"/>
    <col min="11533" max="11773" width="9.140625" style="5"/>
    <col min="11774" max="11774" width="21.7109375" style="5" customWidth="1"/>
    <col min="11775" max="11775" width="11.85546875" style="5" customWidth="1"/>
    <col min="11776" max="11776" width="10" style="5" customWidth="1"/>
    <col min="11777" max="11777" width="8.7109375" style="5" customWidth="1"/>
    <col min="11778" max="11779" width="9.85546875" style="5" customWidth="1"/>
    <col min="11780" max="11780" width="8.42578125" style="5" customWidth="1"/>
    <col min="11781" max="11782" width="9.85546875" style="5" customWidth="1"/>
    <col min="11783" max="11783" width="8.7109375" style="5" customWidth="1"/>
    <col min="11784" max="11784" width="9.5703125" style="5" customWidth="1"/>
    <col min="11785" max="11786" width="9" style="5" customWidth="1"/>
    <col min="11787" max="11787" width="5.5703125" style="5" customWidth="1"/>
    <col min="11788" max="11788" width="10.85546875" style="5" customWidth="1"/>
    <col min="11789" max="12029" width="9.140625" style="5"/>
    <col min="12030" max="12030" width="21.7109375" style="5" customWidth="1"/>
    <col min="12031" max="12031" width="11.85546875" style="5" customWidth="1"/>
    <col min="12032" max="12032" width="10" style="5" customWidth="1"/>
    <col min="12033" max="12033" width="8.7109375" style="5" customWidth="1"/>
    <col min="12034" max="12035" width="9.85546875" style="5" customWidth="1"/>
    <col min="12036" max="12036" width="8.42578125" style="5" customWidth="1"/>
    <col min="12037" max="12038" width="9.85546875" style="5" customWidth="1"/>
    <col min="12039" max="12039" width="8.7109375" style="5" customWidth="1"/>
    <col min="12040" max="12040" width="9.5703125" style="5" customWidth="1"/>
    <col min="12041" max="12042" width="9" style="5" customWidth="1"/>
    <col min="12043" max="12043" width="5.5703125" style="5" customWidth="1"/>
    <col min="12044" max="12044" width="10.85546875" style="5" customWidth="1"/>
    <col min="12045" max="12285" width="9.140625" style="5"/>
    <col min="12286" max="12286" width="21.7109375" style="5" customWidth="1"/>
    <col min="12287" max="12287" width="11.85546875" style="5" customWidth="1"/>
    <col min="12288" max="12288" width="10" style="5" customWidth="1"/>
    <col min="12289" max="12289" width="8.7109375" style="5" customWidth="1"/>
    <col min="12290" max="12291" width="9.85546875" style="5" customWidth="1"/>
    <col min="12292" max="12292" width="8.42578125" style="5" customWidth="1"/>
    <col min="12293" max="12294" width="9.85546875" style="5" customWidth="1"/>
    <col min="12295" max="12295" width="8.7109375" style="5" customWidth="1"/>
    <col min="12296" max="12296" width="9.5703125" style="5" customWidth="1"/>
    <col min="12297" max="12298" width="9" style="5" customWidth="1"/>
    <col min="12299" max="12299" width="5.5703125" style="5" customWidth="1"/>
    <col min="12300" max="12300" width="10.85546875" style="5" customWidth="1"/>
    <col min="12301" max="12541" width="9.140625" style="5"/>
    <col min="12542" max="12542" width="21.7109375" style="5" customWidth="1"/>
    <col min="12543" max="12543" width="11.85546875" style="5" customWidth="1"/>
    <col min="12544" max="12544" width="10" style="5" customWidth="1"/>
    <col min="12545" max="12545" width="8.7109375" style="5" customWidth="1"/>
    <col min="12546" max="12547" width="9.85546875" style="5" customWidth="1"/>
    <col min="12548" max="12548" width="8.42578125" style="5" customWidth="1"/>
    <col min="12549" max="12550" width="9.85546875" style="5" customWidth="1"/>
    <col min="12551" max="12551" width="8.7109375" style="5" customWidth="1"/>
    <col min="12552" max="12552" width="9.5703125" style="5" customWidth="1"/>
    <col min="12553" max="12554" width="9" style="5" customWidth="1"/>
    <col min="12555" max="12555" width="5.5703125" style="5" customWidth="1"/>
    <col min="12556" max="12556" width="10.85546875" style="5" customWidth="1"/>
    <col min="12557" max="12797" width="9.140625" style="5"/>
    <col min="12798" max="12798" width="21.7109375" style="5" customWidth="1"/>
    <col min="12799" max="12799" width="11.85546875" style="5" customWidth="1"/>
    <col min="12800" max="12800" width="10" style="5" customWidth="1"/>
    <col min="12801" max="12801" width="8.7109375" style="5" customWidth="1"/>
    <col min="12802" max="12803" width="9.85546875" style="5" customWidth="1"/>
    <col min="12804" max="12804" width="8.42578125" style="5" customWidth="1"/>
    <col min="12805" max="12806" width="9.85546875" style="5" customWidth="1"/>
    <col min="12807" max="12807" width="8.7109375" style="5" customWidth="1"/>
    <col min="12808" max="12808" width="9.5703125" style="5" customWidth="1"/>
    <col min="12809" max="12810" width="9" style="5" customWidth="1"/>
    <col min="12811" max="12811" width="5.5703125" style="5" customWidth="1"/>
    <col min="12812" max="12812" width="10.85546875" style="5" customWidth="1"/>
    <col min="12813" max="13053" width="9.140625" style="5"/>
    <col min="13054" max="13054" width="21.7109375" style="5" customWidth="1"/>
    <col min="13055" max="13055" width="11.85546875" style="5" customWidth="1"/>
    <col min="13056" max="13056" width="10" style="5" customWidth="1"/>
    <col min="13057" max="13057" width="8.7109375" style="5" customWidth="1"/>
    <col min="13058" max="13059" width="9.85546875" style="5" customWidth="1"/>
    <col min="13060" max="13060" width="8.42578125" style="5" customWidth="1"/>
    <col min="13061" max="13062" width="9.85546875" style="5" customWidth="1"/>
    <col min="13063" max="13063" width="8.7109375" style="5" customWidth="1"/>
    <col min="13064" max="13064" width="9.5703125" style="5" customWidth="1"/>
    <col min="13065" max="13066" width="9" style="5" customWidth="1"/>
    <col min="13067" max="13067" width="5.5703125" style="5" customWidth="1"/>
    <col min="13068" max="13068" width="10.85546875" style="5" customWidth="1"/>
    <col min="13069" max="13309" width="9.140625" style="5"/>
    <col min="13310" max="13310" width="21.7109375" style="5" customWidth="1"/>
    <col min="13311" max="13311" width="11.85546875" style="5" customWidth="1"/>
    <col min="13312" max="13312" width="10" style="5" customWidth="1"/>
    <col min="13313" max="13313" width="8.7109375" style="5" customWidth="1"/>
    <col min="13314" max="13315" width="9.85546875" style="5" customWidth="1"/>
    <col min="13316" max="13316" width="8.42578125" style="5" customWidth="1"/>
    <col min="13317" max="13318" width="9.85546875" style="5" customWidth="1"/>
    <col min="13319" max="13319" width="8.7109375" style="5" customWidth="1"/>
    <col min="13320" max="13320" width="9.5703125" style="5" customWidth="1"/>
    <col min="13321" max="13322" width="9" style="5" customWidth="1"/>
    <col min="13323" max="13323" width="5.5703125" style="5" customWidth="1"/>
    <col min="13324" max="13324" width="10.85546875" style="5" customWidth="1"/>
    <col min="13325" max="13565" width="9.140625" style="5"/>
    <col min="13566" max="13566" width="21.7109375" style="5" customWidth="1"/>
    <col min="13567" max="13567" width="11.85546875" style="5" customWidth="1"/>
    <col min="13568" max="13568" width="10" style="5" customWidth="1"/>
    <col min="13569" max="13569" width="8.7109375" style="5" customWidth="1"/>
    <col min="13570" max="13571" width="9.85546875" style="5" customWidth="1"/>
    <col min="13572" max="13572" width="8.42578125" style="5" customWidth="1"/>
    <col min="13573" max="13574" width="9.85546875" style="5" customWidth="1"/>
    <col min="13575" max="13575" width="8.7109375" style="5" customWidth="1"/>
    <col min="13576" max="13576" width="9.5703125" style="5" customWidth="1"/>
    <col min="13577" max="13578" width="9" style="5" customWidth="1"/>
    <col min="13579" max="13579" width="5.5703125" style="5" customWidth="1"/>
    <col min="13580" max="13580" width="10.85546875" style="5" customWidth="1"/>
    <col min="13581" max="13821" width="9.140625" style="5"/>
    <col min="13822" max="13822" width="21.7109375" style="5" customWidth="1"/>
    <col min="13823" max="13823" width="11.85546875" style="5" customWidth="1"/>
    <col min="13824" max="13824" width="10" style="5" customWidth="1"/>
    <col min="13825" max="13825" width="8.7109375" style="5" customWidth="1"/>
    <col min="13826" max="13827" width="9.85546875" style="5" customWidth="1"/>
    <col min="13828" max="13828" width="8.42578125" style="5" customWidth="1"/>
    <col min="13829" max="13830" width="9.85546875" style="5" customWidth="1"/>
    <col min="13831" max="13831" width="8.7109375" style="5" customWidth="1"/>
    <col min="13832" max="13832" width="9.5703125" style="5" customWidth="1"/>
    <col min="13833" max="13834" width="9" style="5" customWidth="1"/>
    <col min="13835" max="13835" width="5.5703125" style="5" customWidth="1"/>
    <col min="13836" max="13836" width="10.85546875" style="5" customWidth="1"/>
    <col min="13837" max="14077" width="9.140625" style="5"/>
    <col min="14078" max="14078" width="21.7109375" style="5" customWidth="1"/>
    <col min="14079" max="14079" width="11.85546875" style="5" customWidth="1"/>
    <col min="14080" max="14080" width="10" style="5" customWidth="1"/>
    <col min="14081" max="14081" width="8.7109375" style="5" customWidth="1"/>
    <col min="14082" max="14083" width="9.85546875" style="5" customWidth="1"/>
    <col min="14084" max="14084" width="8.42578125" style="5" customWidth="1"/>
    <col min="14085" max="14086" width="9.85546875" style="5" customWidth="1"/>
    <col min="14087" max="14087" width="8.7109375" style="5" customWidth="1"/>
    <col min="14088" max="14088" width="9.5703125" style="5" customWidth="1"/>
    <col min="14089" max="14090" width="9" style="5" customWidth="1"/>
    <col min="14091" max="14091" width="5.5703125" style="5" customWidth="1"/>
    <col min="14092" max="14092" width="10.85546875" style="5" customWidth="1"/>
    <col min="14093" max="14333" width="9.140625" style="5"/>
    <col min="14334" max="14334" width="21.7109375" style="5" customWidth="1"/>
    <col min="14335" max="14335" width="11.85546875" style="5" customWidth="1"/>
    <col min="14336" max="14336" width="10" style="5" customWidth="1"/>
    <col min="14337" max="14337" width="8.7109375" style="5" customWidth="1"/>
    <col min="14338" max="14339" width="9.85546875" style="5" customWidth="1"/>
    <col min="14340" max="14340" width="8.42578125" style="5" customWidth="1"/>
    <col min="14341" max="14342" width="9.85546875" style="5" customWidth="1"/>
    <col min="14343" max="14343" width="8.7109375" style="5" customWidth="1"/>
    <col min="14344" max="14344" width="9.5703125" style="5" customWidth="1"/>
    <col min="14345" max="14346" width="9" style="5" customWidth="1"/>
    <col min="14347" max="14347" width="5.5703125" style="5" customWidth="1"/>
    <col min="14348" max="14348" width="10.85546875" style="5" customWidth="1"/>
    <col min="14349" max="14589" width="9.140625" style="5"/>
    <col min="14590" max="14590" width="21.7109375" style="5" customWidth="1"/>
    <col min="14591" max="14591" width="11.85546875" style="5" customWidth="1"/>
    <col min="14592" max="14592" width="10" style="5" customWidth="1"/>
    <col min="14593" max="14593" width="8.7109375" style="5" customWidth="1"/>
    <col min="14594" max="14595" width="9.85546875" style="5" customWidth="1"/>
    <col min="14596" max="14596" width="8.42578125" style="5" customWidth="1"/>
    <col min="14597" max="14598" width="9.85546875" style="5" customWidth="1"/>
    <col min="14599" max="14599" width="8.7109375" style="5" customWidth="1"/>
    <col min="14600" max="14600" width="9.5703125" style="5" customWidth="1"/>
    <col min="14601" max="14602" width="9" style="5" customWidth="1"/>
    <col min="14603" max="14603" width="5.5703125" style="5" customWidth="1"/>
    <col min="14604" max="14604" width="10.85546875" style="5" customWidth="1"/>
    <col min="14605" max="14845" width="9.140625" style="5"/>
    <col min="14846" max="14846" width="21.7109375" style="5" customWidth="1"/>
    <col min="14847" max="14847" width="11.85546875" style="5" customWidth="1"/>
    <col min="14848" max="14848" width="10" style="5" customWidth="1"/>
    <col min="14849" max="14849" width="8.7109375" style="5" customWidth="1"/>
    <col min="14850" max="14851" width="9.85546875" style="5" customWidth="1"/>
    <col min="14852" max="14852" width="8.42578125" style="5" customWidth="1"/>
    <col min="14853" max="14854" width="9.85546875" style="5" customWidth="1"/>
    <col min="14855" max="14855" width="8.7109375" style="5" customWidth="1"/>
    <col min="14856" max="14856" width="9.5703125" style="5" customWidth="1"/>
    <col min="14857" max="14858" width="9" style="5" customWidth="1"/>
    <col min="14859" max="14859" width="5.5703125" style="5" customWidth="1"/>
    <col min="14860" max="14860" width="10.85546875" style="5" customWidth="1"/>
    <col min="14861" max="15101" width="9.140625" style="5"/>
    <col min="15102" max="15102" width="21.7109375" style="5" customWidth="1"/>
    <col min="15103" max="15103" width="11.85546875" style="5" customWidth="1"/>
    <col min="15104" max="15104" width="10" style="5" customWidth="1"/>
    <col min="15105" max="15105" width="8.7109375" style="5" customWidth="1"/>
    <col min="15106" max="15107" width="9.85546875" style="5" customWidth="1"/>
    <col min="15108" max="15108" width="8.42578125" style="5" customWidth="1"/>
    <col min="15109" max="15110" width="9.85546875" style="5" customWidth="1"/>
    <col min="15111" max="15111" width="8.7109375" style="5" customWidth="1"/>
    <col min="15112" max="15112" width="9.5703125" style="5" customWidth="1"/>
    <col min="15113" max="15114" width="9" style="5" customWidth="1"/>
    <col min="15115" max="15115" width="5.5703125" style="5" customWidth="1"/>
    <col min="15116" max="15116" width="10.85546875" style="5" customWidth="1"/>
    <col min="15117" max="15357" width="9.140625" style="5"/>
    <col min="15358" max="15358" width="21.7109375" style="5" customWidth="1"/>
    <col min="15359" max="15359" width="11.85546875" style="5" customWidth="1"/>
    <col min="15360" max="15360" width="10" style="5" customWidth="1"/>
    <col min="15361" max="15361" width="8.7109375" style="5" customWidth="1"/>
    <col min="15362" max="15363" width="9.85546875" style="5" customWidth="1"/>
    <col min="15364" max="15364" width="8.42578125" style="5" customWidth="1"/>
    <col min="15365" max="15366" width="9.85546875" style="5" customWidth="1"/>
    <col min="15367" max="15367" width="8.7109375" style="5" customWidth="1"/>
    <col min="15368" max="15368" width="9.5703125" style="5" customWidth="1"/>
    <col min="15369" max="15370" width="9" style="5" customWidth="1"/>
    <col min="15371" max="15371" width="5.5703125" style="5" customWidth="1"/>
    <col min="15372" max="15372" width="10.85546875" style="5" customWidth="1"/>
    <col min="15373" max="15613" width="9.140625" style="5"/>
    <col min="15614" max="15614" width="21.7109375" style="5" customWidth="1"/>
    <col min="15615" max="15615" width="11.85546875" style="5" customWidth="1"/>
    <col min="15616" max="15616" width="10" style="5" customWidth="1"/>
    <col min="15617" max="15617" width="8.7109375" style="5" customWidth="1"/>
    <col min="15618" max="15619" width="9.85546875" style="5" customWidth="1"/>
    <col min="15620" max="15620" width="8.42578125" style="5" customWidth="1"/>
    <col min="15621" max="15622" width="9.85546875" style="5" customWidth="1"/>
    <col min="15623" max="15623" width="8.7109375" style="5" customWidth="1"/>
    <col min="15624" max="15624" width="9.5703125" style="5" customWidth="1"/>
    <col min="15625" max="15626" width="9" style="5" customWidth="1"/>
    <col min="15627" max="15627" width="5.5703125" style="5" customWidth="1"/>
    <col min="15628" max="15628" width="10.85546875" style="5" customWidth="1"/>
    <col min="15629" max="15869" width="9.140625" style="5"/>
    <col min="15870" max="15870" width="21.7109375" style="5" customWidth="1"/>
    <col min="15871" max="15871" width="11.85546875" style="5" customWidth="1"/>
    <col min="15872" max="15872" width="10" style="5" customWidth="1"/>
    <col min="15873" max="15873" width="8.7109375" style="5" customWidth="1"/>
    <col min="15874" max="15875" width="9.85546875" style="5" customWidth="1"/>
    <col min="15876" max="15876" width="8.42578125" style="5" customWidth="1"/>
    <col min="15877" max="15878" width="9.85546875" style="5" customWidth="1"/>
    <col min="15879" max="15879" width="8.7109375" style="5" customWidth="1"/>
    <col min="15880" max="15880" width="9.5703125" style="5" customWidth="1"/>
    <col min="15881" max="15882" width="9" style="5" customWidth="1"/>
    <col min="15883" max="15883" width="5.5703125" style="5" customWidth="1"/>
    <col min="15884" max="15884" width="10.85546875" style="5" customWidth="1"/>
    <col min="15885" max="16125" width="9.140625" style="5"/>
    <col min="16126" max="16126" width="21.7109375" style="5" customWidth="1"/>
    <col min="16127" max="16127" width="11.85546875" style="5" customWidth="1"/>
    <col min="16128" max="16128" width="10" style="5" customWidth="1"/>
    <col min="16129" max="16129" width="8.7109375" style="5" customWidth="1"/>
    <col min="16130" max="16131" width="9.85546875" style="5" customWidth="1"/>
    <col min="16132" max="16132" width="8.42578125" style="5" customWidth="1"/>
    <col min="16133" max="16134" width="9.85546875" style="5" customWidth="1"/>
    <col min="16135" max="16135" width="8.7109375" style="5" customWidth="1"/>
    <col min="16136" max="16136" width="9.5703125" style="5" customWidth="1"/>
    <col min="16137" max="16138" width="9" style="5" customWidth="1"/>
    <col min="16139" max="16139" width="5.5703125" style="5" customWidth="1"/>
    <col min="16140" max="16140" width="10.85546875" style="5" customWidth="1"/>
    <col min="16141" max="16384" width="9.140625" style="5"/>
  </cols>
  <sheetData>
    <row r="1" spans="1:17" ht="29.25" customHeight="1" x14ac:dyDescent="0.2">
      <c r="A1" s="416" t="s">
        <v>103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71</v>
      </c>
    </row>
    <row r="3" spans="1:17" ht="12.75" customHeight="1" x14ac:dyDescent="0.2">
      <c r="A3" s="429"/>
      <c r="B3" s="408" t="s">
        <v>132</v>
      </c>
      <c r="C3" s="408"/>
      <c r="D3" s="408"/>
      <c r="E3" s="409" t="s">
        <v>67</v>
      </c>
      <c r="F3" s="411"/>
      <c r="G3" s="411"/>
      <c r="H3" s="411"/>
      <c r="I3" s="411"/>
      <c r="J3" s="411"/>
      <c r="K3" s="402" t="s">
        <v>149</v>
      </c>
      <c r="L3" s="403"/>
      <c r="M3" s="404"/>
      <c r="N3" s="408" t="s">
        <v>68</v>
      </c>
      <c r="O3" s="408"/>
      <c r="P3" s="409"/>
      <c r="Q3" s="16"/>
    </row>
    <row r="4" spans="1:17" ht="38.25" customHeight="1" x14ac:dyDescent="0.2">
      <c r="A4" s="429"/>
      <c r="B4" s="408"/>
      <c r="C4" s="408"/>
      <c r="D4" s="408"/>
      <c r="E4" s="408" t="s">
        <v>66</v>
      </c>
      <c r="F4" s="408"/>
      <c r="G4" s="408"/>
      <c r="H4" s="408" t="s">
        <v>65</v>
      </c>
      <c r="I4" s="408"/>
      <c r="J4" s="408"/>
      <c r="K4" s="405"/>
      <c r="L4" s="406"/>
      <c r="M4" s="407"/>
      <c r="N4" s="408"/>
      <c r="O4" s="408"/>
      <c r="P4" s="409"/>
      <c r="Q4" s="16"/>
    </row>
    <row r="5" spans="1:17" ht="33.75" x14ac:dyDescent="0.2">
      <c r="A5" s="429"/>
      <c r="B5" s="198" t="s">
        <v>130</v>
      </c>
      <c r="C5" s="198" t="s">
        <v>64</v>
      </c>
      <c r="D5" s="198" t="s">
        <v>131</v>
      </c>
      <c r="E5" s="198" t="s">
        <v>130</v>
      </c>
      <c r="F5" s="198" t="s">
        <v>64</v>
      </c>
      <c r="G5" s="198" t="s">
        <v>131</v>
      </c>
      <c r="H5" s="198" t="s">
        <v>130</v>
      </c>
      <c r="I5" s="198" t="s">
        <v>64</v>
      </c>
      <c r="J5" s="198" t="s">
        <v>131</v>
      </c>
      <c r="K5" s="198" t="s">
        <v>130</v>
      </c>
      <c r="L5" s="198" t="s">
        <v>64</v>
      </c>
      <c r="M5" s="199" t="s">
        <v>131</v>
      </c>
      <c r="N5" s="198" t="s">
        <v>130</v>
      </c>
      <c r="O5" s="198" t="s">
        <v>64</v>
      </c>
      <c r="P5" s="199" t="s">
        <v>131</v>
      </c>
      <c r="Q5" s="16"/>
    </row>
    <row r="6" spans="1:17" x14ac:dyDescent="0.2">
      <c r="A6" s="359" t="s">
        <v>72</v>
      </c>
      <c r="B6" s="66">
        <f>SUM(B7:B26)</f>
        <v>550953.88</v>
      </c>
      <c r="C6" s="66">
        <f>SUM(C7:C26)</f>
        <v>502764.89999999997</v>
      </c>
      <c r="D6" s="66">
        <f>B6/C6*100</f>
        <v>109.58479400610506</v>
      </c>
      <c r="E6" s="66">
        <f>SUM(E7:E26)</f>
        <v>398174.91000000003</v>
      </c>
      <c r="F6" s="66">
        <f>SUM(F7:F26)</f>
        <v>355629.68000000005</v>
      </c>
      <c r="G6" s="66">
        <f>E6/F6%</f>
        <v>111.96335187771729</v>
      </c>
      <c r="H6" s="66">
        <f>SUM(H7:H26)</f>
        <v>152778.97</v>
      </c>
      <c r="I6" s="66">
        <f>SUM(I7:I26)</f>
        <v>147135.22000000006</v>
      </c>
      <c r="J6" s="66">
        <f>H6/I6%</f>
        <v>103.83575733940518</v>
      </c>
      <c r="K6" s="66">
        <f>SUM(K7:K26)</f>
        <v>338079.59999999992</v>
      </c>
      <c r="L6" s="66">
        <f>SUM(L7:L26)</f>
        <v>348793.55</v>
      </c>
      <c r="M6" s="210">
        <f>K6/L6%</f>
        <v>96.92828322083362</v>
      </c>
      <c r="N6" s="66">
        <f>SUM(N7:N26)</f>
        <v>889033.47999999986</v>
      </c>
      <c r="O6" s="66">
        <f>SUM(O7:O26)</f>
        <v>851558.45000000019</v>
      </c>
      <c r="P6" s="66">
        <f>N6/O6*100</f>
        <v>104.4007583977353</v>
      </c>
    </row>
    <row r="7" spans="1:17" x14ac:dyDescent="0.2">
      <c r="A7" s="71" t="s">
        <v>73</v>
      </c>
      <c r="B7" s="66">
        <f>E7+H7</f>
        <v>44316.61</v>
      </c>
      <c r="C7" s="66">
        <f>F7+I7</f>
        <v>43678.85</v>
      </c>
      <c r="D7" s="66">
        <f t="shared" ref="D7:D24" si="0">B7/C7*100</f>
        <v>101.4601117016588</v>
      </c>
      <c r="E7" s="269">
        <v>14864.76</v>
      </c>
      <c r="F7" s="269">
        <v>14603.25</v>
      </c>
      <c r="G7" s="66">
        <f>E7/F7%</f>
        <v>101.79076575419856</v>
      </c>
      <c r="H7" s="269">
        <v>29451.85</v>
      </c>
      <c r="I7" s="269">
        <v>29075.599999999999</v>
      </c>
      <c r="J7" s="66">
        <f t="shared" ref="J7:J23" si="1">H7/I7%</f>
        <v>101.29404036374143</v>
      </c>
      <c r="K7" s="269">
        <v>15326.3</v>
      </c>
      <c r="L7" s="269">
        <v>15590.48</v>
      </c>
      <c r="M7" s="211">
        <f>K7/L7%</f>
        <v>98.305504384727087</v>
      </c>
      <c r="N7" s="66">
        <f>B7+K7</f>
        <v>59642.91</v>
      </c>
      <c r="O7" s="66">
        <f>C7+L7</f>
        <v>59269.33</v>
      </c>
      <c r="P7" s="66">
        <f>N7/O7*100</f>
        <v>100.6303091329023</v>
      </c>
    </row>
    <row r="8" spans="1:17" x14ac:dyDescent="0.2">
      <c r="A8" s="71" t="s">
        <v>74</v>
      </c>
      <c r="B8" s="66">
        <f t="shared" ref="B8:C26" si="2">E8+H8</f>
        <v>90626.74</v>
      </c>
      <c r="C8" s="66">
        <f t="shared" si="2"/>
        <v>90571.87999999999</v>
      </c>
      <c r="D8" s="66">
        <f t="shared" si="0"/>
        <v>100.06057067601999</v>
      </c>
      <c r="E8" s="236">
        <v>87481.44</v>
      </c>
      <c r="F8" s="236">
        <v>86826.9</v>
      </c>
      <c r="G8" s="66">
        <f t="shared" ref="G8:G26" si="3">E8/F8%</f>
        <v>100.75384471862984</v>
      </c>
      <c r="H8" s="236">
        <v>3145.3</v>
      </c>
      <c r="I8" s="236">
        <v>3744.98</v>
      </c>
      <c r="J8" s="66">
        <f t="shared" si="1"/>
        <v>83.987097394378608</v>
      </c>
      <c r="K8" s="236">
        <v>20538</v>
      </c>
      <c r="L8" s="236">
        <v>21288.7</v>
      </c>
      <c r="M8" s="211">
        <f t="shared" ref="M8:M25" si="4">K8/L8%</f>
        <v>96.473716102909052</v>
      </c>
      <c r="N8" s="66">
        <f t="shared" ref="N8:O26" si="5">B8+K8</f>
        <v>111164.74</v>
      </c>
      <c r="O8" s="66">
        <f t="shared" si="5"/>
        <v>111860.57999999999</v>
      </c>
      <c r="P8" s="66">
        <f t="shared" ref="P8:P25" si="6">N8/O8*100</f>
        <v>99.377939932011813</v>
      </c>
    </row>
    <row r="9" spans="1:17" x14ac:dyDescent="0.2">
      <c r="A9" s="71" t="s">
        <v>75</v>
      </c>
      <c r="B9" s="66">
        <f t="shared" si="2"/>
        <v>17845.739999999998</v>
      </c>
      <c r="C9" s="66">
        <f t="shared" si="2"/>
        <v>18551.29</v>
      </c>
      <c r="D9" s="66">
        <f t="shared" si="0"/>
        <v>96.196760440918112</v>
      </c>
      <c r="E9" s="236">
        <v>8351.44</v>
      </c>
      <c r="F9" s="236">
        <v>10098.700000000001</v>
      </c>
      <c r="G9" s="66">
        <f t="shared" si="3"/>
        <v>82.698169071266591</v>
      </c>
      <c r="H9" s="236">
        <v>9494.2999999999993</v>
      </c>
      <c r="I9" s="236">
        <v>8452.59</v>
      </c>
      <c r="J9" s="66">
        <f t="shared" si="1"/>
        <v>112.32415153225223</v>
      </c>
      <c r="K9" s="236">
        <v>24712.400000000001</v>
      </c>
      <c r="L9" s="236">
        <v>24401.64</v>
      </c>
      <c r="M9" s="211">
        <f t="shared" si="4"/>
        <v>101.27352096006662</v>
      </c>
      <c r="N9" s="66">
        <f t="shared" si="5"/>
        <v>42558.14</v>
      </c>
      <c r="O9" s="66">
        <f t="shared" si="5"/>
        <v>42952.93</v>
      </c>
      <c r="P9" s="66">
        <f t="shared" si="6"/>
        <v>99.0808776025291</v>
      </c>
    </row>
    <row r="10" spans="1:17" x14ac:dyDescent="0.2">
      <c r="A10" s="71" t="s">
        <v>76</v>
      </c>
      <c r="B10" s="66">
        <f t="shared" si="2"/>
        <v>113652.69</v>
      </c>
      <c r="C10" s="66">
        <f t="shared" si="2"/>
        <v>91763.839999999997</v>
      </c>
      <c r="D10" s="66">
        <f t="shared" si="0"/>
        <v>123.85345905315211</v>
      </c>
      <c r="E10" s="236">
        <v>97033.79</v>
      </c>
      <c r="F10" s="236">
        <v>75705.84</v>
      </c>
      <c r="G10" s="66">
        <f t="shared" si="3"/>
        <v>128.17213308775121</v>
      </c>
      <c r="H10" s="236">
        <v>16618.900000000001</v>
      </c>
      <c r="I10" s="236">
        <v>16058</v>
      </c>
      <c r="J10" s="66">
        <f t="shared" si="1"/>
        <v>103.49296300909204</v>
      </c>
      <c r="K10" s="236">
        <v>31661.5</v>
      </c>
      <c r="L10" s="236">
        <v>31171.85</v>
      </c>
      <c r="M10" s="211">
        <f t="shared" si="4"/>
        <v>101.57080827733996</v>
      </c>
      <c r="N10" s="66">
        <f t="shared" si="5"/>
        <v>145314.19</v>
      </c>
      <c r="O10" s="66">
        <f t="shared" si="5"/>
        <v>122935.69</v>
      </c>
      <c r="P10" s="66">
        <f t="shared" si="6"/>
        <v>118.20342001578223</v>
      </c>
    </row>
    <row r="11" spans="1:17" x14ac:dyDescent="0.2">
      <c r="A11" s="71" t="s">
        <v>77</v>
      </c>
      <c r="B11" s="66">
        <f t="shared" si="2"/>
        <v>6015.5</v>
      </c>
      <c r="C11" s="66">
        <f t="shared" si="2"/>
        <v>5657.66</v>
      </c>
      <c r="D11" s="66">
        <f t="shared" si="0"/>
        <v>106.32487636231234</v>
      </c>
      <c r="E11" s="236">
        <v>357.4</v>
      </c>
      <c r="F11" s="236">
        <v>238.66</v>
      </c>
      <c r="G11" s="66">
        <f>E11/F11%</f>
        <v>149.75278639068128</v>
      </c>
      <c r="H11" s="236">
        <v>5658.1</v>
      </c>
      <c r="I11" s="236">
        <v>5419</v>
      </c>
      <c r="J11" s="66">
        <f t="shared" si="1"/>
        <v>104.41225318324415</v>
      </c>
      <c r="K11" s="236">
        <v>13789.8</v>
      </c>
      <c r="L11" s="236">
        <v>13048.37</v>
      </c>
      <c r="M11" s="211">
        <f t="shared" si="4"/>
        <v>105.68216566513671</v>
      </c>
      <c r="N11" s="66">
        <f t="shared" si="5"/>
        <v>19805.3</v>
      </c>
      <c r="O11" s="66">
        <f t="shared" si="5"/>
        <v>18706.03</v>
      </c>
      <c r="P11" s="66">
        <f t="shared" si="6"/>
        <v>105.87655424480769</v>
      </c>
    </row>
    <row r="12" spans="1:17" x14ac:dyDescent="0.2">
      <c r="A12" s="71" t="s">
        <v>78</v>
      </c>
      <c r="B12" s="66">
        <f t="shared" si="2"/>
        <v>25405.48</v>
      </c>
      <c r="C12" s="66">
        <f t="shared" si="2"/>
        <v>23540.65</v>
      </c>
      <c r="D12" s="66">
        <f t="shared" si="0"/>
        <v>107.92174387708071</v>
      </c>
      <c r="E12" s="236">
        <v>10902.38</v>
      </c>
      <c r="F12" s="236">
        <v>10000.629999999999</v>
      </c>
      <c r="G12" s="66">
        <f t="shared" si="3"/>
        <v>109.01693193328821</v>
      </c>
      <c r="H12" s="236">
        <v>14503.1</v>
      </c>
      <c r="I12" s="236">
        <v>13540.02</v>
      </c>
      <c r="J12" s="66">
        <f t="shared" si="1"/>
        <v>107.11284030599658</v>
      </c>
      <c r="K12" s="236">
        <v>15944.5</v>
      </c>
      <c r="L12" s="236">
        <v>15796.48</v>
      </c>
      <c r="M12" s="211">
        <f t="shared" si="4"/>
        <v>100.93704420225265</v>
      </c>
      <c r="N12" s="66">
        <f t="shared" si="5"/>
        <v>41349.979999999996</v>
      </c>
      <c r="O12" s="66">
        <f t="shared" si="5"/>
        <v>39337.130000000005</v>
      </c>
      <c r="P12" s="66">
        <f t="shared" si="6"/>
        <v>105.11692134123662</v>
      </c>
    </row>
    <row r="13" spans="1:17" x14ac:dyDescent="0.2">
      <c r="A13" s="71" t="s">
        <v>79</v>
      </c>
      <c r="B13" s="66">
        <f t="shared" si="2"/>
        <v>25384.61</v>
      </c>
      <c r="C13" s="66">
        <f t="shared" si="2"/>
        <v>23251.200000000001</v>
      </c>
      <c r="D13" s="66">
        <f t="shared" si="0"/>
        <v>109.17548341590972</v>
      </c>
      <c r="E13" s="236">
        <v>14284.61</v>
      </c>
      <c r="F13" s="236">
        <v>12432.54</v>
      </c>
      <c r="G13" s="66">
        <f t="shared" si="3"/>
        <v>114.89695589155555</v>
      </c>
      <c r="H13" s="236">
        <v>11100</v>
      </c>
      <c r="I13" s="236">
        <v>10818.66</v>
      </c>
      <c r="J13" s="66">
        <f t="shared" si="1"/>
        <v>102.60050690196383</v>
      </c>
      <c r="K13" s="236">
        <v>28018.6</v>
      </c>
      <c r="L13" s="236">
        <v>27595.55</v>
      </c>
      <c r="M13" s="211">
        <f t="shared" si="4"/>
        <v>101.53303702952107</v>
      </c>
      <c r="N13" s="66">
        <f t="shared" si="5"/>
        <v>53403.21</v>
      </c>
      <c r="O13" s="66">
        <f t="shared" si="5"/>
        <v>50846.75</v>
      </c>
      <c r="P13" s="66">
        <f t="shared" si="6"/>
        <v>105.02777463653035</v>
      </c>
    </row>
    <row r="14" spans="1:17" x14ac:dyDescent="0.2">
      <c r="A14" s="71" t="s">
        <v>80</v>
      </c>
      <c r="B14" s="66">
        <f t="shared" si="2"/>
        <v>14024.18</v>
      </c>
      <c r="C14" s="66">
        <f t="shared" si="2"/>
        <v>12680.05</v>
      </c>
      <c r="D14" s="66">
        <f t="shared" si="0"/>
        <v>110.60035252226925</v>
      </c>
      <c r="E14" s="236">
        <v>3241.48</v>
      </c>
      <c r="F14" s="236">
        <v>2146.84</v>
      </c>
      <c r="G14" s="66">
        <f t="shared" si="3"/>
        <v>150.98842950569207</v>
      </c>
      <c r="H14" s="236">
        <v>10782.7</v>
      </c>
      <c r="I14" s="236">
        <v>10533.21</v>
      </c>
      <c r="J14" s="66">
        <f t="shared" si="1"/>
        <v>102.36860368301782</v>
      </c>
      <c r="K14" s="236">
        <v>25575</v>
      </c>
      <c r="L14" s="236">
        <v>25020.36</v>
      </c>
      <c r="M14" s="211">
        <f t="shared" si="4"/>
        <v>102.21675467499269</v>
      </c>
      <c r="N14" s="66">
        <f t="shared" si="5"/>
        <v>39599.18</v>
      </c>
      <c r="O14" s="66">
        <f t="shared" si="5"/>
        <v>37700.410000000003</v>
      </c>
      <c r="P14" s="66">
        <f t="shared" si="6"/>
        <v>105.03647042565318</v>
      </c>
    </row>
    <row r="15" spans="1:17" x14ac:dyDescent="0.2">
      <c r="A15" s="71" t="s">
        <v>81</v>
      </c>
      <c r="B15" s="66">
        <f t="shared" si="2"/>
        <v>25303.77</v>
      </c>
      <c r="C15" s="66">
        <f t="shared" si="2"/>
        <v>23408.18</v>
      </c>
      <c r="D15" s="66">
        <f t="shared" si="0"/>
        <v>108.09798113309108</v>
      </c>
      <c r="E15" s="236">
        <v>13623.57</v>
      </c>
      <c r="F15" s="236">
        <v>12075.8</v>
      </c>
      <c r="G15" s="66">
        <f t="shared" si="3"/>
        <v>112.81712184699978</v>
      </c>
      <c r="H15" s="236">
        <v>11680.2</v>
      </c>
      <c r="I15" s="236">
        <v>11332.38</v>
      </c>
      <c r="J15" s="66">
        <f t="shared" si="1"/>
        <v>103.06925817877622</v>
      </c>
      <c r="K15" s="236">
        <v>17383.7</v>
      </c>
      <c r="L15" s="236">
        <v>17286.509999999998</v>
      </c>
      <c r="M15" s="211">
        <f t="shared" si="4"/>
        <v>100.56223031716641</v>
      </c>
      <c r="N15" s="66">
        <f t="shared" si="5"/>
        <v>42687.47</v>
      </c>
      <c r="O15" s="66">
        <f t="shared" si="5"/>
        <v>40694.69</v>
      </c>
      <c r="P15" s="66">
        <f t="shared" si="6"/>
        <v>104.89690423984061</v>
      </c>
    </row>
    <row r="16" spans="1:17" x14ac:dyDescent="0.2">
      <c r="A16" s="71" t="s">
        <v>82</v>
      </c>
      <c r="B16" s="66">
        <f t="shared" si="2"/>
        <v>19261.12</v>
      </c>
      <c r="C16" s="66">
        <f t="shared" si="2"/>
        <v>16982.36</v>
      </c>
      <c r="D16" s="66">
        <f t="shared" si="0"/>
        <v>113.41839414545444</v>
      </c>
      <c r="E16" s="236">
        <v>18555.02</v>
      </c>
      <c r="F16" s="236">
        <v>16315.7</v>
      </c>
      <c r="G16" s="66">
        <f t="shared" si="3"/>
        <v>113.72493978192783</v>
      </c>
      <c r="H16" s="236">
        <v>706.1</v>
      </c>
      <c r="I16" s="236">
        <v>666.66</v>
      </c>
      <c r="J16" s="66">
        <f t="shared" si="1"/>
        <v>105.91605916059162</v>
      </c>
      <c r="K16" s="236">
        <v>14019.8</v>
      </c>
      <c r="L16" s="236">
        <v>14742.15</v>
      </c>
      <c r="M16" s="211">
        <f t="shared" si="4"/>
        <v>95.100104123211324</v>
      </c>
      <c r="N16" s="66">
        <f t="shared" si="5"/>
        <v>33280.92</v>
      </c>
      <c r="O16" s="66">
        <f t="shared" si="5"/>
        <v>31724.510000000002</v>
      </c>
      <c r="P16" s="66">
        <f t="shared" si="6"/>
        <v>104.90601746094737</v>
      </c>
    </row>
    <row r="17" spans="1:16" x14ac:dyDescent="0.2">
      <c r="A17" s="71" t="s">
        <v>83</v>
      </c>
      <c r="B17" s="66">
        <f t="shared" si="2"/>
        <v>2728.25</v>
      </c>
      <c r="C17" s="66">
        <f t="shared" si="2"/>
        <v>2606.29</v>
      </c>
      <c r="D17" s="66">
        <f t="shared" si="0"/>
        <v>104.67944856481819</v>
      </c>
      <c r="E17" s="236">
        <v>617.25</v>
      </c>
      <c r="F17" s="236">
        <v>585.54999999999995</v>
      </c>
      <c r="G17" s="66">
        <f t="shared" si="3"/>
        <v>105.41371360259586</v>
      </c>
      <c r="H17" s="236">
        <v>2111</v>
      </c>
      <c r="I17" s="236">
        <v>2020.74</v>
      </c>
      <c r="J17" s="66">
        <f t="shared" si="1"/>
        <v>104.46668052297673</v>
      </c>
      <c r="K17" s="236">
        <v>12352.8</v>
      </c>
      <c r="L17" s="236">
        <v>12072.33</v>
      </c>
      <c r="M17" s="211">
        <f t="shared" si="4"/>
        <v>102.32324663093206</v>
      </c>
      <c r="N17" s="66">
        <f t="shared" si="5"/>
        <v>15081.05</v>
      </c>
      <c r="O17" s="66">
        <f t="shared" si="5"/>
        <v>14678.619999999999</v>
      </c>
      <c r="P17" s="66">
        <f t="shared" si="6"/>
        <v>102.74160649979358</v>
      </c>
    </row>
    <row r="18" spans="1:16" x14ac:dyDescent="0.2">
      <c r="A18" s="71" t="s">
        <v>84</v>
      </c>
      <c r="B18" s="66">
        <f t="shared" si="2"/>
        <v>7327.24</v>
      </c>
      <c r="C18" s="66">
        <f t="shared" si="2"/>
        <v>6986.16</v>
      </c>
      <c r="D18" s="66">
        <f t="shared" si="0"/>
        <v>104.88222428344041</v>
      </c>
      <c r="E18" s="236">
        <v>6028.94</v>
      </c>
      <c r="F18" s="236">
        <v>5696.17</v>
      </c>
      <c r="G18" s="66">
        <f t="shared" si="3"/>
        <v>105.84199558650812</v>
      </c>
      <c r="H18" s="236">
        <v>1298.3</v>
      </c>
      <c r="I18" s="236">
        <v>1289.99</v>
      </c>
      <c r="J18" s="66">
        <f t="shared" si="1"/>
        <v>100.64419104024061</v>
      </c>
      <c r="K18" s="236">
        <v>2808.2</v>
      </c>
      <c r="L18" s="236">
        <v>2844.46</v>
      </c>
      <c r="M18" s="211">
        <f t="shared" si="4"/>
        <v>98.725241346336375</v>
      </c>
      <c r="N18" s="66">
        <f t="shared" si="5"/>
        <v>10135.439999999999</v>
      </c>
      <c r="O18" s="66">
        <f t="shared" si="5"/>
        <v>9830.619999999999</v>
      </c>
      <c r="P18" s="66">
        <f t="shared" si="6"/>
        <v>103.10071999528006</v>
      </c>
    </row>
    <row r="19" spans="1:16" x14ac:dyDescent="0.2">
      <c r="A19" s="71" t="s">
        <v>85</v>
      </c>
      <c r="B19" s="66">
        <f t="shared" si="2"/>
        <v>34080.42</v>
      </c>
      <c r="C19" s="66">
        <f t="shared" si="2"/>
        <v>32790.21</v>
      </c>
      <c r="D19" s="66">
        <f t="shared" si="0"/>
        <v>103.93474149753843</v>
      </c>
      <c r="E19" s="236">
        <v>23696.62</v>
      </c>
      <c r="F19" s="236">
        <v>23044.89</v>
      </c>
      <c r="G19" s="66">
        <f t="shared" si="3"/>
        <v>102.82808900367934</v>
      </c>
      <c r="H19" s="236">
        <v>10383.799999999999</v>
      </c>
      <c r="I19" s="236">
        <v>9745.32</v>
      </c>
      <c r="J19" s="66">
        <f t="shared" si="1"/>
        <v>106.55165761616858</v>
      </c>
      <c r="K19" s="236">
        <v>13759.3</v>
      </c>
      <c r="L19" s="236">
        <v>13691.6</v>
      </c>
      <c r="M19" s="211">
        <f t="shared" si="4"/>
        <v>100.49446375880102</v>
      </c>
      <c r="N19" s="66">
        <f t="shared" si="5"/>
        <v>47839.72</v>
      </c>
      <c r="O19" s="66">
        <f t="shared" si="5"/>
        <v>46481.81</v>
      </c>
      <c r="P19" s="66">
        <f t="shared" si="6"/>
        <v>102.92137935248221</v>
      </c>
    </row>
    <row r="20" spans="1:16" x14ac:dyDescent="0.2">
      <c r="A20" s="71" t="s">
        <v>86</v>
      </c>
      <c r="B20" s="66">
        <f t="shared" si="2"/>
        <v>16293.099999999999</v>
      </c>
      <c r="C20" s="66">
        <f t="shared" si="2"/>
        <v>16962.39</v>
      </c>
      <c r="D20" s="66">
        <f t="shared" si="0"/>
        <v>96.054270654076461</v>
      </c>
      <c r="E20" s="236">
        <v>12514.15</v>
      </c>
      <c r="F20" s="236">
        <v>13122.26</v>
      </c>
      <c r="G20" s="66">
        <f t="shared" si="3"/>
        <v>95.365813510782445</v>
      </c>
      <c r="H20" s="236">
        <v>3778.95</v>
      </c>
      <c r="I20" s="236">
        <v>3840.13</v>
      </c>
      <c r="J20" s="66">
        <f t="shared" si="1"/>
        <v>98.406824768953129</v>
      </c>
      <c r="K20" s="236">
        <v>18682.599999999999</v>
      </c>
      <c r="L20" s="236">
        <v>20025.150000000001</v>
      </c>
      <c r="M20" s="211">
        <f t="shared" si="4"/>
        <v>93.295680681542947</v>
      </c>
      <c r="N20" s="66">
        <f t="shared" si="5"/>
        <v>34975.699999999997</v>
      </c>
      <c r="O20" s="66">
        <f t="shared" si="5"/>
        <v>36987.54</v>
      </c>
      <c r="P20" s="66">
        <f t="shared" si="6"/>
        <v>94.560762894747782</v>
      </c>
    </row>
    <row r="21" spans="1:16" x14ac:dyDescent="0.2">
      <c r="A21" s="71" t="s">
        <v>87</v>
      </c>
      <c r="B21" s="66">
        <f t="shared" si="2"/>
        <v>36864.53</v>
      </c>
      <c r="C21" s="66">
        <f t="shared" si="2"/>
        <v>23725.960000000003</v>
      </c>
      <c r="D21" s="66">
        <f>B21/C21*100</f>
        <v>155.376347258446</v>
      </c>
      <c r="E21" s="236">
        <v>30998.13</v>
      </c>
      <c r="F21" s="236">
        <v>18692.650000000001</v>
      </c>
      <c r="G21" s="66">
        <f>E21/F21%</f>
        <v>165.8305804687939</v>
      </c>
      <c r="H21" s="236">
        <v>5866.4</v>
      </c>
      <c r="I21" s="236">
        <v>5033.3100000000004</v>
      </c>
      <c r="J21" s="66">
        <f t="shared" si="1"/>
        <v>116.55153368260646</v>
      </c>
      <c r="K21" s="236">
        <v>55579.8</v>
      </c>
      <c r="L21" s="236">
        <v>65656.34</v>
      </c>
      <c r="M21" s="211">
        <f t="shared" si="4"/>
        <v>84.652601713711121</v>
      </c>
      <c r="N21" s="66">
        <f t="shared" si="5"/>
        <v>92444.33</v>
      </c>
      <c r="O21" s="66">
        <f t="shared" si="5"/>
        <v>89382.3</v>
      </c>
      <c r="P21" s="66">
        <f t="shared" si="6"/>
        <v>103.42576774148797</v>
      </c>
    </row>
    <row r="22" spans="1:16" x14ac:dyDescent="0.2">
      <c r="A22" s="71" t="s">
        <v>88</v>
      </c>
      <c r="B22" s="66">
        <f t="shared" si="2"/>
        <v>4910.84</v>
      </c>
      <c r="C22" s="66">
        <f t="shared" si="2"/>
        <v>5070.1600000000008</v>
      </c>
      <c r="D22" s="66">
        <f t="shared" si="0"/>
        <v>96.857692853874426</v>
      </c>
      <c r="E22" s="236">
        <v>32.74</v>
      </c>
      <c r="F22" s="236">
        <v>100.06</v>
      </c>
      <c r="G22" s="66">
        <f t="shared" si="3"/>
        <v>32.720367779332406</v>
      </c>
      <c r="H22" s="236">
        <v>4878.1000000000004</v>
      </c>
      <c r="I22" s="236">
        <v>4970.1000000000004</v>
      </c>
      <c r="J22" s="66">
        <f t="shared" si="1"/>
        <v>98.148930605018009</v>
      </c>
      <c r="K22" s="236">
        <v>6024.1</v>
      </c>
      <c r="L22" s="236">
        <v>6105.74</v>
      </c>
      <c r="M22" s="211">
        <f t="shared" si="4"/>
        <v>98.662897535761431</v>
      </c>
      <c r="N22" s="66">
        <f t="shared" si="5"/>
        <v>10934.94</v>
      </c>
      <c r="O22" s="66">
        <f t="shared" si="5"/>
        <v>11175.900000000001</v>
      </c>
      <c r="P22" s="66">
        <f t="shared" si="6"/>
        <v>97.843932032319543</v>
      </c>
    </row>
    <row r="23" spans="1:16" x14ac:dyDescent="0.2">
      <c r="A23" s="71" t="s">
        <v>89</v>
      </c>
      <c r="B23" s="66">
        <f t="shared" si="2"/>
        <v>65607.009999999995</v>
      </c>
      <c r="C23" s="66">
        <f t="shared" si="2"/>
        <v>62100.86</v>
      </c>
      <c r="D23" s="66">
        <f t="shared" si="0"/>
        <v>105.6458960471723</v>
      </c>
      <c r="E23" s="236">
        <v>54880.54</v>
      </c>
      <c r="F23" s="236">
        <v>52094.63</v>
      </c>
      <c r="G23" s="66">
        <f t="shared" si="3"/>
        <v>105.34778728632875</v>
      </c>
      <c r="H23" s="236">
        <v>10726.47</v>
      </c>
      <c r="I23" s="236">
        <v>10006.23</v>
      </c>
      <c r="J23" s="66">
        <f t="shared" si="1"/>
        <v>107.19791569851982</v>
      </c>
      <c r="K23" s="236">
        <v>19530.599999999999</v>
      </c>
      <c r="L23" s="236">
        <v>20097.84</v>
      </c>
      <c r="M23" s="211">
        <f t="shared" si="4"/>
        <v>97.177607145842529</v>
      </c>
      <c r="N23" s="66">
        <f t="shared" si="5"/>
        <v>85137.609999999986</v>
      </c>
      <c r="O23" s="66">
        <f t="shared" si="5"/>
        <v>82198.7</v>
      </c>
      <c r="P23" s="66">
        <f>N23/O23*100</f>
        <v>103.57537284652918</v>
      </c>
    </row>
    <row r="24" spans="1:16" x14ac:dyDescent="0.2">
      <c r="A24" s="71" t="s">
        <v>90</v>
      </c>
      <c r="B24" s="66">
        <f>E24</f>
        <v>1.77</v>
      </c>
      <c r="C24" s="66">
        <f>F24</f>
        <v>3.57</v>
      </c>
      <c r="D24" s="66">
        <f t="shared" si="0"/>
        <v>49.579831932773111</v>
      </c>
      <c r="E24" s="236">
        <v>1.77</v>
      </c>
      <c r="F24" s="236">
        <v>3.57</v>
      </c>
      <c r="G24" s="66">
        <f>E24/F24%</f>
        <v>49.579831932773118</v>
      </c>
      <c r="H24" s="236" t="s">
        <v>136</v>
      </c>
      <c r="I24" s="236" t="s">
        <v>136</v>
      </c>
      <c r="J24" s="66" t="s">
        <v>136</v>
      </c>
      <c r="K24" s="236">
        <v>28.5</v>
      </c>
      <c r="L24" s="236">
        <v>38.4</v>
      </c>
      <c r="M24" s="211">
        <f>K24/L24%</f>
        <v>74.21875</v>
      </c>
      <c r="N24" s="66">
        <f t="shared" si="5"/>
        <v>30.27</v>
      </c>
      <c r="O24" s="66">
        <f t="shared" si="5"/>
        <v>41.97</v>
      </c>
      <c r="P24" s="66">
        <f t="shared" si="6"/>
        <v>72.122944960686212</v>
      </c>
    </row>
    <row r="25" spans="1:16" x14ac:dyDescent="0.2">
      <c r="A25" s="71" t="s">
        <v>91</v>
      </c>
      <c r="B25" s="66" t="s">
        <v>136</v>
      </c>
      <c r="C25" s="66">
        <f>I25</f>
        <v>0.2</v>
      </c>
      <c r="D25" s="66" t="s">
        <v>136</v>
      </c>
      <c r="E25" s="236" t="s">
        <v>136</v>
      </c>
      <c r="F25" s="236" t="s">
        <v>136</v>
      </c>
      <c r="G25" s="66" t="s">
        <v>136</v>
      </c>
      <c r="H25" s="236" t="s">
        <v>136</v>
      </c>
      <c r="I25" s="236">
        <v>0.2</v>
      </c>
      <c r="J25" s="66" t="s">
        <v>136</v>
      </c>
      <c r="K25" s="236">
        <v>22</v>
      </c>
      <c r="L25" s="236">
        <v>11.1</v>
      </c>
      <c r="M25" s="211">
        <f t="shared" si="4"/>
        <v>198.19819819819818</v>
      </c>
      <c r="N25" s="66">
        <f>K25</f>
        <v>22</v>
      </c>
      <c r="O25" s="66">
        <f>L25+I25</f>
        <v>11.299999999999999</v>
      </c>
      <c r="P25" s="66">
        <f t="shared" si="6"/>
        <v>194.69026548672568</v>
      </c>
    </row>
    <row r="26" spans="1:16" x14ac:dyDescent="0.2">
      <c r="A26" s="73" t="s">
        <v>92</v>
      </c>
      <c r="B26" s="74">
        <f t="shared" si="2"/>
        <v>1304.28</v>
      </c>
      <c r="C26" s="74">
        <f t="shared" si="2"/>
        <v>2433.14</v>
      </c>
      <c r="D26" s="74">
        <f>B26/C26*100</f>
        <v>53.604806957265097</v>
      </c>
      <c r="E26" s="237">
        <v>708.88</v>
      </c>
      <c r="F26" s="237">
        <v>1845.04</v>
      </c>
      <c r="G26" s="74">
        <f t="shared" si="3"/>
        <v>38.420847244504188</v>
      </c>
      <c r="H26" s="237">
        <v>595.4</v>
      </c>
      <c r="I26" s="237">
        <v>588.1</v>
      </c>
      <c r="J26" s="74">
        <f>H26/I26%</f>
        <v>101.241285495664</v>
      </c>
      <c r="K26" s="237">
        <v>2322.1</v>
      </c>
      <c r="L26" s="237">
        <v>2308.5</v>
      </c>
      <c r="M26" s="74">
        <f>K26/L26%</f>
        <v>100.58912713883474</v>
      </c>
      <c r="N26" s="74">
        <f t="shared" si="5"/>
        <v>3626.38</v>
      </c>
      <c r="O26" s="74">
        <f t="shared" si="5"/>
        <v>4741.6399999999994</v>
      </c>
      <c r="P26" s="74">
        <f>N26/O26*100</f>
        <v>76.479445930100141</v>
      </c>
    </row>
    <row r="27" spans="1:16" x14ac:dyDescent="0.2">
      <c r="B27" s="6"/>
      <c r="C27" s="6"/>
      <c r="D27" s="7"/>
      <c r="E27" s="6"/>
      <c r="F27" s="6"/>
      <c r="G27" s="7"/>
      <c r="H27" s="6"/>
      <c r="I27" s="6"/>
      <c r="J27" s="7"/>
      <c r="K27" s="6"/>
      <c r="L27" s="6"/>
      <c r="M27" s="7"/>
    </row>
    <row r="28" spans="1:16" x14ac:dyDescent="0.2">
      <c r="A28" s="195"/>
      <c r="B28" s="6"/>
      <c r="C28" s="6"/>
      <c r="D28" s="7"/>
      <c r="E28" s="6"/>
      <c r="F28" s="6"/>
      <c r="G28" s="7"/>
      <c r="H28" s="6"/>
      <c r="I28" s="6"/>
      <c r="J28" s="7"/>
      <c r="K28" s="6"/>
      <c r="L28" s="6"/>
      <c r="M28" s="7"/>
    </row>
    <row r="29" spans="1:16" x14ac:dyDescent="0.2">
      <c r="B29" s="6"/>
      <c r="C29" s="6"/>
      <c r="D29" s="7"/>
      <c r="E29" s="6"/>
      <c r="F29" s="6"/>
      <c r="G29" s="7"/>
      <c r="H29" s="6"/>
      <c r="I29" s="6"/>
      <c r="J29" s="7"/>
      <c r="K29" s="6"/>
      <c r="L29" s="6"/>
      <c r="M29" s="7"/>
    </row>
    <row r="30" spans="1:16" x14ac:dyDescent="0.2">
      <c r="B30" s="6"/>
      <c r="C30" s="6"/>
      <c r="D30" s="7"/>
      <c r="E30" s="6"/>
      <c r="F30" s="6"/>
      <c r="G30" s="7"/>
      <c r="H30" s="6"/>
      <c r="I30" s="6"/>
      <c r="J30" s="7"/>
      <c r="K30" s="6"/>
      <c r="L30" s="6"/>
      <c r="M30" s="7"/>
    </row>
    <row r="31" spans="1:16" x14ac:dyDescent="0.2">
      <c r="B31" s="6"/>
      <c r="C31" s="6"/>
      <c r="D31" s="7"/>
      <c r="E31" s="6"/>
      <c r="F31" s="6"/>
      <c r="G31" s="7"/>
      <c r="H31" s="6"/>
      <c r="I31" s="6"/>
      <c r="J31" s="7"/>
      <c r="K31" s="6"/>
      <c r="L31" s="6"/>
      <c r="M31" s="7"/>
    </row>
    <row r="32" spans="1:16" x14ac:dyDescent="0.2">
      <c r="B32" s="71"/>
      <c r="C32" s="6"/>
      <c r="D32" s="7"/>
      <c r="E32" s="6"/>
      <c r="F32" s="6"/>
      <c r="G32" s="7"/>
      <c r="H32" s="6"/>
      <c r="I32" s="6"/>
      <c r="J32" s="7"/>
      <c r="K32" s="6"/>
      <c r="L32" s="6"/>
      <c r="M32" s="7"/>
    </row>
    <row r="33" spans="2:13" x14ac:dyDescent="0.2">
      <c r="B33" s="6"/>
      <c r="C33" s="6"/>
      <c r="D33" s="7"/>
      <c r="E33" s="6"/>
      <c r="F33" s="6"/>
      <c r="G33" s="7"/>
      <c r="H33" s="6"/>
      <c r="I33" s="6"/>
      <c r="J33" s="7"/>
      <c r="K33" s="6"/>
      <c r="L33" s="6"/>
      <c r="M33" s="7"/>
    </row>
    <row r="34" spans="2:13" x14ac:dyDescent="0.2">
      <c r="B34" s="6"/>
      <c r="C34" s="6"/>
      <c r="D34" s="7"/>
      <c r="E34" s="6"/>
      <c r="F34" s="6"/>
      <c r="G34" s="7"/>
      <c r="H34" s="6"/>
      <c r="I34" s="6"/>
      <c r="J34" s="7"/>
      <c r="K34" s="6"/>
      <c r="L34" s="6"/>
      <c r="M34" s="7"/>
    </row>
    <row r="35" spans="2:13" x14ac:dyDescent="0.2">
      <c r="B35" s="6"/>
      <c r="C35" s="6"/>
      <c r="D35" s="7"/>
      <c r="E35" s="6"/>
      <c r="F35" s="6"/>
      <c r="G35" s="7"/>
      <c r="H35" s="6"/>
      <c r="I35" s="6"/>
      <c r="J35" s="7"/>
      <c r="K35" s="6"/>
      <c r="L35" s="6"/>
      <c r="M35" s="7"/>
    </row>
    <row r="36" spans="2:13" x14ac:dyDescent="0.2">
      <c r="B36" s="6"/>
      <c r="C36" s="6"/>
      <c r="D36" s="7"/>
      <c r="E36" s="6"/>
      <c r="F36" s="6"/>
      <c r="G36" s="7"/>
      <c r="H36" s="6"/>
      <c r="I36" s="6"/>
      <c r="J36" s="7"/>
      <c r="K36" s="6"/>
      <c r="L36" s="6"/>
      <c r="M36" s="7"/>
    </row>
    <row r="37" spans="2:13" x14ac:dyDescent="0.2">
      <c r="B37" s="6"/>
      <c r="C37" s="6"/>
      <c r="D37" s="7"/>
      <c r="E37" s="6"/>
      <c r="F37" s="6"/>
      <c r="G37" s="7"/>
      <c r="H37" s="6"/>
      <c r="I37" s="6"/>
      <c r="J37" s="7"/>
      <c r="K37" s="6"/>
      <c r="L37" s="6"/>
      <c r="M37" s="7"/>
    </row>
    <row r="38" spans="2:13" x14ac:dyDescent="0.2">
      <c r="B38" s="6"/>
      <c r="C38" s="6"/>
      <c r="D38" s="7"/>
      <c r="E38" s="6"/>
      <c r="F38" s="6"/>
      <c r="G38" s="7"/>
      <c r="H38" s="6"/>
      <c r="I38" s="6"/>
      <c r="J38" s="7"/>
      <c r="K38" s="6"/>
      <c r="L38" s="6"/>
      <c r="M38" s="7"/>
    </row>
    <row r="39" spans="2:13" x14ac:dyDescent="0.2"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</row>
    <row r="40" spans="2:13" x14ac:dyDescent="0.2">
      <c r="B40" s="6"/>
      <c r="C40" s="6"/>
      <c r="D40" s="7"/>
      <c r="E40" s="6"/>
      <c r="F40" s="6"/>
      <c r="G40" s="7"/>
      <c r="H40" s="6"/>
      <c r="I40" s="6"/>
      <c r="J40" s="7"/>
      <c r="K40" s="6"/>
      <c r="L40" s="6"/>
      <c r="M40" s="7"/>
    </row>
    <row r="41" spans="2:13" x14ac:dyDescent="0.2">
      <c r="B41" s="6"/>
      <c r="C41" s="6"/>
      <c r="D41" s="7"/>
      <c r="E41" s="8"/>
      <c r="F41" s="6"/>
      <c r="G41" s="8"/>
      <c r="H41" s="8"/>
      <c r="I41" s="6"/>
      <c r="J41" s="8"/>
      <c r="K41" s="6"/>
      <c r="L41" s="6"/>
      <c r="M41" s="7"/>
    </row>
    <row r="42" spans="2:13" x14ac:dyDescent="0.2">
      <c r="B42" s="6"/>
      <c r="C42" s="6"/>
      <c r="D42" s="7"/>
      <c r="E42" s="8"/>
      <c r="F42" s="8"/>
      <c r="G42" s="8"/>
      <c r="H42" s="8"/>
      <c r="I42" s="8"/>
      <c r="J42" s="8"/>
      <c r="K42" s="6"/>
      <c r="L42" s="6"/>
      <c r="M42" s="7"/>
    </row>
    <row r="43" spans="2:13" x14ac:dyDescent="0.2">
      <c r="B43" s="6"/>
      <c r="C43" s="6"/>
      <c r="D43" s="7"/>
      <c r="E43" s="6"/>
      <c r="F43" s="6"/>
      <c r="G43" s="7"/>
      <c r="H43" s="6"/>
      <c r="I43" s="6"/>
      <c r="J43" s="7"/>
      <c r="K43" s="6"/>
      <c r="L43" s="6"/>
      <c r="M43" s="7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A3" sqref="A3:A4"/>
    </sheetView>
  </sheetViews>
  <sheetFormatPr defaultRowHeight="12.75" x14ac:dyDescent="0.2"/>
  <cols>
    <col min="1" max="1" width="22.28515625" style="46" customWidth="1"/>
    <col min="2" max="2" width="20.42578125" style="46" customWidth="1"/>
    <col min="3" max="9" width="13.85546875" style="46" customWidth="1"/>
    <col min="10" max="10" width="8.42578125" style="46" customWidth="1"/>
    <col min="11" max="256" width="9.140625" style="46"/>
    <col min="257" max="257" width="22.28515625" style="46" customWidth="1"/>
    <col min="258" max="258" width="20.42578125" style="46" customWidth="1"/>
    <col min="259" max="265" width="13.85546875" style="46" customWidth="1"/>
    <col min="266" max="266" width="8.42578125" style="46" customWidth="1"/>
    <col min="267" max="512" width="9.140625" style="46"/>
    <col min="513" max="513" width="22.28515625" style="46" customWidth="1"/>
    <col min="514" max="514" width="20.42578125" style="46" customWidth="1"/>
    <col min="515" max="521" width="13.85546875" style="46" customWidth="1"/>
    <col min="522" max="522" width="8.42578125" style="46" customWidth="1"/>
    <col min="523" max="768" width="9.140625" style="46"/>
    <col min="769" max="769" width="22.28515625" style="46" customWidth="1"/>
    <col min="770" max="770" width="20.42578125" style="46" customWidth="1"/>
    <col min="771" max="777" width="13.85546875" style="46" customWidth="1"/>
    <col min="778" max="778" width="8.42578125" style="46" customWidth="1"/>
    <col min="779" max="1024" width="9.140625" style="46"/>
    <col min="1025" max="1025" width="22.28515625" style="46" customWidth="1"/>
    <col min="1026" max="1026" width="20.42578125" style="46" customWidth="1"/>
    <col min="1027" max="1033" width="13.85546875" style="46" customWidth="1"/>
    <col min="1034" max="1034" width="8.42578125" style="46" customWidth="1"/>
    <col min="1035" max="1280" width="9.140625" style="46"/>
    <col min="1281" max="1281" width="22.28515625" style="46" customWidth="1"/>
    <col min="1282" max="1282" width="20.42578125" style="46" customWidth="1"/>
    <col min="1283" max="1289" width="13.85546875" style="46" customWidth="1"/>
    <col min="1290" max="1290" width="8.42578125" style="46" customWidth="1"/>
    <col min="1291" max="1536" width="9.140625" style="46"/>
    <col min="1537" max="1537" width="22.28515625" style="46" customWidth="1"/>
    <col min="1538" max="1538" width="20.42578125" style="46" customWidth="1"/>
    <col min="1539" max="1545" width="13.85546875" style="46" customWidth="1"/>
    <col min="1546" max="1546" width="8.42578125" style="46" customWidth="1"/>
    <col min="1547" max="1792" width="9.140625" style="46"/>
    <col min="1793" max="1793" width="22.28515625" style="46" customWidth="1"/>
    <col min="1794" max="1794" width="20.42578125" style="46" customWidth="1"/>
    <col min="1795" max="1801" width="13.85546875" style="46" customWidth="1"/>
    <col min="1802" max="1802" width="8.42578125" style="46" customWidth="1"/>
    <col min="1803" max="2048" width="9.140625" style="46"/>
    <col min="2049" max="2049" width="22.28515625" style="46" customWidth="1"/>
    <col min="2050" max="2050" width="20.42578125" style="46" customWidth="1"/>
    <col min="2051" max="2057" width="13.85546875" style="46" customWidth="1"/>
    <col min="2058" max="2058" width="8.42578125" style="46" customWidth="1"/>
    <col min="2059" max="2304" width="9.140625" style="46"/>
    <col min="2305" max="2305" width="22.28515625" style="46" customWidth="1"/>
    <col min="2306" max="2306" width="20.42578125" style="46" customWidth="1"/>
    <col min="2307" max="2313" width="13.85546875" style="46" customWidth="1"/>
    <col min="2314" max="2314" width="8.42578125" style="46" customWidth="1"/>
    <col min="2315" max="2560" width="9.140625" style="46"/>
    <col min="2561" max="2561" width="22.28515625" style="46" customWidth="1"/>
    <col min="2562" max="2562" width="20.42578125" style="46" customWidth="1"/>
    <col min="2563" max="2569" width="13.85546875" style="46" customWidth="1"/>
    <col min="2570" max="2570" width="8.42578125" style="46" customWidth="1"/>
    <col min="2571" max="2816" width="9.140625" style="46"/>
    <col min="2817" max="2817" width="22.28515625" style="46" customWidth="1"/>
    <col min="2818" max="2818" width="20.42578125" style="46" customWidth="1"/>
    <col min="2819" max="2825" width="13.85546875" style="46" customWidth="1"/>
    <col min="2826" max="2826" width="8.42578125" style="46" customWidth="1"/>
    <col min="2827" max="3072" width="9.140625" style="46"/>
    <col min="3073" max="3073" width="22.28515625" style="46" customWidth="1"/>
    <col min="3074" max="3074" width="20.42578125" style="46" customWidth="1"/>
    <col min="3075" max="3081" width="13.85546875" style="46" customWidth="1"/>
    <col min="3082" max="3082" width="8.42578125" style="46" customWidth="1"/>
    <col min="3083" max="3328" width="9.140625" style="46"/>
    <col min="3329" max="3329" width="22.28515625" style="46" customWidth="1"/>
    <col min="3330" max="3330" width="20.42578125" style="46" customWidth="1"/>
    <col min="3331" max="3337" width="13.85546875" style="46" customWidth="1"/>
    <col min="3338" max="3338" width="8.42578125" style="46" customWidth="1"/>
    <col min="3339" max="3584" width="9.140625" style="46"/>
    <col min="3585" max="3585" width="22.28515625" style="46" customWidth="1"/>
    <col min="3586" max="3586" width="20.42578125" style="46" customWidth="1"/>
    <col min="3587" max="3593" width="13.85546875" style="46" customWidth="1"/>
    <col min="3594" max="3594" width="8.42578125" style="46" customWidth="1"/>
    <col min="3595" max="3840" width="9.140625" style="46"/>
    <col min="3841" max="3841" width="22.28515625" style="46" customWidth="1"/>
    <col min="3842" max="3842" width="20.42578125" style="46" customWidth="1"/>
    <col min="3843" max="3849" width="13.85546875" style="46" customWidth="1"/>
    <col min="3850" max="3850" width="8.42578125" style="46" customWidth="1"/>
    <col min="3851" max="4096" width="9.140625" style="46"/>
    <col min="4097" max="4097" width="22.28515625" style="46" customWidth="1"/>
    <col min="4098" max="4098" width="20.42578125" style="46" customWidth="1"/>
    <col min="4099" max="4105" width="13.85546875" style="46" customWidth="1"/>
    <col min="4106" max="4106" width="8.42578125" style="46" customWidth="1"/>
    <col min="4107" max="4352" width="9.140625" style="46"/>
    <col min="4353" max="4353" width="22.28515625" style="46" customWidth="1"/>
    <col min="4354" max="4354" width="20.42578125" style="46" customWidth="1"/>
    <col min="4355" max="4361" width="13.85546875" style="46" customWidth="1"/>
    <col min="4362" max="4362" width="8.42578125" style="46" customWidth="1"/>
    <col min="4363" max="4608" width="9.140625" style="46"/>
    <col min="4609" max="4609" width="22.28515625" style="46" customWidth="1"/>
    <col min="4610" max="4610" width="20.42578125" style="46" customWidth="1"/>
    <col min="4611" max="4617" width="13.85546875" style="46" customWidth="1"/>
    <col min="4618" max="4618" width="8.42578125" style="46" customWidth="1"/>
    <col min="4619" max="4864" width="9.140625" style="46"/>
    <col min="4865" max="4865" width="22.28515625" style="46" customWidth="1"/>
    <col min="4866" max="4866" width="20.42578125" style="46" customWidth="1"/>
    <col min="4867" max="4873" width="13.85546875" style="46" customWidth="1"/>
    <col min="4874" max="4874" width="8.42578125" style="46" customWidth="1"/>
    <col min="4875" max="5120" width="9.140625" style="46"/>
    <col min="5121" max="5121" width="22.28515625" style="46" customWidth="1"/>
    <col min="5122" max="5122" width="20.42578125" style="46" customWidth="1"/>
    <col min="5123" max="5129" width="13.85546875" style="46" customWidth="1"/>
    <col min="5130" max="5130" width="8.42578125" style="46" customWidth="1"/>
    <col min="5131" max="5376" width="9.140625" style="46"/>
    <col min="5377" max="5377" width="22.28515625" style="46" customWidth="1"/>
    <col min="5378" max="5378" width="20.42578125" style="46" customWidth="1"/>
    <col min="5379" max="5385" width="13.85546875" style="46" customWidth="1"/>
    <col min="5386" max="5386" width="8.42578125" style="46" customWidth="1"/>
    <col min="5387" max="5632" width="9.140625" style="46"/>
    <col min="5633" max="5633" width="22.28515625" style="46" customWidth="1"/>
    <col min="5634" max="5634" width="20.42578125" style="46" customWidth="1"/>
    <col min="5635" max="5641" width="13.85546875" style="46" customWidth="1"/>
    <col min="5642" max="5642" width="8.42578125" style="46" customWidth="1"/>
    <col min="5643" max="5888" width="9.140625" style="46"/>
    <col min="5889" max="5889" width="22.28515625" style="46" customWidth="1"/>
    <col min="5890" max="5890" width="20.42578125" style="46" customWidth="1"/>
    <col min="5891" max="5897" width="13.85546875" style="46" customWidth="1"/>
    <col min="5898" max="5898" width="8.42578125" style="46" customWidth="1"/>
    <col min="5899" max="6144" width="9.140625" style="46"/>
    <col min="6145" max="6145" width="22.28515625" style="46" customWidth="1"/>
    <col min="6146" max="6146" width="20.42578125" style="46" customWidth="1"/>
    <col min="6147" max="6153" width="13.85546875" style="46" customWidth="1"/>
    <col min="6154" max="6154" width="8.42578125" style="46" customWidth="1"/>
    <col min="6155" max="6400" width="9.140625" style="46"/>
    <col min="6401" max="6401" width="22.28515625" style="46" customWidth="1"/>
    <col min="6402" max="6402" width="20.42578125" style="46" customWidth="1"/>
    <col min="6403" max="6409" width="13.85546875" style="46" customWidth="1"/>
    <col min="6410" max="6410" width="8.42578125" style="46" customWidth="1"/>
    <col min="6411" max="6656" width="9.140625" style="46"/>
    <col min="6657" max="6657" width="22.28515625" style="46" customWidth="1"/>
    <col min="6658" max="6658" width="20.42578125" style="46" customWidth="1"/>
    <col min="6659" max="6665" width="13.85546875" style="46" customWidth="1"/>
    <col min="6666" max="6666" width="8.42578125" style="46" customWidth="1"/>
    <col min="6667" max="6912" width="9.140625" style="46"/>
    <col min="6913" max="6913" width="22.28515625" style="46" customWidth="1"/>
    <col min="6914" max="6914" width="20.42578125" style="46" customWidth="1"/>
    <col min="6915" max="6921" width="13.85546875" style="46" customWidth="1"/>
    <col min="6922" max="6922" width="8.42578125" style="46" customWidth="1"/>
    <col min="6923" max="7168" width="9.140625" style="46"/>
    <col min="7169" max="7169" width="22.28515625" style="46" customWidth="1"/>
    <col min="7170" max="7170" width="20.42578125" style="46" customWidth="1"/>
    <col min="7171" max="7177" width="13.85546875" style="46" customWidth="1"/>
    <col min="7178" max="7178" width="8.42578125" style="46" customWidth="1"/>
    <col min="7179" max="7424" width="9.140625" style="46"/>
    <col min="7425" max="7425" width="22.28515625" style="46" customWidth="1"/>
    <col min="7426" max="7426" width="20.42578125" style="46" customWidth="1"/>
    <col min="7427" max="7433" width="13.85546875" style="46" customWidth="1"/>
    <col min="7434" max="7434" width="8.42578125" style="46" customWidth="1"/>
    <col min="7435" max="7680" width="9.140625" style="46"/>
    <col min="7681" max="7681" width="22.28515625" style="46" customWidth="1"/>
    <col min="7682" max="7682" width="20.42578125" style="46" customWidth="1"/>
    <col min="7683" max="7689" width="13.85546875" style="46" customWidth="1"/>
    <col min="7690" max="7690" width="8.42578125" style="46" customWidth="1"/>
    <col min="7691" max="7936" width="9.140625" style="46"/>
    <col min="7937" max="7937" width="22.28515625" style="46" customWidth="1"/>
    <col min="7938" max="7938" width="20.42578125" style="46" customWidth="1"/>
    <col min="7939" max="7945" width="13.85546875" style="46" customWidth="1"/>
    <col min="7946" max="7946" width="8.42578125" style="46" customWidth="1"/>
    <col min="7947" max="8192" width="9.140625" style="46"/>
    <col min="8193" max="8193" width="22.28515625" style="46" customWidth="1"/>
    <col min="8194" max="8194" width="20.42578125" style="46" customWidth="1"/>
    <col min="8195" max="8201" width="13.85546875" style="46" customWidth="1"/>
    <col min="8202" max="8202" width="8.42578125" style="46" customWidth="1"/>
    <col min="8203" max="8448" width="9.140625" style="46"/>
    <col min="8449" max="8449" width="22.28515625" style="46" customWidth="1"/>
    <col min="8450" max="8450" width="20.42578125" style="46" customWidth="1"/>
    <col min="8451" max="8457" width="13.85546875" style="46" customWidth="1"/>
    <col min="8458" max="8458" width="8.42578125" style="46" customWidth="1"/>
    <col min="8459" max="8704" width="9.140625" style="46"/>
    <col min="8705" max="8705" width="22.28515625" style="46" customWidth="1"/>
    <col min="8706" max="8706" width="20.42578125" style="46" customWidth="1"/>
    <col min="8707" max="8713" width="13.85546875" style="46" customWidth="1"/>
    <col min="8714" max="8714" width="8.42578125" style="46" customWidth="1"/>
    <col min="8715" max="8960" width="9.140625" style="46"/>
    <col min="8961" max="8961" width="22.28515625" style="46" customWidth="1"/>
    <col min="8962" max="8962" width="20.42578125" style="46" customWidth="1"/>
    <col min="8963" max="8969" width="13.85546875" style="46" customWidth="1"/>
    <col min="8970" max="8970" width="8.42578125" style="46" customWidth="1"/>
    <col min="8971" max="9216" width="9.140625" style="46"/>
    <col min="9217" max="9217" width="22.28515625" style="46" customWidth="1"/>
    <col min="9218" max="9218" width="20.42578125" style="46" customWidth="1"/>
    <col min="9219" max="9225" width="13.85546875" style="46" customWidth="1"/>
    <col min="9226" max="9226" width="8.42578125" style="46" customWidth="1"/>
    <col min="9227" max="9472" width="9.140625" style="46"/>
    <col min="9473" max="9473" width="22.28515625" style="46" customWidth="1"/>
    <col min="9474" max="9474" width="20.42578125" style="46" customWidth="1"/>
    <col min="9475" max="9481" width="13.85546875" style="46" customWidth="1"/>
    <col min="9482" max="9482" width="8.42578125" style="46" customWidth="1"/>
    <col min="9483" max="9728" width="9.140625" style="46"/>
    <col min="9729" max="9729" width="22.28515625" style="46" customWidth="1"/>
    <col min="9730" max="9730" width="20.42578125" style="46" customWidth="1"/>
    <col min="9731" max="9737" width="13.85546875" style="46" customWidth="1"/>
    <col min="9738" max="9738" width="8.42578125" style="46" customWidth="1"/>
    <col min="9739" max="9984" width="9.140625" style="46"/>
    <col min="9985" max="9985" width="22.28515625" style="46" customWidth="1"/>
    <col min="9986" max="9986" width="20.42578125" style="46" customWidth="1"/>
    <col min="9987" max="9993" width="13.85546875" style="46" customWidth="1"/>
    <col min="9994" max="9994" width="8.42578125" style="46" customWidth="1"/>
    <col min="9995" max="10240" width="9.140625" style="46"/>
    <col min="10241" max="10241" width="22.28515625" style="46" customWidth="1"/>
    <col min="10242" max="10242" width="20.42578125" style="46" customWidth="1"/>
    <col min="10243" max="10249" width="13.85546875" style="46" customWidth="1"/>
    <col min="10250" max="10250" width="8.42578125" style="46" customWidth="1"/>
    <col min="10251" max="10496" width="9.140625" style="46"/>
    <col min="10497" max="10497" width="22.28515625" style="46" customWidth="1"/>
    <col min="10498" max="10498" width="20.42578125" style="46" customWidth="1"/>
    <col min="10499" max="10505" width="13.85546875" style="46" customWidth="1"/>
    <col min="10506" max="10506" width="8.42578125" style="46" customWidth="1"/>
    <col min="10507" max="10752" width="9.140625" style="46"/>
    <col min="10753" max="10753" width="22.28515625" style="46" customWidth="1"/>
    <col min="10754" max="10754" width="20.42578125" style="46" customWidth="1"/>
    <col min="10755" max="10761" width="13.85546875" style="46" customWidth="1"/>
    <col min="10762" max="10762" width="8.42578125" style="46" customWidth="1"/>
    <col min="10763" max="11008" width="9.140625" style="46"/>
    <col min="11009" max="11009" width="22.28515625" style="46" customWidth="1"/>
    <col min="11010" max="11010" width="20.42578125" style="46" customWidth="1"/>
    <col min="11011" max="11017" width="13.85546875" style="46" customWidth="1"/>
    <col min="11018" max="11018" width="8.42578125" style="46" customWidth="1"/>
    <col min="11019" max="11264" width="9.140625" style="46"/>
    <col min="11265" max="11265" width="22.28515625" style="46" customWidth="1"/>
    <col min="11266" max="11266" width="20.42578125" style="46" customWidth="1"/>
    <col min="11267" max="11273" width="13.85546875" style="46" customWidth="1"/>
    <col min="11274" max="11274" width="8.42578125" style="46" customWidth="1"/>
    <col min="11275" max="11520" width="9.140625" style="46"/>
    <col min="11521" max="11521" width="22.28515625" style="46" customWidth="1"/>
    <col min="11522" max="11522" width="20.42578125" style="46" customWidth="1"/>
    <col min="11523" max="11529" width="13.85546875" style="46" customWidth="1"/>
    <col min="11530" max="11530" width="8.42578125" style="46" customWidth="1"/>
    <col min="11531" max="11776" width="9.140625" style="46"/>
    <col min="11777" max="11777" width="22.28515625" style="46" customWidth="1"/>
    <col min="11778" max="11778" width="20.42578125" style="46" customWidth="1"/>
    <col min="11779" max="11785" width="13.85546875" style="46" customWidth="1"/>
    <col min="11786" max="11786" width="8.42578125" style="46" customWidth="1"/>
    <col min="11787" max="12032" width="9.140625" style="46"/>
    <col min="12033" max="12033" width="22.28515625" style="46" customWidth="1"/>
    <col min="12034" max="12034" width="20.42578125" style="46" customWidth="1"/>
    <col min="12035" max="12041" width="13.85546875" style="46" customWidth="1"/>
    <col min="12042" max="12042" width="8.42578125" style="46" customWidth="1"/>
    <col min="12043" max="12288" width="9.140625" style="46"/>
    <col min="12289" max="12289" width="22.28515625" style="46" customWidth="1"/>
    <col min="12290" max="12290" width="20.42578125" style="46" customWidth="1"/>
    <col min="12291" max="12297" width="13.85546875" style="46" customWidth="1"/>
    <col min="12298" max="12298" width="8.42578125" style="46" customWidth="1"/>
    <col min="12299" max="12544" width="9.140625" style="46"/>
    <col min="12545" max="12545" width="22.28515625" style="46" customWidth="1"/>
    <col min="12546" max="12546" width="20.42578125" style="46" customWidth="1"/>
    <col min="12547" max="12553" width="13.85546875" style="46" customWidth="1"/>
    <col min="12554" max="12554" width="8.42578125" style="46" customWidth="1"/>
    <col min="12555" max="12800" width="9.140625" style="46"/>
    <col min="12801" max="12801" width="22.28515625" style="46" customWidth="1"/>
    <col min="12802" max="12802" width="20.42578125" style="46" customWidth="1"/>
    <col min="12803" max="12809" width="13.85546875" style="46" customWidth="1"/>
    <col min="12810" max="12810" width="8.42578125" style="46" customWidth="1"/>
    <col min="12811" max="13056" width="9.140625" style="46"/>
    <col min="13057" max="13057" width="22.28515625" style="46" customWidth="1"/>
    <col min="13058" max="13058" width="20.42578125" style="46" customWidth="1"/>
    <col min="13059" max="13065" width="13.85546875" style="46" customWidth="1"/>
    <col min="13066" max="13066" width="8.42578125" style="46" customWidth="1"/>
    <col min="13067" max="13312" width="9.140625" style="46"/>
    <col min="13313" max="13313" width="22.28515625" style="46" customWidth="1"/>
    <col min="13314" max="13314" width="20.42578125" style="46" customWidth="1"/>
    <col min="13315" max="13321" width="13.85546875" style="46" customWidth="1"/>
    <col min="13322" max="13322" width="8.42578125" style="46" customWidth="1"/>
    <col min="13323" max="13568" width="9.140625" style="46"/>
    <col min="13569" max="13569" width="22.28515625" style="46" customWidth="1"/>
    <col min="13570" max="13570" width="20.42578125" style="46" customWidth="1"/>
    <col min="13571" max="13577" width="13.85546875" style="46" customWidth="1"/>
    <col min="13578" max="13578" width="8.42578125" style="46" customWidth="1"/>
    <col min="13579" max="13824" width="9.140625" style="46"/>
    <col min="13825" max="13825" width="22.28515625" style="46" customWidth="1"/>
    <col min="13826" max="13826" width="20.42578125" style="46" customWidth="1"/>
    <col min="13827" max="13833" width="13.85546875" style="46" customWidth="1"/>
    <col min="13834" max="13834" width="8.42578125" style="46" customWidth="1"/>
    <col min="13835" max="14080" width="9.140625" style="46"/>
    <col min="14081" max="14081" width="22.28515625" style="46" customWidth="1"/>
    <col min="14082" max="14082" width="20.42578125" style="46" customWidth="1"/>
    <col min="14083" max="14089" width="13.85546875" style="46" customWidth="1"/>
    <col min="14090" max="14090" width="8.42578125" style="46" customWidth="1"/>
    <col min="14091" max="14336" width="9.140625" style="46"/>
    <col min="14337" max="14337" width="22.28515625" style="46" customWidth="1"/>
    <col min="14338" max="14338" width="20.42578125" style="46" customWidth="1"/>
    <col min="14339" max="14345" width="13.85546875" style="46" customWidth="1"/>
    <col min="14346" max="14346" width="8.42578125" style="46" customWidth="1"/>
    <col min="14347" max="14592" width="9.140625" style="46"/>
    <col min="14593" max="14593" width="22.28515625" style="46" customWidth="1"/>
    <col min="14594" max="14594" width="20.42578125" style="46" customWidth="1"/>
    <col min="14595" max="14601" width="13.85546875" style="46" customWidth="1"/>
    <col min="14602" max="14602" width="8.42578125" style="46" customWidth="1"/>
    <col min="14603" max="14848" width="9.140625" style="46"/>
    <col min="14849" max="14849" width="22.28515625" style="46" customWidth="1"/>
    <col min="14850" max="14850" width="20.42578125" style="46" customWidth="1"/>
    <col min="14851" max="14857" width="13.85546875" style="46" customWidth="1"/>
    <col min="14858" max="14858" width="8.42578125" style="46" customWidth="1"/>
    <col min="14859" max="15104" width="9.140625" style="46"/>
    <col min="15105" max="15105" width="22.28515625" style="46" customWidth="1"/>
    <col min="15106" max="15106" width="20.42578125" style="46" customWidth="1"/>
    <col min="15107" max="15113" width="13.85546875" style="46" customWidth="1"/>
    <col min="15114" max="15114" width="8.42578125" style="46" customWidth="1"/>
    <col min="15115" max="15360" width="9.140625" style="46"/>
    <col min="15361" max="15361" width="22.28515625" style="46" customWidth="1"/>
    <col min="15362" max="15362" width="20.42578125" style="46" customWidth="1"/>
    <col min="15363" max="15369" width="13.85546875" style="46" customWidth="1"/>
    <col min="15370" max="15370" width="8.42578125" style="46" customWidth="1"/>
    <col min="15371" max="15616" width="9.140625" style="46"/>
    <col min="15617" max="15617" width="22.28515625" style="46" customWidth="1"/>
    <col min="15618" max="15618" width="20.42578125" style="46" customWidth="1"/>
    <col min="15619" max="15625" width="13.85546875" style="46" customWidth="1"/>
    <col min="15626" max="15626" width="8.42578125" style="46" customWidth="1"/>
    <col min="15627" max="15872" width="9.140625" style="46"/>
    <col min="15873" max="15873" width="22.28515625" style="46" customWidth="1"/>
    <col min="15874" max="15874" width="20.42578125" style="46" customWidth="1"/>
    <col min="15875" max="15881" width="13.85546875" style="46" customWidth="1"/>
    <col min="15882" max="15882" width="8.42578125" style="46" customWidth="1"/>
    <col min="15883" max="16128" width="9.140625" style="46"/>
    <col min="16129" max="16129" width="22.28515625" style="46" customWidth="1"/>
    <col min="16130" max="16130" width="20.42578125" style="46" customWidth="1"/>
    <col min="16131" max="16137" width="13.85546875" style="46" customWidth="1"/>
    <col min="16138" max="16138" width="8.42578125" style="46" customWidth="1"/>
    <col min="16139" max="16384" width="9.140625" style="46"/>
  </cols>
  <sheetData>
    <row r="1" spans="1:9" ht="24" customHeight="1" x14ac:dyDescent="0.2">
      <c r="A1" s="424" t="s">
        <v>104</v>
      </c>
      <c r="B1" s="424"/>
      <c r="C1" s="424"/>
      <c r="D1" s="424"/>
      <c r="E1" s="424"/>
      <c r="F1" s="424"/>
      <c r="G1" s="424"/>
      <c r="H1" s="424"/>
      <c r="I1" s="424"/>
    </row>
    <row r="2" spans="1:9" s="70" customFormat="1" ht="12.75" customHeight="1" x14ac:dyDescent="0.2">
      <c r="A2" s="87"/>
      <c r="B2" s="88"/>
      <c r="C2" s="88"/>
      <c r="D2" s="88"/>
      <c r="E2" s="88"/>
      <c r="F2" s="88"/>
      <c r="G2" s="88"/>
      <c r="H2" s="88"/>
      <c r="I2" s="89" t="s">
        <v>105</v>
      </c>
    </row>
    <row r="3" spans="1:9" ht="12" customHeight="1" x14ac:dyDescent="0.2">
      <c r="A3" s="430"/>
      <c r="B3" s="426" t="s">
        <v>95</v>
      </c>
      <c r="C3" s="427" t="s">
        <v>67</v>
      </c>
      <c r="D3" s="428"/>
      <c r="E3" s="428"/>
      <c r="F3" s="428"/>
      <c r="G3" s="428"/>
      <c r="H3" s="428"/>
      <c r="I3" s="428"/>
    </row>
    <row r="4" spans="1:9" ht="24" customHeight="1" x14ac:dyDescent="0.2">
      <c r="A4" s="430"/>
      <c r="B4" s="426"/>
      <c r="C4" s="81" t="s">
        <v>96</v>
      </c>
      <c r="D4" s="81" t="s">
        <v>97</v>
      </c>
      <c r="E4" s="81" t="s">
        <v>98</v>
      </c>
      <c r="F4" s="81" t="s">
        <v>99</v>
      </c>
      <c r="G4" s="81" t="s">
        <v>100</v>
      </c>
      <c r="H4" s="82" t="s">
        <v>101</v>
      </c>
      <c r="I4" s="82" t="s">
        <v>102</v>
      </c>
    </row>
    <row r="5" spans="1:9" s="91" customFormat="1" ht="12.75" customHeight="1" x14ac:dyDescent="0.25">
      <c r="A5" s="65" t="s">
        <v>72</v>
      </c>
      <c r="B5" s="67">
        <f>SUM(C5:I5)</f>
        <v>889033.49</v>
      </c>
      <c r="C5" s="67">
        <f>SUM(C6:C25)</f>
        <v>313834.31999999995</v>
      </c>
      <c r="D5" s="67">
        <f>SUM(D6:D25)</f>
        <v>96496.85000000002</v>
      </c>
      <c r="E5" s="67">
        <f t="shared" ref="E5:I5" si="0">SUM(E6:E25)</f>
        <v>11740.620000000003</v>
      </c>
      <c r="F5" s="67">
        <f t="shared" si="0"/>
        <v>41373.919999999998</v>
      </c>
      <c r="G5" s="67">
        <f t="shared" si="0"/>
        <v>122915.10000000002</v>
      </c>
      <c r="H5" s="67">
        <f t="shared" si="0"/>
        <v>5907.89</v>
      </c>
      <c r="I5" s="67">
        <f t="shared" si="0"/>
        <v>296764.78999999998</v>
      </c>
    </row>
    <row r="6" spans="1:9" s="91" customFormat="1" ht="12.75" customHeight="1" x14ac:dyDescent="0.25">
      <c r="A6" s="70" t="s">
        <v>73</v>
      </c>
      <c r="B6" s="270">
        <f t="shared" ref="B6:B25" si="1">SUM(C6:I6)</f>
        <v>59642.909999999989</v>
      </c>
      <c r="C6" s="270">
        <v>17053.32</v>
      </c>
      <c r="D6" s="67">
        <v>7460.24</v>
      </c>
      <c r="E6" s="67">
        <v>706.26</v>
      </c>
      <c r="F6" s="67">
        <v>599.79999999999995</v>
      </c>
      <c r="G6" s="67">
        <v>19406.87</v>
      </c>
      <c r="H6" s="67">
        <v>1.22</v>
      </c>
      <c r="I6" s="67">
        <v>14415.2</v>
      </c>
    </row>
    <row r="7" spans="1:9" ht="12.75" customHeight="1" x14ac:dyDescent="0.2">
      <c r="A7" s="71" t="s">
        <v>74</v>
      </c>
      <c r="B7" s="67">
        <f t="shared" si="1"/>
        <v>111164.74</v>
      </c>
      <c r="C7" s="67">
        <v>16563.080000000002</v>
      </c>
      <c r="D7" s="67">
        <v>3103.98</v>
      </c>
      <c r="E7" s="67">
        <v>165.4</v>
      </c>
      <c r="F7" s="67">
        <v>3928.57</v>
      </c>
      <c r="G7" s="67">
        <v>6122.79</v>
      </c>
      <c r="H7" s="67" t="s">
        <v>136</v>
      </c>
      <c r="I7" s="67">
        <v>81280.92</v>
      </c>
    </row>
    <row r="8" spans="1:9" ht="12.75" customHeight="1" x14ac:dyDescent="0.2">
      <c r="A8" s="71" t="s">
        <v>75</v>
      </c>
      <c r="B8" s="67">
        <f t="shared" si="1"/>
        <v>42558.13</v>
      </c>
      <c r="C8" s="67">
        <v>26123.21</v>
      </c>
      <c r="D8" s="67">
        <v>6243.14</v>
      </c>
      <c r="E8" s="67">
        <v>801.59</v>
      </c>
      <c r="F8" s="67">
        <v>486.9</v>
      </c>
      <c r="G8" s="67">
        <v>7988.73</v>
      </c>
      <c r="H8" s="67">
        <v>584.16</v>
      </c>
      <c r="I8" s="67">
        <v>330.4</v>
      </c>
    </row>
    <row r="9" spans="1:9" ht="12.75" customHeight="1" x14ac:dyDescent="0.2">
      <c r="A9" s="71" t="s">
        <v>76</v>
      </c>
      <c r="B9" s="67">
        <f>SUM(C9:I9)</f>
        <v>145314.19</v>
      </c>
      <c r="C9" s="67">
        <v>32395.66</v>
      </c>
      <c r="D9" s="67">
        <v>9464.58</v>
      </c>
      <c r="E9" s="67">
        <v>223.63</v>
      </c>
      <c r="F9" s="67">
        <v>1241.26</v>
      </c>
      <c r="G9" s="67">
        <v>6997.61</v>
      </c>
      <c r="H9" s="67">
        <v>74.900000000000006</v>
      </c>
      <c r="I9" s="67">
        <v>94916.55</v>
      </c>
    </row>
    <row r="10" spans="1:9" ht="12.75" customHeight="1" x14ac:dyDescent="0.2">
      <c r="A10" s="71" t="s">
        <v>77</v>
      </c>
      <c r="B10" s="67">
        <f t="shared" si="1"/>
        <v>19805.309999999998</v>
      </c>
      <c r="C10" s="67">
        <v>8245.41</v>
      </c>
      <c r="D10" s="67">
        <v>4157.6400000000003</v>
      </c>
      <c r="E10" s="67">
        <v>909.9</v>
      </c>
      <c r="F10" s="67">
        <v>7.4</v>
      </c>
      <c r="G10" s="67">
        <v>4292.32</v>
      </c>
      <c r="H10" s="67">
        <v>2192.64</v>
      </c>
      <c r="I10" s="67" t="s">
        <v>136</v>
      </c>
    </row>
    <row r="11" spans="1:9" ht="12.75" customHeight="1" x14ac:dyDescent="0.2">
      <c r="A11" s="71" t="s">
        <v>78</v>
      </c>
      <c r="B11" s="67">
        <f t="shared" si="1"/>
        <v>41349.980000000003</v>
      </c>
      <c r="C11" s="67">
        <v>21659.72</v>
      </c>
      <c r="D11" s="67">
        <v>5383.65</v>
      </c>
      <c r="E11" s="67">
        <v>1002.72</v>
      </c>
      <c r="F11" s="67">
        <v>1249.17</v>
      </c>
      <c r="G11" s="67">
        <v>4763.32</v>
      </c>
      <c r="H11" s="67">
        <v>71.900000000000006</v>
      </c>
      <c r="I11" s="67">
        <v>7219.5</v>
      </c>
    </row>
    <row r="12" spans="1:9" ht="12.75" customHeight="1" x14ac:dyDescent="0.2">
      <c r="A12" s="71" t="s">
        <v>79</v>
      </c>
      <c r="B12" s="67">
        <f t="shared" si="1"/>
        <v>53403.21</v>
      </c>
      <c r="C12" s="67">
        <v>18752.63</v>
      </c>
      <c r="D12" s="67">
        <v>12407.9</v>
      </c>
      <c r="E12" s="67">
        <v>1226.44</v>
      </c>
      <c r="F12" s="67">
        <v>247.3</v>
      </c>
      <c r="G12" s="67">
        <v>7577.07</v>
      </c>
      <c r="H12" s="67">
        <v>215.22</v>
      </c>
      <c r="I12" s="67">
        <v>12976.65</v>
      </c>
    </row>
    <row r="13" spans="1:9" ht="12.75" customHeight="1" x14ac:dyDescent="0.2">
      <c r="A13" s="71" t="s">
        <v>80</v>
      </c>
      <c r="B13" s="67">
        <f t="shared" si="1"/>
        <v>39599.18</v>
      </c>
      <c r="C13" s="67">
        <v>21886.33</v>
      </c>
      <c r="D13" s="67">
        <v>7643.87</v>
      </c>
      <c r="E13" s="67">
        <v>1091.01</v>
      </c>
      <c r="F13" s="67">
        <v>1934.19</v>
      </c>
      <c r="G13" s="67">
        <v>6235.38</v>
      </c>
      <c r="H13" s="67">
        <v>28.3</v>
      </c>
      <c r="I13" s="67">
        <v>780.1</v>
      </c>
    </row>
    <row r="14" spans="1:9" ht="12.75" customHeight="1" x14ac:dyDescent="0.2">
      <c r="A14" s="71" t="s">
        <v>81</v>
      </c>
      <c r="B14" s="67">
        <f>SUM(C14:I14)</f>
        <v>42687.469999999994</v>
      </c>
      <c r="C14" s="67">
        <v>16342.05</v>
      </c>
      <c r="D14" s="67">
        <v>3754.02</v>
      </c>
      <c r="E14" s="67">
        <v>1224.51</v>
      </c>
      <c r="F14" s="67">
        <v>5170.7299999999996</v>
      </c>
      <c r="G14" s="67">
        <v>7791.46</v>
      </c>
      <c r="H14" s="67">
        <v>19.2</v>
      </c>
      <c r="I14" s="67">
        <v>8385.5</v>
      </c>
    </row>
    <row r="15" spans="1:9" s="76" customFormat="1" ht="12.75" customHeight="1" x14ac:dyDescent="0.2">
      <c r="A15" s="71" t="s">
        <v>82</v>
      </c>
      <c r="B15" s="67">
        <f>SUM(C15:I15)</f>
        <v>33280.93</v>
      </c>
      <c r="C15" s="67">
        <v>18588.02</v>
      </c>
      <c r="D15" s="67">
        <v>1415.54</v>
      </c>
      <c r="E15" s="67">
        <v>65.069999999999993</v>
      </c>
      <c r="F15" s="67">
        <v>2157.37</v>
      </c>
      <c r="G15" s="67">
        <v>2652</v>
      </c>
      <c r="H15" s="67" t="s">
        <v>136</v>
      </c>
      <c r="I15" s="67">
        <v>8402.93</v>
      </c>
    </row>
    <row r="16" spans="1:9" ht="12.75" customHeight="1" x14ac:dyDescent="0.2">
      <c r="A16" s="71" t="s">
        <v>83</v>
      </c>
      <c r="B16" s="67">
        <f t="shared" si="1"/>
        <v>15081.05</v>
      </c>
      <c r="C16" s="67">
        <v>7455.12</v>
      </c>
      <c r="D16" s="67">
        <v>1804.35</v>
      </c>
      <c r="E16" s="67">
        <v>844.7</v>
      </c>
      <c r="F16" s="67">
        <v>77</v>
      </c>
      <c r="G16" s="67">
        <v>4260.63</v>
      </c>
      <c r="H16" s="67">
        <v>584.57000000000005</v>
      </c>
      <c r="I16" s="67">
        <v>54.68</v>
      </c>
    </row>
    <row r="17" spans="1:9" ht="12.75" customHeight="1" x14ac:dyDescent="0.2">
      <c r="A17" s="71" t="s">
        <v>84</v>
      </c>
      <c r="B17" s="67">
        <f t="shared" si="1"/>
        <v>10135.42</v>
      </c>
      <c r="C17" s="67">
        <v>870.17</v>
      </c>
      <c r="D17" s="67">
        <v>820.15</v>
      </c>
      <c r="E17" s="67">
        <v>366.37</v>
      </c>
      <c r="F17" s="67" t="s">
        <v>136</v>
      </c>
      <c r="G17" s="67">
        <v>1036.1400000000001</v>
      </c>
      <c r="H17" s="67">
        <v>1626.1</v>
      </c>
      <c r="I17" s="67">
        <v>5416.49</v>
      </c>
    </row>
    <row r="18" spans="1:9" ht="12.75" customHeight="1" x14ac:dyDescent="0.2">
      <c r="A18" s="71" t="s">
        <v>85</v>
      </c>
      <c r="B18" s="67">
        <f t="shared" si="1"/>
        <v>47839.72</v>
      </c>
      <c r="C18" s="67">
        <v>19021.3</v>
      </c>
      <c r="D18" s="67">
        <v>3048.9</v>
      </c>
      <c r="E18" s="67">
        <v>365.61</v>
      </c>
      <c r="F18" s="67">
        <v>11300.02</v>
      </c>
      <c r="G18" s="67">
        <v>12088.14</v>
      </c>
      <c r="H18" s="67">
        <v>0.41</v>
      </c>
      <c r="I18" s="67">
        <v>2015.34</v>
      </c>
    </row>
    <row r="19" spans="1:9" s="76" customFormat="1" ht="12.75" customHeight="1" x14ac:dyDescent="0.2">
      <c r="A19" s="71" t="s">
        <v>86</v>
      </c>
      <c r="B19" s="67">
        <f t="shared" si="1"/>
        <v>34975.699999999997</v>
      </c>
      <c r="C19" s="67">
        <v>14287.75</v>
      </c>
      <c r="D19" s="67">
        <v>2272.96</v>
      </c>
      <c r="E19" s="67">
        <v>51.69</v>
      </c>
      <c r="F19" s="67">
        <v>10139.25</v>
      </c>
      <c r="G19" s="67">
        <v>5913.85</v>
      </c>
      <c r="H19" s="67" t="s">
        <v>136</v>
      </c>
      <c r="I19" s="67">
        <v>2310.1999999999998</v>
      </c>
    </row>
    <row r="20" spans="1:9" ht="12.75" customHeight="1" x14ac:dyDescent="0.2">
      <c r="A20" s="71" t="s">
        <v>87</v>
      </c>
      <c r="B20" s="67">
        <f t="shared" si="1"/>
        <v>92444.33</v>
      </c>
      <c r="C20" s="67">
        <v>51945.02</v>
      </c>
      <c r="D20" s="67">
        <v>20805.14</v>
      </c>
      <c r="E20" s="67">
        <v>1046.79</v>
      </c>
      <c r="F20" s="67">
        <v>12.3</v>
      </c>
      <c r="G20" s="67">
        <v>13181.27</v>
      </c>
      <c r="H20" s="67">
        <v>508.42</v>
      </c>
      <c r="I20" s="67">
        <v>4945.3900000000003</v>
      </c>
    </row>
    <row r="21" spans="1:9" ht="12.75" customHeight="1" x14ac:dyDescent="0.2">
      <c r="A21" s="70" t="s">
        <v>88</v>
      </c>
      <c r="B21" s="67">
        <f t="shared" si="1"/>
        <v>10934.939999999999</v>
      </c>
      <c r="C21" s="67">
        <v>3058.9</v>
      </c>
      <c r="D21" s="67">
        <v>2181.44</v>
      </c>
      <c r="E21" s="67">
        <v>532.29999999999995</v>
      </c>
      <c r="F21" s="67">
        <v>7.7</v>
      </c>
      <c r="G21" s="67">
        <v>5135.3</v>
      </c>
      <c r="H21" s="67" t="s">
        <v>136</v>
      </c>
      <c r="I21" s="67">
        <v>19.3</v>
      </c>
    </row>
    <row r="22" spans="1:9" ht="12.75" customHeight="1" x14ac:dyDescent="0.2">
      <c r="A22" s="71" t="s">
        <v>89</v>
      </c>
      <c r="B22" s="67">
        <f t="shared" si="1"/>
        <v>85137.63</v>
      </c>
      <c r="C22" s="67">
        <v>16912.54</v>
      </c>
      <c r="D22" s="67">
        <v>4091.22</v>
      </c>
      <c r="E22" s="67">
        <v>1113.1300000000001</v>
      </c>
      <c r="F22" s="67">
        <v>2792.26</v>
      </c>
      <c r="G22" s="67">
        <v>7165.05</v>
      </c>
      <c r="H22" s="67">
        <v>0.85</v>
      </c>
      <c r="I22" s="67">
        <v>53062.58</v>
      </c>
    </row>
    <row r="23" spans="1:9" ht="12.75" customHeight="1" x14ac:dyDescent="0.2">
      <c r="A23" s="71" t="s">
        <v>90</v>
      </c>
      <c r="B23" s="67">
        <f t="shared" si="1"/>
        <v>30.270000000000003</v>
      </c>
      <c r="C23" s="67">
        <v>13.6</v>
      </c>
      <c r="D23" s="67">
        <v>4.32</v>
      </c>
      <c r="E23" s="67">
        <v>1.1000000000000001</v>
      </c>
      <c r="F23" s="67">
        <v>0.1</v>
      </c>
      <c r="G23" s="67">
        <v>10.95</v>
      </c>
      <c r="H23" s="67" t="s">
        <v>136</v>
      </c>
      <c r="I23" s="67">
        <v>0.2</v>
      </c>
    </row>
    <row r="24" spans="1:9" ht="12.75" customHeight="1" x14ac:dyDescent="0.2">
      <c r="A24" s="71" t="s">
        <v>91</v>
      </c>
      <c r="B24" s="67">
        <f t="shared" si="1"/>
        <v>22.000000000000004</v>
      </c>
      <c r="C24" s="67">
        <v>18</v>
      </c>
      <c r="D24" s="67">
        <v>0.8</v>
      </c>
      <c r="E24" s="67">
        <v>0.6</v>
      </c>
      <c r="F24" s="67" t="s">
        <v>136</v>
      </c>
      <c r="G24" s="67">
        <v>1.5</v>
      </c>
      <c r="H24" s="67" t="s">
        <v>136</v>
      </c>
      <c r="I24" s="67">
        <v>1.1000000000000001</v>
      </c>
    </row>
    <row r="25" spans="1:9" ht="12.75" customHeight="1" x14ac:dyDescent="0.2">
      <c r="A25" s="73" t="s">
        <v>92</v>
      </c>
      <c r="B25" s="75">
        <f t="shared" si="1"/>
        <v>3626.38</v>
      </c>
      <c r="C25" s="75">
        <v>2642.49</v>
      </c>
      <c r="D25" s="75">
        <v>433.01</v>
      </c>
      <c r="E25" s="75">
        <v>1.8</v>
      </c>
      <c r="F25" s="75">
        <v>22.6</v>
      </c>
      <c r="G25" s="75">
        <v>294.72000000000003</v>
      </c>
      <c r="H25" s="75" t="s">
        <v>136</v>
      </c>
      <c r="I25" s="75">
        <v>231.76</v>
      </c>
    </row>
    <row r="26" spans="1:9" ht="12.75" customHeight="1" x14ac:dyDescent="0.2">
      <c r="B26" s="93"/>
      <c r="C26" s="93"/>
      <c r="D26" s="93"/>
      <c r="E26" s="93"/>
      <c r="F26" s="93"/>
      <c r="G26" s="93"/>
      <c r="H26" s="93"/>
      <c r="I26" s="93"/>
    </row>
    <row r="27" spans="1:9" x14ac:dyDescent="0.2">
      <c r="A27" s="195"/>
      <c r="C27" s="69"/>
      <c r="D27" s="69"/>
      <c r="E27" s="69"/>
      <c r="F27" s="69"/>
      <c r="G27" s="69"/>
      <c r="H27" s="72"/>
      <c r="I27" s="69"/>
    </row>
    <row r="28" spans="1:9" x14ac:dyDescent="0.2">
      <c r="C28" s="69"/>
      <c r="D28" s="69"/>
      <c r="E28" s="69"/>
      <c r="F28" s="69"/>
      <c r="G28" s="69"/>
      <c r="H28" s="69"/>
      <c r="I28" s="69"/>
    </row>
    <row r="29" spans="1:9" x14ac:dyDescent="0.2">
      <c r="C29" s="69"/>
      <c r="D29" s="69"/>
      <c r="E29" s="69"/>
      <c r="F29" s="69"/>
      <c r="G29" s="69"/>
      <c r="H29" s="69"/>
      <c r="I29" s="69"/>
    </row>
    <row r="30" spans="1:9" x14ac:dyDescent="0.2">
      <c r="C30" s="69"/>
      <c r="D30" s="69"/>
      <c r="E30" s="69"/>
      <c r="F30" s="69"/>
      <c r="G30" s="69"/>
      <c r="H30" s="69"/>
      <c r="I30" s="69"/>
    </row>
    <row r="31" spans="1:9" x14ac:dyDescent="0.2">
      <c r="C31" s="69"/>
      <c r="D31" s="69"/>
      <c r="E31" s="69"/>
      <c r="F31" s="69"/>
      <c r="G31" s="69"/>
      <c r="H31" s="69"/>
      <c r="I31" s="69"/>
    </row>
    <row r="32" spans="1:9" x14ac:dyDescent="0.2">
      <c r="C32" s="69"/>
      <c r="D32" s="69"/>
      <c r="E32" s="69"/>
      <c r="F32" s="69"/>
      <c r="G32" s="69"/>
      <c r="H32" s="69"/>
      <c r="I32" s="69"/>
    </row>
    <row r="33" spans="3:9" x14ac:dyDescent="0.2">
      <c r="C33" s="69"/>
      <c r="D33" s="69"/>
      <c r="E33" s="69"/>
      <c r="F33" s="69"/>
      <c r="G33" s="69"/>
      <c r="H33" s="69"/>
      <c r="I33" s="69"/>
    </row>
    <row r="34" spans="3:9" x14ac:dyDescent="0.2">
      <c r="C34" s="69"/>
      <c r="D34" s="69"/>
      <c r="E34" s="69"/>
      <c r="F34" s="69"/>
      <c r="G34" s="69"/>
      <c r="H34" s="72"/>
      <c r="I34" s="69"/>
    </row>
    <row r="35" spans="3:9" x14ac:dyDescent="0.2">
      <c r="C35" s="69"/>
      <c r="D35" s="69"/>
      <c r="E35" s="69"/>
      <c r="F35" s="69"/>
      <c r="G35" s="69"/>
      <c r="H35" s="69"/>
      <c r="I35" s="69"/>
    </row>
    <row r="36" spans="3:9" x14ac:dyDescent="0.2">
      <c r="C36" s="69"/>
      <c r="D36" s="69"/>
      <c r="E36" s="69"/>
      <c r="F36" s="69"/>
      <c r="G36" s="69"/>
      <c r="H36" s="69"/>
      <c r="I36" s="69"/>
    </row>
    <row r="37" spans="3:9" x14ac:dyDescent="0.2">
      <c r="C37" s="69"/>
      <c r="D37" s="69"/>
      <c r="E37" s="69"/>
      <c r="F37" s="69"/>
      <c r="G37" s="69"/>
      <c r="H37" s="72"/>
      <c r="I37" s="69"/>
    </row>
    <row r="38" spans="3:9" x14ac:dyDescent="0.2">
      <c r="C38" s="69"/>
      <c r="D38" s="69"/>
      <c r="E38" s="69"/>
      <c r="F38" s="69"/>
      <c r="G38" s="69"/>
      <c r="H38" s="72"/>
      <c r="I38" s="69"/>
    </row>
    <row r="39" spans="3:9" x14ac:dyDescent="0.2">
      <c r="C39" s="69"/>
      <c r="D39" s="69"/>
      <c r="E39" s="69"/>
      <c r="F39" s="69"/>
      <c r="G39" s="69"/>
      <c r="H39" s="69"/>
      <c r="I39" s="69"/>
    </row>
    <row r="40" spans="3:9" x14ac:dyDescent="0.2">
      <c r="C40" s="69"/>
      <c r="D40" s="69"/>
      <c r="E40" s="69"/>
      <c r="F40" s="69"/>
      <c r="G40" s="69"/>
      <c r="H40" s="72"/>
      <c r="I40" s="69"/>
    </row>
    <row r="41" spans="3:9" x14ac:dyDescent="0.2">
      <c r="C41" s="69"/>
      <c r="D41" s="69"/>
      <c r="E41" s="69"/>
      <c r="F41" s="72"/>
      <c r="G41" s="69"/>
      <c r="H41" s="72"/>
      <c r="I41" s="72"/>
    </row>
    <row r="42" spans="3:9" x14ac:dyDescent="0.2">
      <c r="C42" s="69"/>
      <c r="D42" s="69"/>
      <c r="E42" s="72"/>
      <c r="F42" s="72"/>
      <c r="G42" s="72"/>
      <c r="H42" s="72"/>
      <c r="I42" s="69"/>
    </row>
    <row r="43" spans="3:9" x14ac:dyDescent="0.2">
      <c r="C43" s="69"/>
      <c r="D43" s="69"/>
      <c r="E43" s="69"/>
      <c r="F43" s="69"/>
      <c r="G43" s="69"/>
      <c r="H43" s="72"/>
      <c r="I43" s="6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workbookViewId="0">
      <selection activeCell="A3" sqref="A3:A5"/>
    </sheetView>
  </sheetViews>
  <sheetFormatPr defaultRowHeight="12.75" x14ac:dyDescent="0.2"/>
  <cols>
    <col min="1" max="1" width="22.140625" style="94" customWidth="1"/>
    <col min="2" max="3" width="11.42578125" style="94" customWidth="1"/>
    <col min="4" max="4" width="8.28515625" style="94" customWidth="1"/>
    <col min="5" max="5" width="10" style="94" customWidth="1"/>
    <col min="6" max="6" width="9.28515625" style="94" customWidth="1"/>
    <col min="7" max="7" width="9" style="94" customWidth="1"/>
    <col min="8" max="8" width="10" style="94" customWidth="1"/>
    <col min="9" max="9" width="10.28515625" style="94" customWidth="1"/>
    <col min="10" max="10" width="8.28515625" style="94" customWidth="1"/>
    <col min="11" max="11" width="11.42578125" style="94" customWidth="1"/>
    <col min="12" max="12" width="10.28515625" style="94" customWidth="1"/>
    <col min="13" max="13" width="8.7109375" style="94" customWidth="1"/>
    <col min="14" max="256" width="9.140625" style="94"/>
    <col min="257" max="257" width="22.140625" style="94" customWidth="1"/>
    <col min="258" max="259" width="11.42578125" style="94" customWidth="1"/>
    <col min="260" max="260" width="8.28515625" style="94" customWidth="1"/>
    <col min="261" max="261" width="10" style="94" customWidth="1"/>
    <col min="262" max="262" width="9.28515625" style="94" customWidth="1"/>
    <col min="263" max="263" width="9" style="94" customWidth="1"/>
    <col min="264" max="264" width="10" style="94" customWidth="1"/>
    <col min="265" max="265" width="10.28515625" style="94" customWidth="1"/>
    <col min="266" max="266" width="8.28515625" style="94" customWidth="1"/>
    <col min="267" max="268" width="11.42578125" style="94" customWidth="1"/>
    <col min="269" max="269" width="8" style="94" customWidth="1"/>
    <col min="270" max="512" width="9.140625" style="94"/>
    <col min="513" max="513" width="22.140625" style="94" customWidth="1"/>
    <col min="514" max="515" width="11.42578125" style="94" customWidth="1"/>
    <col min="516" max="516" width="8.28515625" style="94" customWidth="1"/>
    <col min="517" max="517" width="10" style="94" customWidth="1"/>
    <col min="518" max="518" width="9.28515625" style="94" customWidth="1"/>
    <col min="519" max="519" width="9" style="94" customWidth="1"/>
    <col min="520" max="520" width="10" style="94" customWidth="1"/>
    <col min="521" max="521" width="10.28515625" style="94" customWidth="1"/>
    <col min="522" max="522" width="8.28515625" style="94" customWidth="1"/>
    <col min="523" max="524" width="11.42578125" style="94" customWidth="1"/>
    <col min="525" max="525" width="8" style="94" customWidth="1"/>
    <col min="526" max="768" width="9.140625" style="94"/>
    <col min="769" max="769" width="22.140625" style="94" customWidth="1"/>
    <col min="770" max="771" width="11.42578125" style="94" customWidth="1"/>
    <col min="772" max="772" width="8.28515625" style="94" customWidth="1"/>
    <col min="773" max="773" width="10" style="94" customWidth="1"/>
    <col min="774" max="774" width="9.28515625" style="94" customWidth="1"/>
    <col min="775" max="775" width="9" style="94" customWidth="1"/>
    <col min="776" max="776" width="10" style="94" customWidth="1"/>
    <col min="777" max="777" width="10.28515625" style="94" customWidth="1"/>
    <col min="778" max="778" width="8.28515625" style="94" customWidth="1"/>
    <col min="779" max="780" width="11.42578125" style="94" customWidth="1"/>
    <col min="781" max="781" width="8" style="94" customWidth="1"/>
    <col min="782" max="1024" width="9.140625" style="94"/>
    <col min="1025" max="1025" width="22.140625" style="94" customWidth="1"/>
    <col min="1026" max="1027" width="11.42578125" style="94" customWidth="1"/>
    <col min="1028" max="1028" width="8.28515625" style="94" customWidth="1"/>
    <col min="1029" max="1029" width="10" style="94" customWidth="1"/>
    <col min="1030" max="1030" width="9.28515625" style="94" customWidth="1"/>
    <col min="1031" max="1031" width="9" style="94" customWidth="1"/>
    <col min="1032" max="1032" width="10" style="94" customWidth="1"/>
    <col min="1033" max="1033" width="10.28515625" style="94" customWidth="1"/>
    <col min="1034" max="1034" width="8.28515625" style="94" customWidth="1"/>
    <col min="1035" max="1036" width="11.42578125" style="94" customWidth="1"/>
    <col min="1037" max="1037" width="8" style="94" customWidth="1"/>
    <col min="1038" max="1280" width="9.140625" style="94"/>
    <col min="1281" max="1281" width="22.140625" style="94" customWidth="1"/>
    <col min="1282" max="1283" width="11.42578125" style="94" customWidth="1"/>
    <col min="1284" max="1284" width="8.28515625" style="94" customWidth="1"/>
    <col min="1285" max="1285" width="10" style="94" customWidth="1"/>
    <col min="1286" max="1286" width="9.28515625" style="94" customWidth="1"/>
    <col min="1287" max="1287" width="9" style="94" customWidth="1"/>
    <col min="1288" max="1288" width="10" style="94" customWidth="1"/>
    <col min="1289" max="1289" width="10.28515625" style="94" customWidth="1"/>
    <col min="1290" max="1290" width="8.28515625" style="94" customWidth="1"/>
    <col min="1291" max="1292" width="11.42578125" style="94" customWidth="1"/>
    <col min="1293" max="1293" width="8" style="94" customWidth="1"/>
    <col min="1294" max="1536" width="9.140625" style="94"/>
    <col min="1537" max="1537" width="22.140625" style="94" customWidth="1"/>
    <col min="1538" max="1539" width="11.42578125" style="94" customWidth="1"/>
    <col min="1540" max="1540" width="8.28515625" style="94" customWidth="1"/>
    <col min="1541" max="1541" width="10" style="94" customWidth="1"/>
    <col min="1542" max="1542" width="9.28515625" style="94" customWidth="1"/>
    <col min="1543" max="1543" width="9" style="94" customWidth="1"/>
    <col min="1544" max="1544" width="10" style="94" customWidth="1"/>
    <col min="1545" max="1545" width="10.28515625" style="94" customWidth="1"/>
    <col min="1546" max="1546" width="8.28515625" style="94" customWidth="1"/>
    <col min="1547" max="1548" width="11.42578125" style="94" customWidth="1"/>
    <col min="1549" max="1549" width="8" style="94" customWidth="1"/>
    <col min="1550" max="1792" width="9.140625" style="94"/>
    <col min="1793" max="1793" width="22.140625" style="94" customWidth="1"/>
    <col min="1794" max="1795" width="11.42578125" style="94" customWidth="1"/>
    <col min="1796" max="1796" width="8.28515625" style="94" customWidth="1"/>
    <col min="1797" max="1797" width="10" style="94" customWidth="1"/>
    <col min="1798" max="1798" width="9.28515625" style="94" customWidth="1"/>
    <col min="1799" max="1799" width="9" style="94" customWidth="1"/>
    <col min="1800" max="1800" width="10" style="94" customWidth="1"/>
    <col min="1801" max="1801" width="10.28515625" style="94" customWidth="1"/>
    <col min="1802" max="1802" width="8.28515625" style="94" customWidth="1"/>
    <col min="1803" max="1804" width="11.42578125" style="94" customWidth="1"/>
    <col min="1805" max="1805" width="8" style="94" customWidth="1"/>
    <col min="1806" max="2048" width="9.140625" style="94"/>
    <col min="2049" max="2049" width="22.140625" style="94" customWidth="1"/>
    <col min="2050" max="2051" width="11.42578125" style="94" customWidth="1"/>
    <col min="2052" max="2052" width="8.28515625" style="94" customWidth="1"/>
    <col min="2053" max="2053" width="10" style="94" customWidth="1"/>
    <col min="2054" max="2054" width="9.28515625" style="94" customWidth="1"/>
    <col min="2055" max="2055" width="9" style="94" customWidth="1"/>
    <col min="2056" max="2056" width="10" style="94" customWidth="1"/>
    <col min="2057" max="2057" width="10.28515625" style="94" customWidth="1"/>
    <col min="2058" max="2058" width="8.28515625" style="94" customWidth="1"/>
    <col min="2059" max="2060" width="11.42578125" style="94" customWidth="1"/>
    <col min="2061" max="2061" width="8" style="94" customWidth="1"/>
    <col min="2062" max="2304" width="9.140625" style="94"/>
    <col min="2305" max="2305" width="22.140625" style="94" customWidth="1"/>
    <col min="2306" max="2307" width="11.42578125" style="94" customWidth="1"/>
    <col min="2308" max="2308" width="8.28515625" style="94" customWidth="1"/>
    <col min="2309" max="2309" width="10" style="94" customWidth="1"/>
    <col min="2310" max="2310" width="9.28515625" style="94" customWidth="1"/>
    <col min="2311" max="2311" width="9" style="94" customWidth="1"/>
    <col min="2312" max="2312" width="10" style="94" customWidth="1"/>
    <col min="2313" max="2313" width="10.28515625" style="94" customWidth="1"/>
    <col min="2314" max="2314" width="8.28515625" style="94" customWidth="1"/>
    <col min="2315" max="2316" width="11.42578125" style="94" customWidth="1"/>
    <col min="2317" max="2317" width="8" style="94" customWidth="1"/>
    <col min="2318" max="2560" width="9.140625" style="94"/>
    <col min="2561" max="2561" width="22.140625" style="94" customWidth="1"/>
    <col min="2562" max="2563" width="11.42578125" style="94" customWidth="1"/>
    <col min="2564" max="2564" width="8.28515625" style="94" customWidth="1"/>
    <col min="2565" max="2565" width="10" style="94" customWidth="1"/>
    <col min="2566" max="2566" width="9.28515625" style="94" customWidth="1"/>
    <col min="2567" max="2567" width="9" style="94" customWidth="1"/>
    <col min="2568" max="2568" width="10" style="94" customWidth="1"/>
    <col min="2569" max="2569" width="10.28515625" style="94" customWidth="1"/>
    <col min="2570" max="2570" width="8.28515625" style="94" customWidth="1"/>
    <col min="2571" max="2572" width="11.42578125" style="94" customWidth="1"/>
    <col min="2573" max="2573" width="8" style="94" customWidth="1"/>
    <col min="2574" max="2816" width="9.140625" style="94"/>
    <col min="2817" max="2817" width="22.140625" style="94" customWidth="1"/>
    <col min="2818" max="2819" width="11.42578125" style="94" customWidth="1"/>
    <col min="2820" max="2820" width="8.28515625" style="94" customWidth="1"/>
    <col min="2821" max="2821" width="10" style="94" customWidth="1"/>
    <col min="2822" max="2822" width="9.28515625" style="94" customWidth="1"/>
    <col min="2823" max="2823" width="9" style="94" customWidth="1"/>
    <col min="2824" max="2824" width="10" style="94" customWidth="1"/>
    <col min="2825" max="2825" width="10.28515625" style="94" customWidth="1"/>
    <col min="2826" max="2826" width="8.28515625" style="94" customWidth="1"/>
    <col min="2827" max="2828" width="11.42578125" style="94" customWidth="1"/>
    <col min="2829" max="2829" width="8" style="94" customWidth="1"/>
    <col min="2830" max="3072" width="9.140625" style="94"/>
    <col min="3073" max="3073" width="22.140625" style="94" customWidth="1"/>
    <col min="3074" max="3075" width="11.42578125" style="94" customWidth="1"/>
    <col min="3076" max="3076" width="8.28515625" style="94" customWidth="1"/>
    <col min="3077" max="3077" width="10" style="94" customWidth="1"/>
    <col min="3078" max="3078" width="9.28515625" style="94" customWidth="1"/>
    <col min="3079" max="3079" width="9" style="94" customWidth="1"/>
    <col min="3080" max="3080" width="10" style="94" customWidth="1"/>
    <col min="3081" max="3081" width="10.28515625" style="94" customWidth="1"/>
    <col min="3082" max="3082" width="8.28515625" style="94" customWidth="1"/>
    <col min="3083" max="3084" width="11.42578125" style="94" customWidth="1"/>
    <col min="3085" max="3085" width="8" style="94" customWidth="1"/>
    <col min="3086" max="3328" width="9.140625" style="94"/>
    <col min="3329" max="3329" width="22.140625" style="94" customWidth="1"/>
    <col min="3330" max="3331" width="11.42578125" style="94" customWidth="1"/>
    <col min="3332" max="3332" width="8.28515625" style="94" customWidth="1"/>
    <col min="3333" max="3333" width="10" style="94" customWidth="1"/>
    <col min="3334" max="3334" width="9.28515625" style="94" customWidth="1"/>
    <col min="3335" max="3335" width="9" style="94" customWidth="1"/>
    <col min="3336" max="3336" width="10" style="94" customWidth="1"/>
    <col min="3337" max="3337" width="10.28515625" style="94" customWidth="1"/>
    <col min="3338" max="3338" width="8.28515625" style="94" customWidth="1"/>
    <col min="3339" max="3340" width="11.42578125" style="94" customWidth="1"/>
    <col min="3341" max="3341" width="8" style="94" customWidth="1"/>
    <col min="3342" max="3584" width="9.140625" style="94"/>
    <col min="3585" max="3585" width="22.140625" style="94" customWidth="1"/>
    <col min="3586" max="3587" width="11.42578125" style="94" customWidth="1"/>
    <col min="3588" max="3588" width="8.28515625" style="94" customWidth="1"/>
    <col min="3589" max="3589" width="10" style="94" customWidth="1"/>
    <col min="3590" max="3590" width="9.28515625" style="94" customWidth="1"/>
    <col min="3591" max="3591" width="9" style="94" customWidth="1"/>
    <col min="3592" max="3592" width="10" style="94" customWidth="1"/>
    <col min="3593" max="3593" width="10.28515625" style="94" customWidth="1"/>
    <col min="3594" max="3594" width="8.28515625" style="94" customWidth="1"/>
    <col min="3595" max="3596" width="11.42578125" style="94" customWidth="1"/>
    <col min="3597" max="3597" width="8" style="94" customWidth="1"/>
    <col min="3598" max="3840" width="9.140625" style="94"/>
    <col min="3841" max="3841" width="22.140625" style="94" customWidth="1"/>
    <col min="3842" max="3843" width="11.42578125" style="94" customWidth="1"/>
    <col min="3844" max="3844" width="8.28515625" style="94" customWidth="1"/>
    <col min="3845" max="3845" width="10" style="94" customWidth="1"/>
    <col min="3846" max="3846" width="9.28515625" style="94" customWidth="1"/>
    <col min="3847" max="3847" width="9" style="94" customWidth="1"/>
    <col min="3848" max="3848" width="10" style="94" customWidth="1"/>
    <col min="3849" max="3849" width="10.28515625" style="94" customWidth="1"/>
    <col min="3850" max="3850" width="8.28515625" style="94" customWidth="1"/>
    <col min="3851" max="3852" width="11.42578125" style="94" customWidth="1"/>
    <col min="3853" max="3853" width="8" style="94" customWidth="1"/>
    <col min="3854" max="4096" width="9.140625" style="94"/>
    <col min="4097" max="4097" width="22.140625" style="94" customWidth="1"/>
    <col min="4098" max="4099" width="11.42578125" style="94" customWidth="1"/>
    <col min="4100" max="4100" width="8.28515625" style="94" customWidth="1"/>
    <col min="4101" max="4101" width="10" style="94" customWidth="1"/>
    <col min="4102" max="4102" width="9.28515625" style="94" customWidth="1"/>
    <col min="4103" max="4103" width="9" style="94" customWidth="1"/>
    <col min="4104" max="4104" width="10" style="94" customWidth="1"/>
    <col min="4105" max="4105" width="10.28515625" style="94" customWidth="1"/>
    <col min="4106" max="4106" width="8.28515625" style="94" customWidth="1"/>
    <col min="4107" max="4108" width="11.42578125" style="94" customWidth="1"/>
    <col min="4109" max="4109" width="8" style="94" customWidth="1"/>
    <col min="4110" max="4352" width="9.140625" style="94"/>
    <col min="4353" max="4353" width="22.140625" style="94" customWidth="1"/>
    <col min="4354" max="4355" width="11.42578125" style="94" customWidth="1"/>
    <col min="4356" max="4356" width="8.28515625" style="94" customWidth="1"/>
    <col min="4357" max="4357" width="10" style="94" customWidth="1"/>
    <col min="4358" max="4358" width="9.28515625" style="94" customWidth="1"/>
    <col min="4359" max="4359" width="9" style="94" customWidth="1"/>
    <col min="4360" max="4360" width="10" style="94" customWidth="1"/>
    <col min="4361" max="4361" width="10.28515625" style="94" customWidth="1"/>
    <col min="4362" max="4362" width="8.28515625" style="94" customWidth="1"/>
    <col min="4363" max="4364" width="11.42578125" style="94" customWidth="1"/>
    <col min="4365" max="4365" width="8" style="94" customWidth="1"/>
    <col min="4366" max="4608" width="9.140625" style="94"/>
    <col min="4609" max="4609" width="22.140625" style="94" customWidth="1"/>
    <col min="4610" max="4611" width="11.42578125" style="94" customWidth="1"/>
    <col min="4612" max="4612" width="8.28515625" style="94" customWidth="1"/>
    <col min="4613" max="4613" width="10" style="94" customWidth="1"/>
    <col min="4614" max="4614" width="9.28515625" style="94" customWidth="1"/>
    <col min="4615" max="4615" width="9" style="94" customWidth="1"/>
    <col min="4616" max="4616" width="10" style="94" customWidth="1"/>
    <col min="4617" max="4617" width="10.28515625" style="94" customWidth="1"/>
    <col min="4618" max="4618" width="8.28515625" style="94" customWidth="1"/>
    <col min="4619" max="4620" width="11.42578125" style="94" customWidth="1"/>
    <col min="4621" max="4621" width="8" style="94" customWidth="1"/>
    <col min="4622" max="4864" width="9.140625" style="94"/>
    <col min="4865" max="4865" width="22.140625" style="94" customWidth="1"/>
    <col min="4866" max="4867" width="11.42578125" style="94" customWidth="1"/>
    <col min="4868" max="4868" width="8.28515625" style="94" customWidth="1"/>
    <col min="4869" max="4869" width="10" style="94" customWidth="1"/>
    <col min="4870" max="4870" width="9.28515625" style="94" customWidth="1"/>
    <col min="4871" max="4871" width="9" style="94" customWidth="1"/>
    <col min="4872" max="4872" width="10" style="94" customWidth="1"/>
    <col min="4873" max="4873" width="10.28515625" style="94" customWidth="1"/>
    <col min="4874" max="4874" width="8.28515625" style="94" customWidth="1"/>
    <col min="4875" max="4876" width="11.42578125" style="94" customWidth="1"/>
    <col min="4877" max="4877" width="8" style="94" customWidth="1"/>
    <col min="4878" max="5120" width="9.140625" style="94"/>
    <col min="5121" max="5121" width="22.140625" style="94" customWidth="1"/>
    <col min="5122" max="5123" width="11.42578125" style="94" customWidth="1"/>
    <col min="5124" max="5124" width="8.28515625" style="94" customWidth="1"/>
    <col min="5125" max="5125" width="10" style="94" customWidth="1"/>
    <col min="5126" max="5126" width="9.28515625" style="94" customWidth="1"/>
    <col min="5127" max="5127" width="9" style="94" customWidth="1"/>
    <col min="5128" max="5128" width="10" style="94" customWidth="1"/>
    <col min="5129" max="5129" width="10.28515625" style="94" customWidth="1"/>
    <col min="5130" max="5130" width="8.28515625" style="94" customWidth="1"/>
    <col min="5131" max="5132" width="11.42578125" style="94" customWidth="1"/>
    <col min="5133" max="5133" width="8" style="94" customWidth="1"/>
    <col min="5134" max="5376" width="9.140625" style="94"/>
    <col min="5377" max="5377" width="22.140625" style="94" customWidth="1"/>
    <col min="5378" max="5379" width="11.42578125" style="94" customWidth="1"/>
    <col min="5380" max="5380" width="8.28515625" style="94" customWidth="1"/>
    <col min="5381" max="5381" width="10" style="94" customWidth="1"/>
    <col min="5382" max="5382" width="9.28515625" style="94" customWidth="1"/>
    <col min="5383" max="5383" width="9" style="94" customWidth="1"/>
    <col min="5384" max="5384" width="10" style="94" customWidth="1"/>
    <col min="5385" max="5385" width="10.28515625" style="94" customWidth="1"/>
    <col min="5386" max="5386" width="8.28515625" style="94" customWidth="1"/>
    <col min="5387" max="5388" width="11.42578125" style="94" customWidth="1"/>
    <col min="5389" max="5389" width="8" style="94" customWidth="1"/>
    <col min="5390" max="5632" width="9.140625" style="94"/>
    <col min="5633" max="5633" width="22.140625" style="94" customWidth="1"/>
    <col min="5634" max="5635" width="11.42578125" style="94" customWidth="1"/>
    <col min="5636" max="5636" width="8.28515625" style="94" customWidth="1"/>
    <col min="5637" max="5637" width="10" style="94" customWidth="1"/>
    <col min="5638" max="5638" width="9.28515625" style="94" customWidth="1"/>
    <col min="5639" max="5639" width="9" style="94" customWidth="1"/>
    <col min="5640" max="5640" width="10" style="94" customWidth="1"/>
    <col min="5641" max="5641" width="10.28515625" style="94" customWidth="1"/>
    <col min="5642" max="5642" width="8.28515625" style="94" customWidth="1"/>
    <col min="5643" max="5644" width="11.42578125" style="94" customWidth="1"/>
    <col min="5645" max="5645" width="8" style="94" customWidth="1"/>
    <col min="5646" max="5888" width="9.140625" style="94"/>
    <col min="5889" max="5889" width="22.140625" style="94" customWidth="1"/>
    <col min="5890" max="5891" width="11.42578125" style="94" customWidth="1"/>
    <col min="5892" max="5892" width="8.28515625" style="94" customWidth="1"/>
    <col min="5893" max="5893" width="10" style="94" customWidth="1"/>
    <col min="5894" max="5894" width="9.28515625" style="94" customWidth="1"/>
    <col min="5895" max="5895" width="9" style="94" customWidth="1"/>
    <col min="5896" max="5896" width="10" style="94" customWidth="1"/>
    <col min="5897" max="5897" width="10.28515625" style="94" customWidth="1"/>
    <col min="5898" max="5898" width="8.28515625" style="94" customWidth="1"/>
    <col min="5899" max="5900" width="11.42578125" style="94" customWidth="1"/>
    <col min="5901" max="5901" width="8" style="94" customWidth="1"/>
    <col min="5902" max="6144" width="9.140625" style="94"/>
    <col min="6145" max="6145" width="22.140625" style="94" customWidth="1"/>
    <col min="6146" max="6147" width="11.42578125" style="94" customWidth="1"/>
    <col min="6148" max="6148" width="8.28515625" style="94" customWidth="1"/>
    <col min="6149" max="6149" width="10" style="94" customWidth="1"/>
    <col min="6150" max="6150" width="9.28515625" style="94" customWidth="1"/>
    <col min="6151" max="6151" width="9" style="94" customWidth="1"/>
    <col min="6152" max="6152" width="10" style="94" customWidth="1"/>
    <col min="6153" max="6153" width="10.28515625" style="94" customWidth="1"/>
    <col min="6154" max="6154" width="8.28515625" style="94" customWidth="1"/>
    <col min="6155" max="6156" width="11.42578125" style="94" customWidth="1"/>
    <col min="6157" max="6157" width="8" style="94" customWidth="1"/>
    <col min="6158" max="6400" width="9.140625" style="94"/>
    <col min="6401" max="6401" width="22.140625" style="94" customWidth="1"/>
    <col min="6402" max="6403" width="11.42578125" style="94" customWidth="1"/>
    <col min="6404" max="6404" width="8.28515625" style="94" customWidth="1"/>
    <col min="6405" max="6405" width="10" style="94" customWidth="1"/>
    <col min="6406" max="6406" width="9.28515625" style="94" customWidth="1"/>
    <col min="6407" max="6407" width="9" style="94" customWidth="1"/>
    <col min="6408" max="6408" width="10" style="94" customWidth="1"/>
    <col min="6409" max="6409" width="10.28515625" style="94" customWidth="1"/>
    <col min="6410" max="6410" width="8.28515625" style="94" customWidth="1"/>
    <col min="6411" max="6412" width="11.42578125" style="94" customWidth="1"/>
    <col min="6413" max="6413" width="8" style="94" customWidth="1"/>
    <col min="6414" max="6656" width="9.140625" style="94"/>
    <col min="6657" max="6657" width="22.140625" style="94" customWidth="1"/>
    <col min="6658" max="6659" width="11.42578125" style="94" customWidth="1"/>
    <col min="6660" max="6660" width="8.28515625" style="94" customWidth="1"/>
    <col min="6661" max="6661" width="10" style="94" customWidth="1"/>
    <col min="6662" max="6662" width="9.28515625" style="94" customWidth="1"/>
    <col min="6663" max="6663" width="9" style="94" customWidth="1"/>
    <col min="6664" max="6664" width="10" style="94" customWidth="1"/>
    <col min="6665" max="6665" width="10.28515625" style="94" customWidth="1"/>
    <col min="6666" max="6666" width="8.28515625" style="94" customWidth="1"/>
    <col min="6667" max="6668" width="11.42578125" style="94" customWidth="1"/>
    <col min="6669" max="6669" width="8" style="94" customWidth="1"/>
    <col min="6670" max="6912" width="9.140625" style="94"/>
    <col min="6913" max="6913" width="22.140625" style="94" customWidth="1"/>
    <col min="6914" max="6915" width="11.42578125" style="94" customWidth="1"/>
    <col min="6916" max="6916" width="8.28515625" style="94" customWidth="1"/>
    <col min="6917" max="6917" width="10" style="94" customWidth="1"/>
    <col min="6918" max="6918" width="9.28515625" style="94" customWidth="1"/>
    <col min="6919" max="6919" width="9" style="94" customWidth="1"/>
    <col min="6920" max="6920" width="10" style="94" customWidth="1"/>
    <col min="6921" max="6921" width="10.28515625" style="94" customWidth="1"/>
    <col min="6922" max="6922" width="8.28515625" style="94" customWidth="1"/>
    <col min="6923" max="6924" width="11.42578125" style="94" customWidth="1"/>
    <col min="6925" max="6925" width="8" style="94" customWidth="1"/>
    <col min="6926" max="7168" width="9.140625" style="94"/>
    <col min="7169" max="7169" width="22.140625" style="94" customWidth="1"/>
    <col min="7170" max="7171" width="11.42578125" style="94" customWidth="1"/>
    <col min="7172" max="7172" width="8.28515625" style="94" customWidth="1"/>
    <col min="7173" max="7173" width="10" style="94" customWidth="1"/>
    <col min="7174" max="7174" width="9.28515625" style="94" customWidth="1"/>
    <col min="7175" max="7175" width="9" style="94" customWidth="1"/>
    <col min="7176" max="7176" width="10" style="94" customWidth="1"/>
    <col min="7177" max="7177" width="10.28515625" style="94" customWidth="1"/>
    <col min="7178" max="7178" width="8.28515625" style="94" customWidth="1"/>
    <col min="7179" max="7180" width="11.42578125" style="94" customWidth="1"/>
    <col min="7181" max="7181" width="8" style="94" customWidth="1"/>
    <col min="7182" max="7424" width="9.140625" style="94"/>
    <col min="7425" max="7425" width="22.140625" style="94" customWidth="1"/>
    <col min="7426" max="7427" width="11.42578125" style="94" customWidth="1"/>
    <col min="7428" max="7428" width="8.28515625" style="94" customWidth="1"/>
    <col min="7429" max="7429" width="10" style="94" customWidth="1"/>
    <col min="7430" max="7430" width="9.28515625" style="94" customWidth="1"/>
    <col min="7431" max="7431" width="9" style="94" customWidth="1"/>
    <col min="7432" max="7432" width="10" style="94" customWidth="1"/>
    <col min="7433" max="7433" width="10.28515625" style="94" customWidth="1"/>
    <col min="7434" max="7434" width="8.28515625" style="94" customWidth="1"/>
    <col min="7435" max="7436" width="11.42578125" style="94" customWidth="1"/>
    <col min="7437" max="7437" width="8" style="94" customWidth="1"/>
    <col min="7438" max="7680" width="9.140625" style="94"/>
    <col min="7681" max="7681" width="22.140625" style="94" customWidth="1"/>
    <col min="7682" max="7683" width="11.42578125" style="94" customWidth="1"/>
    <col min="7684" max="7684" width="8.28515625" style="94" customWidth="1"/>
    <col min="7685" max="7685" width="10" style="94" customWidth="1"/>
    <col min="7686" max="7686" width="9.28515625" style="94" customWidth="1"/>
    <col min="7687" max="7687" width="9" style="94" customWidth="1"/>
    <col min="7688" max="7688" width="10" style="94" customWidth="1"/>
    <col min="7689" max="7689" width="10.28515625" style="94" customWidth="1"/>
    <col min="7690" max="7690" width="8.28515625" style="94" customWidth="1"/>
    <col min="7691" max="7692" width="11.42578125" style="94" customWidth="1"/>
    <col min="7693" max="7693" width="8" style="94" customWidth="1"/>
    <col min="7694" max="7936" width="9.140625" style="94"/>
    <col min="7937" max="7937" width="22.140625" style="94" customWidth="1"/>
    <col min="7938" max="7939" width="11.42578125" style="94" customWidth="1"/>
    <col min="7940" max="7940" width="8.28515625" style="94" customWidth="1"/>
    <col min="7941" max="7941" width="10" style="94" customWidth="1"/>
    <col min="7942" max="7942" width="9.28515625" style="94" customWidth="1"/>
    <col min="7943" max="7943" width="9" style="94" customWidth="1"/>
    <col min="7944" max="7944" width="10" style="94" customWidth="1"/>
    <col min="7945" max="7945" width="10.28515625" style="94" customWidth="1"/>
    <col min="7946" max="7946" width="8.28515625" style="94" customWidth="1"/>
    <col min="7947" max="7948" width="11.42578125" style="94" customWidth="1"/>
    <col min="7949" max="7949" width="8" style="94" customWidth="1"/>
    <col min="7950" max="8192" width="9.140625" style="94"/>
    <col min="8193" max="8193" width="22.140625" style="94" customWidth="1"/>
    <col min="8194" max="8195" width="11.42578125" style="94" customWidth="1"/>
    <col min="8196" max="8196" width="8.28515625" style="94" customWidth="1"/>
    <col min="8197" max="8197" width="10" style="94" customWidth="1"/>
    <col min="8198" max="8198" width="9.28515625" style="94" customWidth="1"/>
    <col min="8199" max="8199" width="9" style="94" customWidth="1"/>
    <col min="8200" max="8200" width="10" style="94" customWidth="1"/>
    <col min="8201" max="8201" width="10.28515625" style="94" customWidth="1"/>
    <col min="8202" max="8202" width="8.28515625" style="94" customWidth="1"/>
    <col min="8203" max="8204" width="11.42578125" style="94" customWidth="1"/>
    <col min="8205" max="8205" width="8" style="94" customWidth="1"/>
    <col min="8206" max="8448" width="9.140625" style="94"/>
    <col min="8449" max="8449" width="22.140625" style="94" customWidth="1"/>
    <col min="8450" max="8451" width="11.42578125" style="94" customWidth="1"/>
    <col min="8452" max="8452" width="8.28515625" style="94" customWidth="1"/>
    <col min="8453" max="8453" width="10" style="94" customWidth="1"/>
    <col min="8454" max="8454" width="9.28515625" style="94" customWidth="1"/>
    <col min="8455" max="8455" width="9" style="94" customWidth="1"/>
    <col min="8456" max="8456" width="10" style="94" customWidth="1"/>
    <col min="8457" max="8457" width="10.28515625" style="94" customWidth="1"/>
    <col min="8458" max="8458" width="8.28515625" style="94" customWidth="1"/>
    <col min="8459" max="8460" width="11.42578125" style="94" customWidth="1"/>
    <col min="8461" max="8461" width="8" style="94" customWidth="1"/>
    <col min="8462" max="8704" width="9.140625" style="94"/>
    <col min="8705" max="8705" width="22.140625" style="94" customWidth="1"/>
    <col min="8706" max="8707" width="11.42578125" style="94" customWidth="1"/>
    <col min="8708" max="8708" width="8.28515625" style="94" customWidth="1"/>
    <col min="8709" max="8709" width="10" style="94" customWidth="1"/>
    <col min="8710" max="8710" width="9.28515625" style="94" customWidth="1"/>
    <col min="8711" max="8711" width="9" style="94" customWidth="1"/>
    <col min="8712" max="8712" width="10" style="94" customWidth="1"/>
    <col min="8713" max="8713" width="10.28515625" style="94" customWidth="1"/>
    <col min="8714" max="8714" width="8.28515625" style="94" customWidth="1"/>
    <col min="8715" max="8716" width="11.42578125" style="94" customWidth="1"/>
    <col min="8717" max="8717" width="8" style="94" customWidth="1"/>
    <col min="8718" max="8960" width="9.140625" style="94"/>
    <col min="8961" max="8961" width="22.140625" style="94" customWidth="1"/>
    <col min="8962" max="8963" width="11.42578125" style="94" customWidth="1"/>
    <col min="8964" max="8964" width="8.28515625" style="94" customWidth="1"/>
    <col min="8965" max="8965" width="10" style="94" customWidth="1"/>
    <col min="8966" max="8966" width="9.28515625" style="94" customWidth="1"/>
    <col min="8967" max="8967" width="9" style="94" customWidth="1"/>
    <col min="8968" max="8968" width="10" style="94" customWidth="1"/>
    <col min="8969" max="8969" width="10.28515625" style="94" customWidth="1"/>
    <col min="8970" max="8970" width="8.28515625" style="94" customWidth="1"/>
    <col min="8971" max="8972" width="11.42578125" style="94" customWidth="1"/>
    <col min="8973" max="8973" width="8" style="94" customWidth="1"/>
    <col min="8974" max="9216" width="9.140625" style="94"/>
    <col min="9217" max="9217" width="22.140625" style="94" customWidth="1"/>
    <col min="9218" max="9219" width="11.42578125" style="94" customWidth="1"/>
    <col min="9220" max="9220" width="8.28515625" style="94" customWidth="1"/>
    <col min="9221" max="9221" width="10" style="94" customWidth="1"/>
    <col min="9222" max="9222" width="9.28515625" style="94" customWidth="1"/>
    <col min="9223" max="9223" width="9" style="94" customWidth="1"/>
    <col min="9224" max="9224" width="10" style="94" customWidth="1"/>
    <col min="9225" max="9225" width="10.28515625" style="94" customWidth="1"/>
    <col min="9226" max="9226" width="8.28515625" style="94" customWidth="1"/>
    <col min="9227" max="9228" width="11.42578125" style="94" customWidth="1"/>
    <col min="9229" max="9229" width="8" style="94" customWidth="1"/>
    <col min="9230" max="9472" width="9.140625" style="94"/>
    <col min="9473" max="9473" width="22.140625" style="94" customWidth="1"/>
    <col min="9474" max="9475" width="11.42578125" style="94" customWidth="1"/>
    <col min="9476" max="9476" width="8.28515625" style="94" customWidth="1"/>
    <col min="9477" max="9477" width="10" style="94" customWidth="1"/>
    <col min="9478" max="9478" width="9.28515625" style="94" customWidth="1"/>
    <col min="9479" max="9479" width="9" style="94" customWidth="1"/>
    <col min="9480" max="9480" width="10" style="94" customWidth="1"/>
    <col min="9481" max="9481" width="10.28515625" style="94" customWidth="1"/>
    <col min="9482" max="9482" width="8.28515625" style="94" customWidth="1"/>
    <col min="9483" max="9484" width="11.42578125" style="94" customWidth="1"/>
    <col min="9485" max="9485" width="8" style="94" customWidth="1"/>
    <col min="9486" max="9728" width="9.140625" style="94"/>
    <col min="9729" max="9729" width="22.140625" style="94" customWidth="1"/>
    <col min="9730" max="9731" width="11.42578125" style="94" customWidth="1"/>
    <col min="9732" max="9732" width="8.28515625" style="94" customWidth="1"/>
    <col min="9733" max="9733" width="10" style="94" customWidth="1"/>
    <col min="9734" max="9734" width="9.28515625" style="94" customWidth="1"/>
    <col min="9735" max="9735" width="9" style="94" customWidth="1"/>
    <col min="9736" max="9736" width="10" style="94" customWidth="1"/>
    <col min="9737" max="9737" width="10.28515625" style="94" customWidth="1"/>
    <col min="9738" max="9738" width="8.28515625" style="94" customWidth="1"/>
    <col min="9739" max="9740" width="11.42578125" style="94" customWidth="1"/>
    <col min="9741" max="9741" width="8" style="94" customWidth="1"/>
    <col min="9742" max="9984" width="9.140625" style="94"/>
    <col min="9985" max="9985" width="22.140625" style="94" customWidth="1"/>
    <col min="9986" max="9987" width="11.42578125" style="94" customWidth="1"/>
    <col min="9988" max="9988" width="8.28515625" style="94" customWidth="1"/>
    <col min="9989" max="9989" width="10" style="94" customWidth="1"/>
    <col min="9990" max="9990" width="9.28515625" style="94" customWidth="1"/>
    <col min="9991" max="9991" width="9" style="94" customWidth="1"/>
    <col min="9992" max="9992" width="10" style="94" customWidth="1"/>
    <col min="9993" max="9993" width="10.28515625" style="94" customWidth="1"/>
    <col min="9994" max="9994" width="8.28515625" style="94" customWidth="1"/>
    <col min="9995" max="9996" width="11.42578125" style="94" customWidth="1"/>
    <col min="9997" max="9997" width="8" style="94" customWidth="1"/>
    <col min="9998" max="10240" width="9.140625" style="94"/>
    <col min="10241" max="10241" width="22.140625" style="94" customWidth="1"/>
    <col min="10242" max="10243" width="11.42578125" style="94" customWidth="1"/>
    <col min="10244" max="10244" width="8.28515625" style="94" customWidth="1"/>
    <col min="10245" max="10245" width="10" style="94" customWidth="1"/>
    <col min="10246" max="10246" width="9.28515625" style="94" customWidth="1"/>
    <col min="10247" max="10247" width="9" style="94" customWidth="1"/>
    <col min="10248" max="10248" width="10" style="94" customWidth="1"/>
    <col min="10249" max="10249" width="10.28515625" style="94" customWidth="1"/>
    <col min="10250" max="10250" width="8.28515625" style="94" customWidth="1"/>
    <col min="10251" max="10252" width="11.42578125" style="94" customWidth="1"/>
    <col min="10253" max="10253" width="8" style="94" customWidth="1"/>
    <col min="10254" max="10496" width="9.140625" style="94"/>
    <col min="10497" max="10497" width="22.140625" style="94" customWidth="1"/>
    <col min="10498" max="10499" width="11.42578125" style="94" customWidth="1"/>
    <col min="10500" max="10500" width="8.28515625" style="94" customWidth="1"/>
    <col min="10501" max="10501" width="10" style="94" customWidth="1"/>
    <col min="10502" max="10502" width="9.28515625" style="94" customWidth="1"/>
    <col min="10503" max="10503" width="9" style="94" customWidth="1"/>
    <col min="10504" max="10504" width="10" style="94" customWidth="1"/>
    <col min="10505" max="10505" width="10.28515625" style="94" customWidth="1"/>
    <col min="10506" max="10506" width="8.28515625" style="94" customWidth="1"/>
    <col min="10507" max="10508" width="11.42578125" style="94" customWidth="1"/>
    <col min="10509" max="10509" width="8" style="94" customWidth="1"/>
    <col min="10510" max="10752" width="9.140625" style="94"/>
    <col min="10753" max="10753" width="22.140625" style="94" customWidth="1"/>
    <col min="10754" max="10755" width="11.42578125" style="94" customWidth="1"/>
    <col min="10756" max="10756" width="8.28515625" style="94" customWidth="1"/>
    <col min="10757" max="10757" width="10" style="94" customWidth="1"/>
    <col min="10758" max="10758" width="9.28515625" style="94" customWidth="1"/>
    <col min="10759" max="10759" width="9" style="94" customWidth="1"/>
    <col min="10760" max="10760" width="10" style="94" customWidth="1"/>
    <col min="10761" max="10761" width="10.28515625" style="94" customWidth="1"/>
    <col min="10762" max="10762" width="8.28515625" style="94" customWidth="1"/>
    <col min="10763" max="10764" width="11.42578125" style="94" customWidth="1"/>
    <col min="10765" max="10765" width="8" style="94" customWidth="1"/>
    <col min="10766" max="11008" width="9.140625" style="94"/>
    <col min="11009" max="11009" width="22.140625" style="94" customWidth="1"/>
    <col min="11010" max="11011" width="11.42578125" style="94" customWidth="1"/>
    <col min="11012" max="11012" width="8.28515625" style="94" customWidth="1"/>
    <col min="11013" max="11013" width="10" style="94" customWidth="1"/>
    <col min="11014" max="11014" width="9.28515625" style="94" customWidth="1"/>
    <col min="11015" max="11015" width="9" style="94" customWidth="1"/>
    <col min="11016" max="11016" width="10" style="94" customWidth="1"/>
    <col min="11017" max="11017" width="10.28515625" style="94" customWidth="1"/>
    <col min="11018" max="11018" width="8.28515625" style="94" customWidth="1"/>
    <col min="11019" max="11020" width="11.42578125" style="94" customWidth="1"/>
    <col min="11021" max="11021" width="8" style="94" customWidth="1"/>
    <col min="11022" max="11264" width="9.140625" style="94"/>
    <col min="11265" max="11265" width="22.140625" style="94" customWidth="1"/>
    <col min="11266" max="11267" width="11.42578125" style="94" customWidth="1"/>
    <col min="11268" max="11268" width="8.28515625" style="94" customWidth="1"/>
    <col min="11269" max="11269" width="10" style="94" customWidth="1"/>
    <col min="11270" max="11270" width="9.28515625" style="94" customWidth="1"/>
    <col min="11271" max="11271" width="9" style="94" customWidth="1"/>
    <col min="11272" max="11272" width="10" style="94" customWidth="1"/>
    <col min="11273" max="11273" width="10.28515625" style="94" customWidth="1"/>
    <col min="11274" max="11274" width="8.28515625" style="94" customWidth="1"/>
    <col min="11275" max="11276" width="11.42578125" style="94" customWidth="1"/>
    <col min="11277" max="11277" width="8" style="94" customWidth="1"/>
    <col min="11278" max="11520" width="9.140625" style="94"/>
    <col min="11521" max="11521" width="22.140625" style="94" customWidth="1"/>
    <col min="11522" max="11523" width="11.42578125" style="94" customWidth="1"/>
    <col min="11524" max="11524" width="8.28515625" style="94" customWidth="1"/>
    <col min="11525" max="11525" width="10" style="94" customWidth="1"/>
    <col min="11526" max="11526" width="9.28515625" style="94" customWidth="1"/>
    <col min="11527" max="11527" width="9" style="94" customWidth="1"/>
    <col min="11528" max="11528" width="10" style="94" customWidth="1"/>
    <col min="11529" max="11529" width="10.28515625" style="94" customWidth="1"/>
    <col min="11530" max="11530" width="8.28515625" style="94" customWidth="1"/>
    <col min="11531" max="11532" width="11.42578125" style="94" customWidth="1"/>
    <col min="11533" max="11533" width="8" style="94" customWidth="1"/>
    <col min="11534" max="11776" width="9.140625" style="94"/>
    <col min="11777" max="11777" width="22.140625" style="94" customWidth="1"/>
    <col min="11778" max="11779" width="11.42578125" style="94" customWidth="1"/>
    <col min="11780" max="11780" width="8.28515625" style="94" customWidth="1"/>
    <col min="11781" max="11781" width="10" style="94" customWidth="1"/>
    <col min="11782" max="11782" width="9.28515625" style="94" customWidth="1"/>
    <col min="11783" max="11783" width="9" style="94" customWidth="1"/>
    <col min="11784" max="11784" width="10" style="94" customWidth="1"/>
    <col min="11785" max="11785" width="10.28515625" style="94" customWidth="1"/>
    <col min="11786" max="11786" width="8.28515625" style="94" customWidth="1"/>
    <col min="11787" max="11788" width="11.42578125" style="94" customWidth="1"/>
    <col min="11789" max="11789" width="8" style="94" customWidth="1"/>
    <col min="11790" max="12032" width="9.140625" style="94"/>
    <col min="12033" max="12033" width="22.140625" style="94" customWidth="1"/>
    <col min="12034" max="12035" width="11.42578125" style="94" customWidth="1"/>
    <col min="12036" max="12036" width="8.28515625" style="94" customWidth="1"/>
    <col min="12037" max="12037" width="10" style="94" customWidth="1"/>
    <col min="12038" max="12038" width="9.28515625" style="94" customWidth="1"/>
    <col min="12039" max="12039" width="9" style="94" customWidth="1"/>
    <col min="12040" max="12040" width="10" style="94" customWidth="1"/>
    <col min="12041" max="12041" width="10.28515625" style="94" customWidth="1"/>
    <col min="12042" max="12042" width="8.28515625" style="94" customWidth="1"/>
    <col min="12043" max="12044" width="11.42578125" style="94" customWidth="1"/>
    <col min="12045" max="12045" width="8" style="94" customWidth="1"/>
    <col min="12046" max="12288" width="9.140625" style="94"/>
    <col min="12289" max="12289" width="22.140625" style="94" customWidth="1"/>
    <col min="12290" max="12291" width="11.42578125" style="94" customWidth="1"/>
    <col min="12292" max="12292" width="8.28515625" style="94" customWidth="1"/>
    <col min="12293" max="12293" width="10" style="94" customWidth="1"/>
    <col min="12294" max="12294" width="9.28515625" style="94" customWidth="1"/>
    <col min="12295" max="12295" width="9" style="94" customWidth="1"/>
    <col min="12296" max="12296" width="10" style="94" customWidth="1"/>
    <col min="12297" max="12297" width="10.28515625" style="94" customWidth="1"/>
    <col min="12298" max="12298" width="8.28515625" style="94" customWidth="1"/>
    <col min="12299" max="12300" width="11.42578125" style="94" customWidth="1"/>
    <col min="12301" max="12301" width="8" style="94" customWidth="1"/>
    <col min="12302" max="12544" width="9.140625" style="94"/>
    <col min="12545" max="12545" width="22.140625" style="94" customWidth="1"/>
    <col min="12546" max="12547" width="11.42578125" style="94" customWidth="1"/>
    <col min="12548" max="12548" width="8.28515625" style="94" customWidth="1"/>
    <col min="12549" max="12549" width="10" style="94" customWidth="1"/>
    <col min="12550" max="12550" width="9.28515625" style="94" customWidth="1"/>
    <col min="12551" max="12551" width="9" style="94" customWidth="1"/>
    <col min="12552" max="12552" width="10" style="94" customWidth="1"/>
    <col min="12553" max="12553" width="10.28515625" style="94" customWidth="1"/>
    <col min="12554" max="12554" width="8.28515625" style="94" customWidth="1"/>
    <col min="12555" max="12556" width="11.42578125" style="94" customWidth="1"/>
    <col min="12557" max="12557" width="8" style="94" customWidth="1"/>
    <col min="12558" max="12800" width="9.140625" style="94"/>
    <col min="12801" max="12801" width="22.140625" style="94" customWidth="1"/>
    <col min="12802" max="12803" width="11.42578125" style="94" customWidth="1"/>
    <col min="12804" max="12804" width="8.28515625" style="94" customWidth="1"/>
    <col min="12805" max="12805" width="10" style="94" customWidth="1"/>
    <col min="12806" max="12806" width="9.28515625" style="94" customWidth="1"/>
    <col min="12807" max="12807" width="9" style="94" customWidth="1"/>
    <col min="12808" max="12808" width="10" style="94" customWidth="1"/>
    <col min="12809" max="12809" width="10.28515625" style="94" customWidth="1"/>
    <col min="12810" max="12810" width="8.28515625" style="94" customWidth="1"/>
    <col min="12811" max="12812" width="11.42578125" style="94" customWidth="1"/>
    <col min="12813" max="12813" width="8" style="94" customWidth="1"/>
    <col min="12814" max="13056" width="9.140625" style="94"/>
    <col min="13057" max="13057" width="22.140625" style="94" customWidth="1"/>
    <col min="13058" max="13059" width="11.42578125" style="94" customWidth="1"/>
    <col min="13060" max="13060" width="8.28515625" style="94" customWidth="1"/>
    <col min="13061" max="13061" width="10" style="94" customWidth="1"/>
    <col min="13062" max="13062" width="9.28515625" style="94" customWidth="1"/>
    <col min="13063" max="13063" width="9" style="94" customWidth="1"/>
    <col min="13064" max="13064" width="10" style="94" customWidth="1"/>
    <col min="13065" max="13065" width="10.28515625" style="94" customWidth="1"/>
    <col min="13066" max="13066" width="8.28515625" style="94" customWidth="1"/>
    <col min="13067" max="13068" width="11.42578125" style="94" customWidth="1"/>
    <col min="13069" max="13069" width="8" style="94" customWidth="1"/>
    <col min="13070" max="13312" width="9.140625" style="94"/>
    <col min="13313" max="13313" width="22.140625" style="94" customWidth="1"/>
    <col min="13314" max="13315" width="11.42578125" style="94" customWidth="1"/>
    <col min="13316" max="13316" width="8.28515625" style="94" customWidth="1"/>
    <col min="13317" max="13317" width="10" style="94" customWidth="1"/>
    <col min="13318" max="13318" width="9.28515625" style="94" customWidth="1"/>
    <col min="13319" max="13319" width="9" style="94" customWidth="1"/>
    <col min="13320" max="13320" width="10" style="94" customWidth="1"/>
    <col min="13321" max="13321" width="10.28515625" style="94" customWidth="1"/>
    <col min="13322" max="13322" width="8.28515625" style="94" customWidth="1"/>
    <col min="13323" max="13324" width="11.42578125" style="94" customWidth="1"/>
    <col min="13325" max="13325" width="8" style="94" customWidth="1"/>
    <col min="13326" max="13568" width="9.140625" style="94"/>
    <col min="13569" max="13569" width="22.140625" style="94" customWidth="1"/>
    <col min="13570" max="13571" width="11.42578125" style="94" customWidth="1"/>
    <col min="13572" max="13572" width="8.28515625" style="94" customWidth="1"/>
    <col min="13573" max="13573" width="10" style="94" customWidth="1"/>
    <col min="13574" max="13574" width="9.28515625" style="94" customWidth="1"/>
    <col min="13575" max="13575" width="9" style="94" customWidth="1"/>
    <col min="13576" max="13576" width="10" style="94" customWidth="1"/>
    <col min="13577" max="13577" width="10.28515625" style="94" customWidth="1"/>
    <col min="13578" max="13578" width="8.28515625" style="94" customWidth="1"/>
    <col min="13579" max="13580" width="11.42578125" style="94" customWidth="1"/>
    <col min="13581" max="13581" width="8" style="94" customWidth="1"/>
    <col min="13582" max="13824" width="9.140625" style="94"/>
    <col min="13825" max="13825" width="22.140625" style="94" customWidth="1"/>
    <col min="13826" max="13827" width="11.42578125" style="94" customWidth="1"/>
    <col min="13828" max="13828" width="8.28515625" style="94" customWidth="1"/>
    <col min="13829" max="13829" width="10" style="94" customWidth="1"/>
    <col min="13830" max="13830" width="9.28515625" style="94" customWidth="1"/>
    <col min="13831" max="13831" width="9" style="94" customWidth="1"/>
    <col min="13832" max="13832" width="10" style="94" customWidth="1"/>
    <col min="13833" max="13833" width="10.28515625" style="94" customWidth="1"/>
    <col min="13834" max="13834" width="8.28515625" style="94" customWidth="1"/>
    <col min="13835" max="13836" width="11.42578125" style="94" customWidth="1"/>
    <col min="13837" max="13837" width="8" style="94" customWidth="1"/>
    <col min="13838" max="14080" width="9.140625" style="94"/>
    <col min="14081" max="14081" width="22.140625" style="94" customWidth="1"/>
    <col min="14082" max="14083" width="11.42578125" style="94" customWidth="1"/>
    <col min="14084" max="14084" width="8.28515625" style="94" customWidth="1"/>
    <col min="14085" max="14085" width="10" style="94" customWidth="1"/>
    <col min="14086" max="14086" width="9.28515625" style="94" customWidth="1"/>
    <col min="14087" max="14087" width="9" style="94" customWidth="1"/>
    <col min="14088" max="14088" width="10" style="94" customWidth="1"/>
    <col min="14089" max="14089" width="10.28515625" style="94" customWidth="1"/>
    <col min="14090" max="14090" width="8.28515625" style="94" customWidth="1"/>
    <col min="14091" max="14092" width="11.42578125" style="94" customWidth="1"/>
    <col min="14093" max="14093" width="8" style="94" customWidth="1"/>
    <col min="14094" max="14336" width="9.140625" style="94"/>
    <col min="14337" max="14337" width="22.140625" style="94" customWidth="1"/>
    <col min="14338" max="14339" width="11.42578125" style="94" customWidth="1"/>
    <col min="14340" max="14340" width="8.28515625" style="94" customWidth="1"/>
    <col min="14341" max="14341" width="10" style="94" customWidth="1"/>
    <col min="14342" max="14342" width="9.28515625" style="94" customWidth="1"/>
    <col min="14343" max="14343" width="9" style="94" customWidth="1"/>
    <col min="14344" max="14344" width="10" style="94" customWidth="1"/>
    <col min="14345" max="14345" width="10.28515625" style="94" customWidth="1"/>
    <col min="14346" max="14346" width="8.28515625" style="94" customWidth="1"/>
    <col min="14347" max="14348" width="11.42578125" style="94" customWidth="1"/>
    <col min="14349" max="14349" width="8" style="94" customWidth="1"/>
    <col min="14350" max="14592" width="9.140625" style="94"/>
    <col min="14593" max="14593" width="22.140625" style="94" customWidth="1"/>
    <col min="14594" max="14595" width="11.42578125" style="94" customWidth="1"/>
    <col min="14596" max="14596" width="8.28515625" style="94" customWidth="1"/>
    <col min="14597" max="14597" width="10" style="94" customWidth="1"/>
    <col min="14598" max="14598" width="9.28515625" style="94" customWidth="1"/>
    <col min="14599" max="14599" width="9" style="94" customWidth="1"/>
    <col min="14600" max="14600" width="10" style="94" customWidth="1"/>
    <col min="14601" max="14601" width="10.28515625" style="94" customWidth="1"/>
    <col min="14602" max="14602" width="8.28515625" style="94" customWidth="1"/>
    <col min="14603" max="14604" width="11.42578125" style="94" customWidth="1"/>
    <col min="14605" max="14605" width="8" style="94" customWidth="1"/>
    <col min="14606" max="14848" width="9.140625" style="94"/>
    <col min="14849" max="14849" width="22.140625" style="94" customWidth="1"/>
    <col min="14850" max="14851" width="11.42578125" style="94" customWidth="1"/>
    <col min="14852" max="14852" width="8.28515625" style="94" customWidth="1"/>
    <col min="14853" max="14853" width="10" style="94" customWidth="1"/>
    <col min="14854" max="14854" width="9.28515625" style="94" customWidth="1"/>
    <col min="14855" max="14855" width="9" style="94" customWidth="1"/>
    <col min="14856" max="14856" width="10" style="94" customWidth="1"/>
    <col min="14857" max="14857" width="10.28515625" style="94" customWidth="1"/>
    <col min="14858" max="14858" width="8.28515625" style="94" customWidth="1"/>
    <col min="14859" max="14860" width="11.42578125" style="94" customWidth="1"/>
    <col min="14861" max="14861" width="8" style="94" customWidth="1"/>
    <col min="14862" max="15104" width="9.140625" style="94"/>
    <col min="15105" max="15105" width="22.140625" style="94" customWidth="1"/>
    <col min="15106" max="15107" width="11.42578125" style="94" customWidth="1"/>
    <col min="15108" max="15108" width="8.28515625" style="94" customWidth="1"/>
    <col min="15109" max="15109" width="10" style="94" customWidth="1"/>
    <col min="15110" max="15110" width="9.28515625" style="94" customWidth="1"/>
    <col min="15111" max="15111" width="9" style="94" customWidth="1"/>
    <col min="15112" max="15112" width="10" style="94" customWidth="1"/>
    <col min="15113" max="15113" width="10.28515625" style="94" customWidth="1"/>
    <col min="15114" max="15114" width="8.28515625" style="94" customWidth="1"/>
    <col min="15115" max="15116" width="11.42578125" style="94" customWidth="1"/>
    <col min="15117" max="15117" width="8" style="94" customWidth="1"/>
    <col min="15118" max="15360" width="9.140625" style="94"/>
    <col min="15361" max="15361" width="22.140625" style="94" customWidth="1"/>
    <col min="15362" max="15363" width="11.42578125" style="94" customWidth="1"/>
    <col min="15364" max="15364" width="8.28515625" style="94" customWidth="1"/>
    <col min="15365" max="15365" width="10" style="94" customWidth="1"/>
    <col min="15366" max="15366" width="9.28515625" style="94" customWidth="1"/>
    <col min="15367" max="15367" width="9" style="94" customWidth="1"/>
    <col min="15368" max="15368" width="10" style="94" customWidth="1"/>
    <col min="15369" max="15369" width="10.28515625" style="94" customWidth="1"/>
    <col min="15370" max="15370" width="8.28515625" style="94" customWidth="1"/>
    <col min="15371" max="15372" width="11.42578125" style="94" customWidth="1"/>
    <col min="15373" max="15373" width="8" style="94" customWidth="1"/>
    <col min="15374" max="15616" width="9.140625" style="94"/>
    <col min="15617" max="15617" width="22.140625" style="94" customWidth="1"/>
    <col min="15618" max="15619" width="11.42578125" style="94" customWidth="1"/>
    <col min="15620" max="15620" width="8.28515625" style="94" customWidth="1"/>
    <col min="15621" max="15621" width="10" style="94" customWidth="1"/>
    <col min="15622" max="15622" width="9.28515625" style="94" customWidth="1"/>
    <col min="15623" max="15623" width="9" style="94" customWidth="1"/>
    <col min="15624" max="15624" width="10" style="94" customWidth="1"/>
    <col min="15625" max="15625" width="10.28515625" style="94" customWidth="1"/>
    <col min="15626" max="15626" width="8.28515625" style="94" customWidth="1"/>
    <col min="15627" max="15628" width="11.42578125" style="94" customWidth="1"/>
    <col min="15629" max="15629" width="8" style="94" customWidth="1"/>
    <col min="15630" max="15872" width="9.140625" style="94"/>
    <col min="15873" max="15873" width="22.140625" style="94" customWidth="1"/>
    <col min="15874" max="15875" width="11.42578125" style="94" customWidth="1"/>
    <col min="15876" max="15876" width="8.28515625" style="94" customWidth="1"/>
    <col min="15877" max="15877" width="10" style="94" customWidth="1"/>
    <col min="15878" max="15878" width="9.28515625" style="94" customWidth="1"/>
    <col min="15879" max="15879" width="9" style="94" customWidth="1"/>
    <col min="15880" max="15880" width="10" style="94" customWidth="1"/>
    <col min="15881" max="15881" width="10.28515625" style="94" customWidth="1"/>
    <col min="15882" max="15882" width="8.28515625" style="94" customWidth="1"/>
    <col min="15883" max="15884" width="11.42578125" style="94" customWidth="1"/>
    <col min="15885" max="15885" width="8" style="94" customWidth="1"/>
    <col min="15886" max="16128" width="9.140625" style="94"/>
    <col min="16129" max="16129" width="22.140625" style="94" customWidth="1"/>
    <col min="16130" max="16131" width="11.42578125" style="94" customWidth="1"/>
    <col min="16132" max="16132" width="8.28515625" style="94" customWidth="1"/>
    <col min="16133" max="16133" width="10" style="94" customWidth="1"/>
    <col min="16134" max="16134" width="9.28515625" style="94" customWidth="1"/>
    <col min="16135" max="16135" width="9" style="94" customWidth="1"/>
    <col min="16136" max="16136" width="10" style="94" customWidth="1"/>
    <col min="16137" max="16137" width="10.28515625" style="94" customWidth="1"/>
    <col min="16138" max="16138" width="8.28515625" style="94" customWidth="1"/>
    <col min="16139" max="16140" width="11.42578125" style="94" customWidth="1"/>
    <col min="16141" max="16141" width="8" style="94" customWidth="1"/>
    <col min="16142" max="16384" width="9.140625" style="94"/>
  </cols>
  <sheetData>
    <row r="1" spans="1:26" ht="30.6" customHeight="1" x14ac:dyDescent="0.2">
      <c r="A1" s="431" t="s">
        <v>106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26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P2" s="96" t="s">
        <v>71</v>
      </c>
    </row>
    <row r="3" spans="1:26" ht="16.5" customHeight="1" x14ac:dyDescent="0.2">
      <c r="A3" s="423"/>
      <c r="B3" s="412" t="s">
        <v>132</v>
      </c>
      <c r="C3" s="412"/>
      <c r="D3" s="412"/>
      <c r="E3" s="413" t="s">
        <v>67</v>
      </c>
      <c r="F3" s="414"/>
      <c r="G3" s="414"/>
      <c r="H3" s="414"/>
      <c r="I3" s="414"/>
      <c r="J3" s="414"/>
      <c r="K3" s="417" t="s">
        <v>149</v>
      </c>
      <c r="L3" s="418"/>
      <c r="M3" s="419"/>
      <c r="N3" s="412" t="s">
        <v>68</v>
      </c>
      <c r="O3" s="412"/>
      <c r="P3" s="413"/>
      <c r="Q3" s="97"/>
    </row>
    <row r="4" spans="1:26" ht="37.5" customHeight="1" x14ac:dyDescent="0.2">
      <c r="A4" s="423"/>
      <c r="B4" s="412"/>
      <c r="C4" s="412"/>
      <c r="D4" s="412"/>
      <c r="E4" s="412" t="s">
        <v>66</v>
      </c>
      <c r="F4" s="412"/>
      <c r="G4" s="412"/>
      <c r="H4" s="412" t="s">
        <v>65</v>
      </c>
      <c r="I4" s="412"/>
      <c r="J4" s="412"/>
      <c r="K4" s="420"/>
      <c r="L4" s="421"/>
      <c r="M4" s="422"/>
      <c r="N4" s="412"/>
      <c r="O4" s="412"/>
      <c r="P4" s="413"/>
      <c r="Q4" s="97"/>
    </row>
    <row r="5" spans="1:26" ht="45" customHeight="1" x14ac:dyDescent="0.2">
      <c r="A5" s="423"/>
      <c r="B5" s="262" t="s">
        <v>130</v>
      </c>
      <c r="C5" s="262" t="s">
        <v>64</v>
      </c>
      <c r="D5" s="262" t="s">
        <v>131</v>
      </c>
      <c r="E5" s="262" t="s">
        <v>130</v>
      </c>
      <c r="F5" s="262" t="s">
        <v>64</v>
      </c>
      <c r="G5" s="262" t="s">
        <v>131</v>
      </c>
      <c r="H5" s="262" t="s">
        <v>130</v>
      </c>
      <c r="I5" s="262" t="s">
        <v>64</v>
      </c>
      <c r="J5" s="262" t="s">
        <v>131</v>
      </c>
      <c r="K5" s="262" t="s">
        <v>130</v>
      </c>
      <c r="L5" s="262" t="s">
        <v>64</v>
      </c>
      <c r="M5" s="263" t="s">
        <v>131</v>
      </c>
      <c r="N5" s="262" t="s">
        <v>130</v>
      </c>
      <c r="O5" s="262" t="s">
        <v>64</v>
      </c>
      <c r="P5" s="263" t="s">
        <v>131</v>
      </c>
      <c r="Q5" s="97"/>
    </row>
    <row r="6" spans="1:26" x14ac:dyDescent="0.2">
      <c r="A6" s="65" t="s">
        <v>72</v>
      </c>
      <c r="B6" s="205">
        <f>SUM(B7:B25)</f>
        <v>1184282.5999999999</v>
      </c>
      <c r="C6" s="205">
        <f>SUM(C7:C25)</f>
        <v>1101327.3</v>
      </c>
      <c r="D6" s="205">
        <f>B6/C6*100</f>
        <v>107.53230215940346</v>
      </c>
      <c r="E6" s="205">
        <f>SUM(E7:E25)</f>
        <v>571597.4</v>
      </c>
      <c r="F6" s="205">
        <f>SUM(F7:F25)</f>
        <v>503111.8</v>
      </c>
      <c r="G6" s="205">
        <f>E6/F6%</f>
        <v>113.61240185581019</v>
      </c>
      <c r="H6" s="205">
        <f>SUM(H7:H25)</f>
        <v>612685.20000000007</v>
      </c>
      <c r="I6" s="205">
        <f>SUM(I7:I25)</f>
        <v>598215.49999999988</v>
      </c>
      <c r="J6" s="205">
        <f>H6/I6%</f>
        <v>102.41881061256356</v>
      </c>
      <c r="K6" s="205">
        <f>SUM(K7:K25)</f>
        <v>1907386.1999999997</v>
      </c>
      <c r="L6" s="205">
        <f>SUM(L7:L25)</f>
        <v>1865280.8999999997</v>
      </c>
      <c r="M6" s="205">
        <f>K6/L6%</f>
        <v>102.25731684702288</v>
      </c>
      <c r="N6" s="205">
        <f>SUM(N7:N25)</f>
        <v>3091668.8</v>
      </c>
      <c r="O6" s="205">
        <f>SUM(O7:O25)</f>
        <v>2966608.2</v>
      </c>
      <c r="P6" s="205">
        <f>N6/O6*100</f>
        <v>104.2156089233489</v>
      </c>
      <c r="Q6" s="265"/>
      <c r="R6" s="265"/>
      <c r="S6" s="265"/>
      <c r="T6" s="265"/>
      <c r="U6" s="265"/>
      <c r="V6" s="265"/>
      <c r="W6" s="265"/>
      <c r="X6" s="265"/>
      <c r="Y6" s="265"/>
      <c r="Z6" s="265"/>
    </row>
    <row r="7" spans="1:26" x14ac:dyDescent="0.2">
      <c r="A7" s="80" t="s">
        <v>73</v>
      </c>
      <c r="B7" s="206">
        <f>E7+H7</f>
        <v>83107.5</v>
      </c>
      <c r="C7" s="206">
        <f>F7+I7</f>
        <v>80910.900000000009</v>
      </c>
      <c r="D7" s="206">
        <f t="shared" ref="D7:D21" si="0">B7/C7*100</f>
        <v>102.71483817384306</v>
      </c>
      <c r="E7" s="206">
        <v>5553.9</v>
      </c>
      <c r="F7" s="206">
        <v>5769.3</v>
      </c>
      <c r="G7" s="206">
        <f t="shared" ref="G7:G22" si="1">E7/F7%</f>
        <v>96.266444802662349</v>
      </c>
      <c r="H7" s="206">
        <v>77553.600000000006</v>
      </c>
      <c r="I7" s="206">
        <v>75141.600000000006</v>
      </c>
      <c r="J7" s="206">
        <f t="shared" ref="J7:J22" si="2">H7/I7%</f>
        <v>103.20993963397106</v>
      </c>
      <c r="K7" s="206">
        <v>176070.9</v>
      </c>
      <c r="L7" s="206">
        <v>171732.7</v>
      </c>
      <c r="M7" s="206">
        <f t="shared" ref="M7:M24" si="3">K7/L7%</f>
        <v>102.52613509250129</v>
      </c>
      <c r="N7" s="206">
        <f>B7+K7</f>
        <v>259178.4</v>
      </c>
      <c r="O7" s="206">
        <f>C7+L7</f>
        <v>252643.60000000003</v>
      </c>
      <c r="P7" s="206">
        <f t="shared" ref="P7:P24" si="4">N7/O7*100</f>
        <v>102.58656858911128</v>
      </c>
      <c r="Q7" s="265"/>
      <c r="R7" s="265"/>
      <c r="S7" s="265"/>
      <c r="T7" s="265"/>
      <c r="U7" s="265"/>
      <c r="V7" s="265"/>
      <c r="W7" s="265"/>
      <c r="X7" s="265"/>
      <c r="Y7" s="265"/>
      <c r="Z7" s="265"/>
    </row>
    <row r="8" spans="1:26" x14ac:dyDescent="0.2">
      <c r="A8" s="71" t="s">
        <v>74</v>
      </c>
      <c r="B8" s="206">
        <f t="shared" ref="B8:C25" si="5">E8+H8</f>
        <v>74906.600000000006</v>
      </c>
      <c r="C8" s="206">
        <f t="shared" si="5"/>
        <v>75510.899999999994</v>
      </c>
      <c r="D8" s="206">
        <f t="shared" si="0"/>
        <v>99.199718186381062</v>
      </c>
      <c r="E8" s="206">
        <v>61438.3</v>
      </c>
      <c r="F8" s="206">
        <v>62372.9</v>
      </c>
      <c r="G8" s="206">
        <f t="shared" si="1"/>
        <v>98.501592839197784</v>
      </c>
      <c r="H8" s="206">
        <v>13468.3</v>
      </c>
      <c r="I8" s="206">
        <v>13138</v>
      </c>
      <c r="J8" s="206">
        <f t="shared" si="2"/>
        <v>102.51408129091186</v>
      </c>
      <c r="K8" s="206">
        <v>127693.4</v>
      </c>
      <c r="L8" s="206">
        <v>117567.9</v>
      </c>
      <c r="M8" s="206">
        <f t="shared" si="3"/>
        <v>108.61246990037247</v>
      </c>
      <c r="N8" s="206">
        <f t="shared" ref="N8:O25" si="6">B8+K8</f>
        <v>202600</v>
      </c>
      <c r="O8" s="206">
        <f t="shared" si="6"/>
        <v>193078.8</v>
      </c>
      <c r="P8" s="206">
        <f t="shared" si="4"/>
        <v>104.93125086752147</v>
      </c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x14ac:dyDescent="0.2">
      <c r="A9" s="71" t="s">
        <v>75</v>
      </c>
      <c r="B9" s="206">
        <f t="shared" si="5"/>
        <v>41822</v>
      </c>
      <c r="C9" s="206">
        <f t="shared" si="5"/>
        <v>41855.599999999999</v>
      </c>
      <c r="D9" s="206">
        <f t="shared" si="0"/>
        <v>99.91972400347862</v>
      </c>
      <c r="E9" s="206">
        <v>12476.2</v>
      </c>
      <c r="F9" s="206">
        <v>14281.4</v>
      </c>
      <c r="G9" s="206">
        <f t="shared" si="1"/>
        <v>87.359782654361624</v>
      </c>
      <c r="H9" s="206">
        <v>29345.8</v>
      </c>
      <c r="I9" s="206">
        <v>27574.2</v>
      </c>
      <c r="J9" s="206">
        <f t="shared" si="2"/>
        <v>106.42484641440186</v>
      </c>
      <c r="K9" s="206">
        <v>111633.2</v>
      </c>
      <c r="L9" s="206">
        <v>110804.9</v>
      </c>
      <c r="M9" s="206">
        <f t="shared" si="3"/>
        <v>100.7475301182529</v>
      </c>
      <c r="N9" s="206">
        <f t="shared" si="6"/>
        <v>153455.20000000001</v>
      </c>
      <c r="O9" s="206">
        <f t="shared" si="6"/>
        <v>152660.5</v>
      </c>
      <c r="P9" s="206">
        <f t="shared" si="4"/>
        <v>100.52056687879313</v>
      </c>
      <c r="Q9" s="265"/>
      <c r="R9" s="265"/>
      <c r="S9" s="265"/>
      <c r="T9" s="265"/>
      <c r="U9" s="265"/>
      <c r="V9" s="265"/>
      <c r="W9" s="265"/>
      <c r="X9" s="265"/>
      <c r="Y9" s="265"/>
      <c r="Z9" s="265"/>
    </row>
    <row r="10" spans="1:26" x14ac:dyDescent="0.2">
      <c r="A10" s="71" t="s">
        <v>76</v>
      </c>
      <c r="B10" s="206">
        <f t="shared" si="5"/>
        <v>90930.4</v>
      </c>
      <c r="C10" s="206">
        <f t="shared" si="5"/>
        <v>78460.100000000006</v>
      </c>
      <c r="D10" s="206">
        <f t="shared" si="0"/>
        <v>115.89381099437801</v>
      </c>
      <c r="E10" s="206">
        <v>38730.800000000003</v>
      </c>
      <c r="F10" s="206">
        <v>30629.3</v>
      </c>
      <c r="G10" s="206">
        <f t="shared" si="1"/>
        <v>126.45016373211273</v>
      </c>
      <c r="H10" s="206">
        <v>52199.6</v>
      </c>
      <c r="I10" s="206">
        <v>47830.8</v>
      </c>
      <c r="J10" s="206">
        <f t="shared" si="2"/>
        <v>109.13386353562974</v>
      </c>
      <c r="K10" s="206">
        <v>160939.70000000001</v>
      </c>
      <c r="L10" s="206">
        <v>156271.4</v>
      </c>
      <c r="M10" s="206">
        <f t="shared" si="3"/>
        <v>102.98730285900044</v>
      </c>
      <c r="N10" s="206">
        <f t="shared" si="6"/>
        <v>251870.1</v>
      </c>
      <c r="O10" s="206">
        <f t="shared" si="6"/>
        <v>234731.5</v>
      </c>
      <c r="P10" s="206">
        <f t="shared" si="4"/>
        <v>107.30136347273374</v>
      </c>
      <c r="Q10" s="265"/>
      <c r="R10" s="265"/>
      <c r="S10" s="265"/>
      <c r="T10" s="265"/>
      <c r="U10" s="265"/>
      <c r="V10" s="265"/>
      <c r="W10" s="265"/>
      <c r="X10" s="265"/>
      <c r="Y10" s="265"/>
      <c r="Z10" s="265"/>
    </row>
    <row r="11" spans="1:26" x14ac:dyDescent="0.2">
      <c r="A11" s="71" t="s">
        <v>77</v>
      </c>
      <c r="B11" s="206">
        <f t="shared" si="5"/>
        <v>6724.2</v>
      </c>
      <c r="C11" s="206">
        <f t="shared" si="5"/>
        <v>6340.8</v>
      </c>
      <c r="D11" s="206">
        <f t="shared" si="0"/>
        <v>106.04655563966692</v>
      </c>
      <c r="E11" s="206">
        <v>2491.1999999999998</v>
      </c>
      <c r="F11" s="206">
        <v>2510</v>
      </c>
      <c r="G11" s="206">
        <f t="shared" si="1"/>
        <v>99.250996015936238</v>
      </c>
      <c r="H11" s="206">
        <v>4233</v>
      </c>
      <c r="I11" s="206">
        <v>3830.8</v>
      </c>
      <c r="J11" s="206">
        <f t="shared" si="2"/>
        <v>110.49911245692806</v>
      </c>
      <c r="K11" s="206">
        <v>19640.7</v>
      </c>
      <c r="L11" s="206">
        <v>19031.7</v>
      </c>
      <c r="M11" s="206">
        <f t="shared" si="3"/>
        <v>103.19992433676445</v>
      </c>
      <c r="N11" s="206">
        <f t="shared" si="6"/>
        <v>26364.9</v>
      </c>
      <c r="O11" s="206">
        <f t="shared" si="6"/>
        <v>25372.5</v>
      </c>
      <c r="P11" s="206">
        <f t="shared" si="4"/>
        <v>103.91132131244458</v>
      </c>
      <c r="Q11" s="265"/>
      <c r="R11" s="265"/>
      <c r="S11" s="265"/>
      <c r="T11" s="265"/>
      <c r="U11" s="265"/>
      <c r="V11" s="265"/>
      <c r="W11" s="265"/>
      <c r="X11" s="265"/>
      <c r="Y11" s="265"/>
      <c r="Z11" s="265"/>
    </row>
    <row r="12" spans="1:26" x14ac:dyDescent="0.2">
      <c r="A12" s="71" t="s">
        <v>78</v>
      </c>
      <c r="B12" s="206">
        <f t="shared" si="5"/>
        <v>53140.3</v>
      </c>
      <c r="C12" s="206">
        <f t="shared" si="5"/>
        <v>62593.4</v>
      </c>
      <c r="D12" s="206">
        <f t="shared" si="0"/>
        <v>84.897609013090829</v>
      </c>
      <c r="E12" s="206">
        <v>8034.8</v>
      </c>
      <c r="F12" s="206">
        <v>11613.5</v>
      </c>
      <c r="G12" s="206">
        <f t="shared" si="1"/>
        <v>69.185000215266712</v>
      </c>
      <c r="H12" s="206">
        <v>45105.5</v>
      </c>
      <c r="I12" s="206">
        <v>50979.9</v>
      </c>
      <c r="J12" s="206">
        <f t="shared" si="2"/>
        <v>88.477027220532008</v>
      </c>
      <c r="K12" s="206">
        <v>135839.70000000001</v>
      </c>
      <c r="L12" s="206">
        <v>133384</v>
      </c>
      <c r="M12" s="206">
        <f t="shared" si="3"/>
        <v>101.8410753913513</v>
      </c>
      <c r="N12" s="206">
        <f t="shared" si="6"/>
        <v>188980</v>
      </c>
      <c r="O12" s="206">
        <f t="shared" si="6"/>
        <v>195977.4</v>
      </c>
      <c r="P12" s="206">
        <f t="shared" si="4"/>
        <v>96.429486257088826</v>
      </c>
      <c r="Q12" s="265"/>
      <c r="R12" s="265"/>
      <c r="S12" s="265"/>
      <c r="T12" s="265"/>
      <c r="U12" s="265"/>
      <c r="V12" s="265"/>
      <c r="W12" s="265"/>
      <c r="X12" s="265"/>
      <c r="Y12" s="265"/>
      <c r="Z12" s="265"/>
    </row>
    <row r="13" spans="1:26" x14ac:dyDescent="0.2">
      <c r="A13" s="71" t="s">
        <v>79</v>
      </c>
      <c r="B13" s="206">
        <f t="shared" si="5"/>
        <v>40408.1</v>
      </c>
      <c r="C13" s="206">
        <f t="shared" si="5"/>
        <v>40544.5</v>
      </c>
      <c r="D13" s="206">
        <f t="shared" si="0"/>
        <v>99.663579523733176</v>
      </c>
      <c r="E13" s="206">
        <v>3131</v>
      </c>
      <c r="F13" s="206">
        <v>3782.4</v>
      </c>
      <c r="G13" s="206">
        <f t="shared" si="1"/>
        <v>82.778130287648054</v>
      </c>
      <c r="H13" s="206">
        <v>37277.1</v>
      </c>
      <c r="I13" s="206">
        <v>36762.1</v>
      </c>
      <c r="J13" s="206">
        <f t="shared" si="2"/>
        <v>101.40089929574208</v>
      </c>
      <c r="K13" s="206">
        <v>153161.79999999999</v>
      </c>
      <c r="L13" s="206">
        <v>150751.1</v>
      </c>
      <c r="M13" s="206">
        <f t="shared" si="3"/>
        <v>101.59912597652686</v>
      </c>
      <c r="N13" s="206">
        <f t="shared" si="6"/>
        <v>193569.9</v>
      </c>
      <c r="O13" s="206">
        <f t="shared" si="6"/>
        <v>191295.6</v>
      </c>
      <c r="P13" s="206">
        <f>N13/O13*100</f>
        <v>101.18889300119814</v>
      </c>
      <c r="Q13" s="265"/>
      <c r="R13" s="265"/>
      <c r="S13" s="265"/>
      <c r="T13" s="265"/>
      <c r="U13" s="265"/>
      <c r="V13" s="265"/>
      <c r="W13" s="265"/>
      <c r="X13" s="265"/>
      <c r="Y13" s="265"/>
      <c r="Z13" s="265"/>
    </row>
    <row r="14" spans="1:26" x14ac:dyDescent="0.2">
      <c r="A14" s="71" t="s">
        <v>80</v>
      </c>
      <c r="B14" s="206">
        <f t="shared" si="5"/>
        <v>45147.399999999994</v>
      </c>
      <c r="C14" s="206">
        <f t="shared" si="5"/>
        <v>43106.1</v>
      </c>
      <c r="D14" s="206">
        <f t="shared" si="0"/>
        <v>104.73552467052225</v>
      </c>
      <c r="E14" s="206">
        <v>15955.3</v>
      </c>
      <c r="F14" s="206">
        <v>14416.4</v>
      </c>
      <c r="G14" s="206">
        <f t="shared" si="1"/>
        <v>110.67464831719431</v>
      </c>
      <c r="H14" s="206">
        <v>29192.1</v>
      </c>
      <c r="I14" s="206">
        <v>28689.7</v>
      </c>
      <c r="J14" s="206">
        <f t="shared" si="2"/>
        <v>101.75115110998023</v>
      </c>
      <c r="K14" s="206">
        <v>141147.6</v>
      </c>
      <c r="L14" s="206">
        <v>138742.1</v>
      </c>
      <c r="M14" s="206">
        <f t="shared" si="3"/>
        <v>101.73379241052284</v>
      </c>
      <c r="N14" s="206">
        <f t="shared" si="6"/>
        <v>186295</v>
      </c>
      <c r="O14" s="206">
        <f t="shared" si="6"/>
        <v>181848.2</v>
      </c>
      <c r="P14" s="206">
        <f t="shared" si="4"/>
        <v>102.445336274981</v>
      </c>
      <c r="Q14" s="265"/>
      <c r="R14" s="265"/>
      <c r="S14" s="265"/>
      <c r="T14" s="265"/>
      <c r="U14" s="265"/>
      <c r="V14" s="265"/>
      <c r="W14" s="265"/>
      <c r="X14" s="265"/>
      <c r="Y14" s="265"/>
      <c r="Z14" s="265"/>
    </row>
    <row r="15" spans="1:26" x14ac:dyDescent="0.2">
      <c r="A15" s="71" t="s">
        <v>81</v>
      </c>
      <c r="B15" s="206">
        <f t="shared" si="5"/>
        <v>82313.799999999988</v>
      </c>
      <c r="C15" s="206">
        <f t="shared" si="5"/>
        <v>81738.599999999991</v>
      </c>
      <c r="D15" s="206">
        <f t="shared" si="0"/>
        <v>100.70370669426684</v>
      </c>
      <c r="E15" s="206">
        <v>2755.9</v>
      </c>
      <c r="F15" s="206">
        <v>4951.7</v>
      </c>
      <c r="G15" s="206">
        <f t="shared" si="1"/>
        <v>55.655633418825865</v>
      </c>
      <c r="H15" s="206">
        <v>79557.899999999994</v>
      </c>
      <c r="I15" s="206">
        <v>76786.899999999994</v>
      </c>
      <c r="J15" s="206">
        <f t="shared" si="2"/>
        <v>103.60868846118284</v>
      </c>
      <c r="K15" s="206">
        <v>95694.9</v>
      </c>
      <c r="L15" s="206">
        <v>92017.2</v>
      </c>
      <c r="M15" s="206">
        <f t="shared" si="3"/>
        <v>103.9967527810018</v>
      </c>
      <c r="N15" s="206">
        <f t="shared" si="6"/>
        <v>178008.69999999998</v>
      </c>
      <c r="O15" s="206">
        <f t="shared" si="6"/>
        <v>173755.8</v>
      </c>
      <c r="P15" s="206">
        <f t="shared" si="4"/>
        <v>102.4476305251393</v>
      </c>
      <c r="Q15" s="265"/>
      <c r="R15" s="265"/>
      <c r="S15" s="265"/>
      <c r="T15" s="265"/>
      <c r="U15" s="265"/>
      <c r="V15" s="265"/>
      <c r="W15" s="265"/>
      <c r="X15" s="265"/>
      <c r="Y15" s="265"/>
      <c r="Z15" s="265"/>
    </row>
    <row r="16" spans="1:26" ht="14.25" customHeight="1" x14ac:dyDescent="0.2">
      <c r="A16" s="71" t="s">
        <v>82</v>
      </c>
      <c r="B16" s="206">
        <f t="shared" si="5"/>
        <v>71024.3</v>
      </c>
      <c r="C16" s="206">
        <f t="shared" si="5"/>
        <v>72331</v>
      </c>
      <c r="D16" s="206">
        <f t="shared" si="0"/>
        <v>98.193444028148377</v>
      </c>
      <c r="E16" s="206">
        <v>60591.199999999997</v>
      </c>
      <c r="F16" s="206">
        <v>62472.6</v>
      </c>
      <c r="G16" s="206">
        <f t="shared" si="1"/>
        <v>96.988439731978488</v>
      </c>
      <c r="H16" s="206">
        <v>10433.1</v>
      </c>
      <c r="I16" s="206">
        <v>9858.4</v>
      </c>
      <c r="J16" s="206">
        <f t="shared" si="2"/>
        <v>105.82954637669398</v>
      </c>
      <c r="K16" s="206">
        <v>117002.4</v>
      </c>
      <c r="L16" s="206">
        <v>111720.1</v>
      </c>
      <c r="M16" s="206">
        <f t="shared" si="3"/>
        <v>104.72815545277885</v>
      </c>
      <c r="N16" s="206">
        <f t="shared" si="6"/>
        <v>188026.7</v>
      </c>
      <c r="O16" s="206">
        <f t="shared" si="6"/>
        <v>184051.1</v>
      </c>
      <c r="P16" s="206">
        <f t="shared" si="4"/>
        <v>102.16005228982603</v>
      </c>
      <c r="Q16" s="265"/>
      <c r="R16" s="265"/>
      <c r="S16" s="265"/>
      <c r="T16" s="265"/>
      <c r="U16" s="265"/>
      <c r="V16" s="265"/>
      <c r="W16" s="265"/>
      <c r="X16" s="265"/>
      <c r="Y16" s="265"/>
      <c r="Z16" s="265"/>
    </row>
    <row r="17" spans="1:26" ht="14.25" customHeight="1" x14ac:dyDescent="0.2">
      <c r="A17" s="71" t="s">
        <v>83</v>
      </c>
      <c r="B17" s="206">
        <f t="shared" si="5"/>
        <v>9415.2000000000007</v>
      </c>
      <c r="C17" s="206">
        <f t="shared" si="5"/>
        <v>8830.9</v>
      </c>
      <c r="D17" s="206">
        <f t="shared" si="0"/>
        <v>106.61653965054525</v>
      </c>
      <c r="E17" s="206">
        <v>6009.3</v>
      </c>
      <c r="F17" s="206">
        <v>5519.3</v>
      </c>
      <c r="G17" s="206">
        <f t="shared" si="1"/>
        <v>108.8779374196003</v>
      </c>
      <c r="H17" s="206">
        <v>3405.9</v>
      </c>
      <c r="I17" s="206">
        <v>3311.6</v>
      </c>
      <c r="J17" s="206">
        <f t="shared" si="2"/>
        <v>102.84756613117527</v>
      </c>
      <c r="K17" s="206">
        <v>28670.2</v>
      </c>
      <c r="L17" s="206">
        <v>28229.7</v>
      </c>
      <c r="M17" s="206">
        <f>K17/L17%</f>
        <v>101.56041332355639</v>
      </c>
      <c r="N17" s="206">
        <f t="shared" si="6"/>
        <v>38085.4</v>
      </c>
      <c r="O17" s="206">
        <f t="shared" si="6"/>
        <v>37060.6</v>
      </c>
      <c r="P17" s="206">
        <f t="shared" si="4"/>
        <v>102.76520077926423</v>
      </c>
      <c r="Q17" s="265"/>
      <c r="R17" s="265"/>
      <c r="S17" s="265"/>
      <c r="T17" s="265"/>
      <c r="U17" s="265"/>
      <c r="V17" s="265"/>
      <c r="W17" s="265"/>
      <c r="X17" s="265"/>
      <c r="Y17" s="265"/>
      <c r="Z17" s="265"/>
    </row>
    <row r="18" spans="1:26" ht="14.25" customHeight="1" x14ac:dyDescent="0.2">
      <c r="A18" s="71" t="s">
        <v>85</v>
      </c>
      <c r="B18" s="206">
        <f>E18+H18</f>
        <v>128935.9</v>
      </c>
      <c r="C18" s="206">
        <f>F18+I18</f>
        <v>125615.5</v>
      </c>
      <c r="D18" s="206">
        <f t="shared" si="0"/>
        <v>102.64330436928563</v>
      </c>
      <c r="E18" s="206">
        <v>78065.2</v>
      </c>
      <c r="F18" s="206">
        <v>73285.8</v>
      </c>
      <c r="G18" s="206">
        <f t="shared" si="1"/>
        <v>106.5215908129542</v>
      </c>
      <c r="H18" s="206">
        <v>50870.7</v>
      </c>
      <c r="I18" s="206">
        <v>52329.7</v>
      </c>
      <c r="J18" s="206">
        <f t="shared" si="2"/>
        <v>97.211908342681099</v>
      </c>
      <c r="K18" s="206">
        <v>74568.7</v>
      </c>
      <c r="L18" s="206">
        <v>74894.899999999994</v>
      </c>
      <c r="M18" s="206">
        <f t="shared" si="3"/>
        <v>99.564456324796481</v>
      </c>
      <c r="N18" s="206">
        <f t="shared" si="6"/>
        <v>203504.59999999998</v>
      </c>
      <c r="O18" s="206">
        <f t="shared" si="6"/>
        <v>200510.4</v>
      </c>
      <c r="P18" s="206">
        <f t="shared" si="4"/>
        <v>101.49328912615006</v>
      </c>
      <c r="Q18" s="265"/>
      <c r="R18" s="265"/>
      <c r="S18" s="265"/>
      <c r="T18" s="265"/>
      <c r="U18" s="265"/>
      <c r="V18" s="265"/>
      <c r="W18" s="265"/>
      <c r="X18" s="265"/>
      <c r="Y18" s="265"/>
      <c r="Z18" s="265"/>
    </row>
    <row r="19" spans="1:26" ht="14.25" customHeight="1" x14ac:dyDescent="0.2">
      <c r="A19" s="71" t="s">
        <v>86</v>
      </c>
      <c r="B19" s="206">
        <f t="shared" si="5"/>
        <v>195273.5</v>
      </c>
      <c r="C19" s="206">
        <f t="shared" si="5"/>
        <v>182063.5</v>
      </c>
      <c r="D19" s="206">
        <f>B19/C19*100</f>
        <v>107.25571023296816</v>
      </c>
      <c r="E19" s="206">
        <v>139007.5</v>
      </c>
      <c r="F19" s="206">
        <v>128396.9</v>
      </c>
      <c r="G19" s="206">
        <f t="shared" si="1"/>
        <v>108.26390668310528</v>
      </c>
      <c r="H19" s="206">
        <v>56266</v>
      </c>
      <c r="I19" s="206">
        <v>53666.6</v>
      </c>
      <c r="J19" s="206">
        <f t="shared" si="2"/>
        <v>104.84360850137703</v>
      </c>
      <c r="K19" s="206">
        <v>131485.29999999999</v>
      </c>
      <c r="L19" s="206">
        <v>127484.3</v>
      </c>
      <c r="M19" s="206">
        <f t="shared" si="3"/>
        <v>103.13842567280832</v>
      </c>
      <c r="N19" s="206">
        <f t="shared" si="6"/>
        <v>326758.8</v>
      </c>
      <c r="O19" s="206">
        <f t="shared" si="6"/>
        <v>309547.8</v>
      </c>
      <c r="P19" s="206">
        <f t="shared" si="4"/>
        <v>105.56004597674414</v>
      </c>
      <c r="Q19" s="265"/>
      <c r="R19" s="265"/>
      <c r="S19" s="265"/>
      <c r="T19" s="265"/>
      <c r="U19" s="265"/>
      <c r="V19" s="265"/>
      <c r="W19" s="265"/>
      <c r="X19" s="265"/>
      <c r="Y19" s="265"/>
      <c r="Z19" s="265"/>
    </row>
    <row r="20" spans="1:26" ht="14.25" customHeight="1" x14ac:dyDescent="0.2">
      <c r="A20" s="71" t="s">
        <v>87</v>
      </c>
      <c r="B20" s="206">
        <f t="shared" si="5"/>
        <v>101557.5</v>
      </c>
      <c r="C20" s="206">
        <f t="shared" si="5"/>
        <v>51370.1</v>
      </c>
      <c r="D20" s="206">
        <f>B20/C20*100</f>
        <v>197.69768795466624</v>
      </c>
      <c r="E20" s="206">
        <v>90549</v>
      </c>
      <c r="F20" s="206">
        <v>41292.6</v>
      </c>
      <c r="G20" s="206">
        <f>E20/F20%</f>
        <v>219.28626436698102</v>
      </c>
      <c r="H20" s="206">
        <v>11008.5</v>
      </c>
      <c r="I20" s="206">
        <v>10077.5</v>
      </c>
      <c r="J20" s="206">
        <f t="shared" si="2"/>
        <v>109.23840238154304</v>
      </c>
      <c r="K20" s="206">
        <v>286150.09999999998</v>
      </c>
      <c r="L20" s="206">
        <v>289472.90000000002</v>
      </c>
      <c r="M20" s="206">
        <f t="shared" si="3"/>
        <v>98.852120526653778</v>
      </c>
      <c r="N20" s="206">
        <f t="shared" si="6"/>
        <v>387707.6</v>
      </c>
      <c r="O20" s="206">
        <f t="shared" si="6"/>
        <v>340843</v>
      </c>
      <c r="P20" s="206">
        <f t="shared" si="4"/>
        <v>113.74961492534685</v>
      </c>
      <c r="Q20" s="265"/>
      <c r="R20" s="265"/>
      <c r="S20" s="265"/>
      <c r="T20" s="265"/>
      <c r="U20" s="265"/>
      <c r="V20" s="265"/>
      <c r="W20" s="265"/>
      <c r="X20" s="265"/>
      <c r="Y20" s="265"/>
      <c r="Z20" s="265"/>
    </row>
    <row r="21" spans="1:26" ht="14.25" customHeight="1" x14ac:dyDescent="0.2">
      <c r="A21" s="80" t="s">
        <v>88</v>
      </c>
      <c r="B21" s="206">
        <f>H21</f>
        <v>41563.699999999997</v>
      </c>
      <c r="C21" s="206">
        <f t="shared" si="5"/>
        <v>40919.800000000003</v>
      </c>
      <c r="D21" s="206">
        <f t="shared" si="0"/>
        <v>101.57356585320552</v>
      </c>
      <c r="E21" s="206" t="s">
        <v>136</v>
      </c>
      <c r="F21" s="206">
        <v>99.9</v>
      </c>
      <c r="G21" s="206" t="s">
        <v>136</v>
      </c>
      <c r="H21" s="206">
        <v>41563.699999999997</v>
      </c>
      <c r="I21" s="206">
        <v>40819.9</v>
      </c>
      <c r="J21" s="206">
        <f t="shared" si="2"/>
        <v>101.82215047072627</v>
      </c>
      <c r="K21" s="206">
        <v>12024.3</v>
      </c>
      <c r="L21" s="206">
        <v>11905.5</v>
      </c>
      <c r="M21" s="206">
        <f t="shared" si="3"/>
        <v>100.99785813279576</v>
      </c>
      <c r="N21" s="206">
        <f t="shared" si="6"/>
        <v>53588</v>
      </c>
      <c r="O21" s="206">
        <f t="shared" si="6"/>
        <v>52825.3</v>
      </c>
      <c r="P21" s="206">
        <f t="shared" si="4"/>
        <v>101.44381574737862</v>
      </c>
      <c r="Q21" s="265"/>
      <c r="R21" s="265"/>
      <c r="S21" s="265"/>
      <c r="T21" s="265"/>
      <c r="U21" s="265"/>
      <c r="V21" s="265"/>
      <c r="W21" s="265"/>
      <c r="X21" s="265"/>
      <c r="Y21" s="265"/>
      <c r="Z21" s="265"/>
    </row>
    <row r="22" spans="1:26" ht="14.25" customHeight="1" x14ac:dyDescent="0.2">
      <c r="A22" s="71" t="s">
        <v>89</v>
      </c>
      <c r="B22" s="206">
        <f t="shared" si="5"/>
        <v>94526.399999999994</v>
      </c>
      <c r="C22" s="206">
        <f t="shared" si="5"/>
        <v>93285.3</v>
      </c>
      <c r="D22" s="206">
        <f>B22/C22*100</f>
        <v>101.33043469871458</v>
      </c>
      <c r="E22" s="206">
        <v>25314.5</v>
      </c>
      <c r="F22" s="206">
        <v>27835.200000000001</v>
      </c>
      <c r="G22" s="206">
        <f t="shared" si="1"/>
        <v>90.944200149451049</v>
      </c>
      <c r="H22" s="206">
        <v>69211.899999999994</v>
      </c>
      <c r="I22" s="206">
        <v>65450.1</v>
      </c>
      <c r="J22" s="206">
        <f t="shared" si="2"/>
        <v>105.74758480124552</v>
      </c>
      <c r="K22" s="206">
        <v>99664.5</v>
      </c>
      <c r="L22" s="206">
        <v>95409.4</v>
      </c>
      <c r="M22" s="206">
        <f t="shared" si="3"/>
        <v>104.45983309820626</v>
      </c>
      <c r="N22" s="206">
        <f t="shared" si="6"/>
        <v>194190.9</v>
      </c>
      <c r="O22" s="206">
        <f t="shared" si="6"/>
        <v>188694.7</v>
      </c>
      <c r="P22" s="206">
        <f t="shared" si="4"/>
        <v>102.91274741685908</v>
      </c>
      <c r="Q22" s="265"/>
      <c r="R22" s="265"/>
      <c r="S22" s="265"/>
      <c r="T22" s="265"/>
      <c r="U22" s="265"/>
      <c r="V22" s="265"/>
      <c r="W22" s="265"/>
      <c r="X22" s="265"/>
      <c r="Y22" s="265"/>
      <c r="Z22" s="265"/>
    </row>
    <row r="23" spans="1:26" x14ac:dyDescent="0.2">
      <c r="A23" s="71" t="s">
        <v>90</v>
      </c>
      <c r="B23" s="206">
        <f>H23</f>
        <v>24</v>
      </c>
      <c r="C23" s="206" t="s">
        <v>136</v>
      </c>
      <c r="D23" s="206" t="s">
        <v>136</v>
      </c>
      <c r="E23" s="206" t="s">
        <v>136</v>
      </c>
      <c r="F23" s="206" t="s">
        <v>136</v>
      </c>
      <c r="G23" s="206" t="s">
        <v>136</v>
      </c>
      <c r="H23" s="206">
        <v>24</v>
      </c>
      <c r="I23" s="206" t="s">
        <v>136</v>
      </c>
      <c r="J23" s="206" t="s">
        <v>136</v>
      </c>
      <c r="K23" s="206">
        <v>146.9</v>
      </c>
      <c r="L23" s="206">
        <v>181.4</v>
      </c>
      <c r="M23" s="206">
        <f t="shared" si="3"/>
        <v>80.981256890848954</v>
      </c>
      <c r="N23" s="206">
        <f>B23+K23</f>
        <v>170.9</v>
      </c>
      <c r="O23" s="206">
        <f>L23</f>
        <v>181.4</v>
      </c>
      <c r="P23" s="206">
        <f t="shared" si="4"/>
        <v>94.211686879823603</v>
      </c>
      <c r="Q23" s="265"/>
      <c r="R23" s="156"/>
      <c r="S23" s="156"/>
      <c r="T23" s="156"/>
      <c r="U23" s="156"/>
      <c r="V23" s="265"/>
      <c r="W23" s="156"/>
      <c r="X23" s="265"/>
      <c r="Y23" s="265"/>
      <c r="Z23" s="265"/>
    </row>
    <row r="24" spans="1:26" x14ac:dyDescent="0.2">
      <c r="A24" s="71" t="s">
        <v>91</v>
      </c>
      <c r="B24" s="206" t="s">
        <v>136</v>
      </c>
      <c r="C24" s="206">
        <f>I24</f>
        <v>0.5</v>
      </c>
      <c r="D24" s="206" t="s">
        <v>136</v>
      </c>
      <c r="E24" s="206" t="s">
        <v>136</v>
      </c>
      <c r="F24" s="206" t="s">
        <v>136</v>
      </c>
      <c r="G24" s="206" t="s">
        <v>136</v>
      </c>
      <c r="H24" s="206" t="s">
        <v>136</v>
      </c>
      <c r="I24" s="206">
        <v>0.5</v>
      </c>
      <c r="J24" s="206" t="s">
        <v>136</v>
      </c>
      <c r="K24" s="206">
        <v>305.10000000000002</v>
      </c>
      <c r="L24" s="206">
        <v>308</v>
      </c>
      <c r="M24" s="206">
        <f t="shared" si="3"/>
        <v>99.058441558441558</v>
      </c>
      <c r="N24" s="206">
        <f>K24</f>
        <v>305.10000000000002</v>
      </c>
      <c r="O24" s="206">
        <f t="shared" si="6"/>
        <v>308.5</v>
      </c>
      <c r="P24" s="206">
        <f t="shared" si="4"/>
        <v>98.897893030794165</v>
      </c>
      <c r="Q24" s="265"/>
      <c r="R24" s="156"/>
      <c r="S24" s="156"/>
      <c r="T24" s="156"/>
      <c r="U24" s="265"/>
      <c r="V24" s="265"/>
      <c r="W24" s="265"/>
      <c r="X24" s="265"/>
      <c r="Y24" s="265"/>
      <c r="Z24" s="265"/>
    </row>
    <row r="25" spans="1:26" x14ac:dyDescent="0.2">
      <c r="A25" s="73" t="s">
        <v>92</v>
      </c>
      <c r="B25" s="204">
        <f t="shared" si="5"/>
        <v>23461.8</v>
      </c>
      <c r="C25" s="204">
        <f t="shared" si="5"/>
        <v>15849.800000000001</v>
      </c>
      <c r="D25" s="204">
        <f>B25/C25*100</f>
        <v>148.0258425973829</v>
      </c>
      <c r="E25" s="204">
        <v>21493.3</v>
      </c>
      <c r="F25" s="204">
        <v>13882.6</v>
      </c>
      <c r="G25" s="204">
        <f t="shared" ref="G25" si="7">E25/F25%</f>
        <v>154.82186333972024</v>
      </c>
      <c r="H25" s="204">
        <v>1968.5</v>
      </c>
      <c r="I25" s="204">
        <v>1967.2</v>
      </c>
      <c r="J25" s="204">
        <v>100</v>
      </c>
      <c r="K25" s="204">
        <v>35546.800000000003</v>
      </c>
      <c r="L25" s="204">
        <v>35371.699999999997</v>
      </c>
      <c r="M25" s="204">
        <f>K25/L25%</f>
        <v>100.49502851149366</v>
      </c>
      <c r="N25" s="204">
        <f t="shared" si="6"/>
        <v>59008.600000000006</v>
      </c>
      <c r="O25" s="204">
        <f t="shared" si="6"/>
        <v>51221.5</v>
      </c>
      <c r="P25" s="204">
        <f>N25/O25*100</f>
        <v>115.20279570102399</v>
      </c>
      <c r="Q25" s="265"/>
    </row>
    <row r="26" spans="1:26" x14ac:dyDescent="0.2">
      <c r="H26" s="98"/>
      <c r="I26" s="98"/>
    </row>
    <row r="27" spans="1:26" x14ac:dyDescent="0.2">
      <c r="A27" s="261"/>
      <c r="D27" s="99"/>
    </row>
    <row r="29" spans="1:26" x14ac:dyDescent="0.2">
      <c r="D29" s="9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12</vt:i4>
      </vt:variant>
    </vt:vector>
  </HeadingPairs>
  <TitlesOfParts>
    <vt:vector size="32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'9'!Заголовки_для_печати</vt:lpstr>
      <vt:lpstr>'1.'!Область_печати</vt:lpstr>
      <vt:lpstr>'12'!Область_печати</vt:lpstr>
      <vt:lpstr>'2.1'!Область_печати</vt:lpstr>
      <vt:lpstr>'7'!Область_печати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2024-11-13T04:19:20Z</dcterms:modified>
</cp:coreProperties>
</file>