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'1.'!$A$1:$P$23</definedName>
    <definedName name="_xlnm.Print_Area" localSheetId="17">'12'!$A$1:$J$75</definedName>
    <definedName name="_xlnm.Print_Area" localSheetId="4">'2.1'!$A$1:$P$30</definedName>
    <definedName name="_xlnm.Print_Area" localSheetId="12">'7'!$A$1:$F$110</definedName>
    <definedName name="_xlnm.Print_Area" localSheetId="13">'8'!$A$1:$S$273</definedName>
    <definedName name="_xlnm.Print_Area" localSheetId="0">Обложка!#REF!</definedName>
  </definedNames>
  <calcPr calcId="162913" calcOnSave="0"/>
</workbook>
</file>

<file path=xl/calcChain.xml><?xml version="1.0" encoding="utf-8"?>
<calcChain xmlns="http://schemas.openxmlformats.org/spreadsheetml/2006/main">
  <c r="M25" i="17" l="1"/>
  <c r="G59" i="23" l="1"/>
  <c r="G61" i="23"/>
  <c r="B240" i="19" l="1"/>
  <c r="B227" i="19"/>
  <c r="N241" i="19"/>
  <c r="N228" i="19"/>
  <c r="C240" i="19"/>
  <c r="C229" i="19"/>
  <c r="O229" i="19"/>
  <c r="O243" i="19"/>
  <c r="J240" i="19"/>
  <c r="J229" i="19"/>
  <c r="O204" i="19"/>
  <c r="B217" i="19"/>
  <c r="N217" i="19"/>
  <c r="O187" i="19"/>
  <c r="N187" i="19"/>
  <c r="N178" i="19"/>
  <c r="O53" i="19"/>
  <c r="N53" i="19"/>
  <c r="O27" i="19"/>
  <c r="N26" i="19"/>
  <c r="F6" i="17"/>
  <c r="E6" i="17"/>
  <c r="N6" i="17" s="1"/>
  <c r="B6" i="17"/>
  <c r="C6" i="17"/>
  <c r="N22" i="17"/>
  <c r="B22" i="17"/>
  <c r="C22" i="17"/>
  <c r="G22" i="17"/>
  <c r="O25" i="11"/>
  <c r="C25" i="11"/>
  <c r="O26" i="9"/>
  <c r="C26" i="9"/>
  <c r="B25" i="9"/>
  <c r="N25" i="9"/>
  <c r="F173" i="19" l="1"/>
  <c r="E18" i="8"/>
  <c r="N256" i="19" l="1"/>
  <c r="G179" i="19" l="1"/>
  <c r="E145" i="19"/>
  <c r="E17" i="8" s="1"/>
  <c r="G151" i="19"/>
  <c r="M26" i="17"/>
  <c r="J26" i="17"/>
  <c r="B15" i="12" l="1"/>
  <c r="B14" i="12"/>
  <c r="N25" i="17" l="1"/>
  <c r="O269" i="19" l="1"/>
  <c r="N270" i="19"/>
  <c r="N269" i="19"/>
  <c r="C256" i="19"/>
  <c r="O256" i="19" s="1"/>
  <c r="B243" i="19"/>
  <c r="N243" i="19" s="1"/>
  <c r="O190" i="19"/>
  <c r="N190" i="19"/>
  <c r="N164" i="19"/>
  <c r="N146" i="19"/>
  <c r="O165" i="19"/>
  <c r="O164" i="19"/>
  <c r="O152" i="19"/>
  <c r="O146" i="19"/>
  <c r="I61" i="22" l="1"/>
  <c r="I26" i="22" l="1"/>
  <c r="D53" i="22"/>
  <c r="I53" i="22"/>
  <c r="I51" i="22"/>
  <c r="B257" i="19" l="1"/>
  <c r="N257" i="19" s="1"/>
  <c r="B258" i="19"/>
  <c r="N258" i="19" s="1"/>
  <c r="B259" i="19"/>
  <c r="N259" i="19" s="1"/>
  <c r="B260" i="19"/>
  <c r="N260" i="19" s="1"/>
  <c r="B261" i="19"/>
  <c r="N261" i="19" s="1"/>
  <c r="B262" i="19"/>
  <c r="N262" i="19" s="1"/>
  <c r="B174" i="19"/>
  <c r="N174" i="19" s="1"/>
  <c r="B179" i="19"/>
  <c r="N179" i="19" s="1"/>
  <c r="C151" i="19"/>
  <c r="G27" i="9"/>
  <c r="J27" i="9"/>
  <c r="H7" i="9" l="1"/>
  <c r="E21" i="8" l="1"/>
  <c r="F20" i="8"/>
  <c r="F17" i="8"/>
  <c r="D67" i="23" l="1"/>
  <c r="D68" i="23"/>
  <c r="B6" i="22"/>
  <c r="I251" i="19"/>
  <c r="I21" i="8" s="1"/>
  <c r="I227" i="19"/>
  <c r="I20" i="8" s="1"/>
  <c r="C233" i="19"/>
  <c r="O233" i="19" s="1"/>
  <c r="C232" i="19"/>
  <c r="O232" i="19" s="1"/>
  <c r="C231" i="19"/>
  <c r="O231" i="19" s="1"/>
  <c r="C230" i="19"/>
  <c r="O230" i="19" s="1"/>
  <c r="C228" i="19"/>
  <c r="O228" i="19" s="1"/>
  <c r="L227" i="19"/>
  <c r="L20" i="8" s="1"/>
  <c r="K227" i="19"/>
  <c r="K20" i="8" s="1"/>
  <c r="H227" i="19"/>
  <c r="H20" i="8" s="1"/>
  <c r="E227" i="19"/>
  <c r="E20" i="8" s="1"/>
  <c r="L199" i="19"/>
  <c r="L19" i="8" s="1"/>
  <c r="K199" i="19"/>
  <c r="K19" i="8" s="1"/>
  <c r="I199" i="19"/>
  <c r="I19" i="8" s="1"/>
  <c r="H199" i="19"/>
  <c r="H19" i="8" s="1"/>
  <c r="F199" i="19"/>
  <c r="F19" i="8" s="1"/>
  <c r="E199" i="19"/>
  <c r="E19" i="8" s="1"/>
  <c r="L145" i="19"/>
  <c r="L17" i="8" s="1"/>
  <c r="K145" i="19"/>
  <c r="K17" i="8" s="1"/>
  <c r="I145" i="19"/>
  <c r="I17" i="8" s="1"/>
  <c r="C17" i="8" s="1"/>
  <c r="H145" i="19"/>
  <c r="H17" i="8" s="1"/>
  <c r="B17" i="8" s="1"/>
  <c r="L117" i="19"/>
  <c r="L16" i="8" s="1"/>
  <c r="K117" i="19"/>
  <c r="K16" i="8" s="1"/>
  <c r="I117" i="19"/>
  <c r="I16" i="8" s="1"/>
  <c r="H117" i="19"/>
  <c r="H16" i="8" s="1"/>
  <c r="F117" i="19"/>
  <c r="F16" i="8" s="1"/>
  <c r="E117" i="19"/>
  <c r="E16" i="8" s="1"/>
  <c r="L35" i="19"/>
  <c r="L15" i="8" s="1"/>
  <c r="K35" i="19"/>
  <c r="K15" i="8" s="1"/>
  <c r="I35" i="19"/>
  <c r="I15" i="8" s="1"/>
  <c r="H35" i="19"/>
  <c r="H15" i="8" s="1"/>
  <c r="F35" i="19"/>
  <c r="F15" i="8" s="1"/>
  <c r="E35" i="19"/>
  <c r="E15" i="8" s="1"/>
  <c r="L8" i="19"/>
  <c r="L14" i="8" s="1"/>
  <c r="L6" i="17"/>
  <c r="K6" i="17"/>
  <c r="I6" i="17"/>
  <c r="I12" i="8" s="1"/>
  <c r="H6" i="17"/>
  <c r="H12" i="8" s="1"/>
  <c r="F12" i="8"/>
  <c r="E12" i="8"/>
  <c r="L6" i="16"/>
  <c r="L11" i="8" s="1"/>
  <c r="K6" i="16"/>
  <c r="K11" i="8" s="1"/>
  <c r="I6" i="16"/>
  <c r="I11" i="8" s="1"/>
  <c r="H6" i="16"/>
  <c r="H11" i="8" s="1"/>
  <c r="F6" i="16"/>
  <c r="F11" i="8" s="1"/>
  <c r="E6" i="16"/>
  <c r="E11" i="8" s="1"/>
  <c r="L6" i="15"/>
  <c r="L10" i="8" s="1"/>
  <c r="K6" i="15"/>
  <c r="K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G22" i="23"/>
  <c r="G23" i="23"/>
  <c r="G24" i="23"/>
  <c r="D43" i="23"/>
  <c r="E6" i="23"/>
  <c r="F6" i="23"/>
  <c r="I76" i="22"/>
  <c r="I77" i="22"/>
  <c r="D78" i="22"/>
  <c r="D79" i="22"/>
  <c r="D80" i="22"/>
  <c r="C262" i="19"/>
  <c r="O262" i="19" s="1"/>
  <c r="B271" i="19"/>
  <c r="N271" i="19" s="1"/>
  <c r="C242" i="19"/>
  <c r="O242" i="19" s="1"/>
  <c r="B229" i="19"/>
  <c r="N229" i="19" s="1"/>
  <c r="N240" i="19"/>
  <c r="N227" i="19" s="1"/>
  <c r="L173" i="19"/>
  <c r="L18" i="8" s="1"/>
  <c r="K173" i="19"/>
  <c r="K18" i="8" s="1"/>
  <c r="I173" i="19"/>
  <c r="I18" i="8" s="1"/>
  <c r="H173" i="19"/>
  <c r="H18" i="8" s="1"/>
  <c r="B18" i="8" s="1"/>
  <c r="N18" i="8" s="1"/>
  <c r="F18" i="8"/>
  <c r="C192" i="19"/>
  <c r="O192" i="19" s="1"/>
  <c r="C191" i="19"/>
  <c r="O191" i="19" s="1"/>
  <c r="C189" i="19"/>
  <c r="O189" i="19" s="1"/>
  <c r="C188" i="19"/>
  <c r="O188" i="19" s="1"/>
  <c r="C187" i="19"/>
  <c r="C186" i="19"/>
  <c r="O186" i="19" s="1"/>
  <c r="C185" i="19"/>
  <c r="O185" i="19" s="1"/>
  <c r="C184" i="19"/>
  <c r="O184" i="19" s="1"/>
  <c r="C183" i="19"/>
  <c r="O183" i="19" s="1"/>
  <c r="C182" i="19"/>
  <c r="O182" i="19" s="1"/>
  <c r="C181" i="19"/>
  <c r="O181" i="19" s="1"/>
  <c r="C180" i="19"/>
  <c r="O180" i="19" s="1"/>
  <c r="C179" i="19"/>
  <c r="O179" i="19" s="1"/>
  <c r="C178" i="19"/>
  <c r="C177" i="19"/>
  <c r="O177" i="19" s="1"/>
  <c r="C176" i="19"/>
  <c r="O176" i="19" s="1"/>
  <c r="C175" i="19"/>
  <c r="O175" i="19" s="1"/>
  <c r="B175" i="19"/>
  <c r="N175" i="19" s="1"/>
  <c r="O47" i="19"/>
  <c r="N47" i="19"/>
  <c r="B47" i="19"/>
  <c r="C47" i="19"/>
  <c r="C27" i="19"/>
  <c r="N27" i="19"/>
  <c r="N7" i="17"/>
  <c r="O26" i="17"/>
  <c r="O25" i="16"/>
  <c r="N25" i="16"/>
  <c r="O24" i="16"/>
  <c r="N24" i="16"/>
  <c r="B26" i="16"/>
  <c r="C26" i="16"/>
  <c r="O24" i="15"/>
  <c r="N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C18" i="13"/>
  <c r="O18" i="13" s="1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B18" i="13"/>
  <c r="N18" i="13" s="1"/>
  <c r="B19" i="13"/>
  <c r="N19" i="13" s="1"/>
  <c r="B20" i="13"/>
  <c r="N20" i="13" s="1"/>
  <c r="B22" i="13"/>
  <c r="N22" i="13" s="1"/>
  <c r="B25" i="13"/>
  <c r="N25" i="13" s="1"/>
  <c r="B7" i="13"/>
  <c r="N7" i="13" s="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N26" i="9"/>
  <c r="C25" i="9"/>
  <c r="O25" i="9" s="1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B27" i="9"/>
  <c r="N27" i="9" s="1"/>
  <c r="B8" i="9"/>
  <c r="N8" i="9" s="1"/>
  <c r="C20" i="8"/>
  <c r="C10" i="8" l="1"/>
  <c r="C12" i="8"/>
  <c r="C16" i="8"/>
  <c r="O16" i="8" s="1"/>
  <c r="C15" i="8"/>
  <c r="O15" i="8" s="1"/>
  <c r="O10" i="8"/>
  <c r="D178" i="19"/>
  <c r="O178" i="19"/>
  <c r="B20" i="8"/>
  <c r="N20" i="8" s="1"/>
  <c r="O20" i="8"/>
  <c r="B19" i="8"/>
  <c r="N19" i="8" s="1"/>
  <c r="N17" i="8"/>
  <c r="B12" i="8"/>
  <c r="B10" i="8"/>
  <c r="N10" i="8" s="1"/>
  <c r="C19" i="8"/>
  <c r="O19" i="8" s="1"/>
  <c r="B16" i="8"/>
  <c r="N16" i="8" s="1"/>
  <c r="B15" i="8"/>
  <c r="N15" i="8" s="1"/>
  <c r="C11" i="8"/>
  <c r="O11" i="8" s="1"/>
  <c r="O17" i="8"/>
  <c r="C18" i="8"/>
  <c r="O18" i="8" s="1"/>
  <c r="K12" i="8"/>
  <c r="L12" i="8"/>
  <c r="B11" i="8"/>
  <c r="B7" i="9"/>
  <c r="N10" i="9"/>
  <c r="N7" i="9" s="1"/>
  <c r="F30" i="23"/>
  <c r="E30" i="23"/>
  <c r="C30" i="23"/>
  <c r="B30" i="23"/>
  <c r="D44" i="23"/>
  <c r="D41" i="23"/>
  <c r="D38" i="23"/>
  <c r="D37" i="23"/>
  <c r="D36" i="23"/>
  <c r="D35" i="23"/>
  <c r="D34" i="23"/>
  <c r="D33" i="23"/>
  <c r="D32" i="23"/>
  <c r="D31" i="23"/>
  <c r="H6" i="22"/>
  <c r="G6" i="22"/>
  <c r="C6" i="22"/>
  <c r="C33" i="22"/>
  <c r="B33" i="22"/>
  <c r="G33" i="22"/>
  <c r="H33" i="22"/>
  <c r="D63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C60" i="22"/>
  <c r="B60" i="22"/>
  <c r="D60" i="22" s="1"/>
  <c r="H60" i="22"/>
  <c r="G60" i="22"/>
  <c r="I62" i="22"/>
  <c r="I63" i="22"/>
  <c r="I64" i="22"/>
  <c r="I65" i="22"/>
  <c r="I66" i="22"/>
  <c r="I67" i="22"/>
  <c r="I68" i="22"/>
  <c r="I69" i="22"/>
  <c r="I70" i="22"/>
  <c r="I71" i="22"/>
  <c r="I72" i="22"/>
  <c r="I75" i="22"/>
  <c r="B253" i="19"/>
  <c r="N253" i="19" s="1"/>
  <c r="B254" i="19"/>
  <c r="N254" i="19" s="1"/>
  <c r="B255" i="19"/>
  <c r="N255" i="19" s="1"/>
  <c r="B263" i="19"/>
  <c r="N263" i="19" s="1"/>
  <c r="B264" i="19"/>
  <c r="N264" i="19" s="1"/>
  <c r="B265" i="19"/>
  <c r="N265" i="19" s="1"/>
  <c r="B266" i="19"/>
  <c r="N266" i="19" s="1"/>
  <c r="B267" i="19"/>
  <c r="N267" i="19" s="1"/>
  <c r="B268" i="19"/>
  <c r="N268" i="19" s="1"/>
  <c r="B252" i="19"/>
  <c r="C252" i="19"/>
  <c r="O252" i="19" s="1"/>
  <c r="C7" i="16"/>
  <c r="C8" i="16"/>
  <c r="O8" i="16" s="1"/>
  <c r="C9" i="16"/>
  <c r="O9" i="16" s="1"/>
  <c r="C10" i="16"/>
  <c r="O10" i="16" s="1"/>
  <c r="C11" i="16"/>
  <c r="O11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7" i="16"/>
  <c r="N7" i="16" s="1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11" i="8" s="1"/>
  <c r="M24" i="17"/>
  <c r="J241" i="19"/>
  <c r="J239" i="19"/>
  <c r="M54" i="19"/>
  <c r="M53" i="19"/>
  <c r="M52" i="19"/>
  <c r="O135" i="19"/>
  <c r="N135" i="19"/>
  <c r="O26" i="19"/>
  <c r="G45" i="23"/>
  <c r="G43" i="23"/>
  <c r="G38" i="23"/>
  <c r="G37" i="23"/>
  <c r="G36" i="23"/>
  <c r="G35" i="23"/>
  <c r="G33" i="23"/>
  <c r="G31" i="23"/>
  <c r="G39" i="23"/>
  <c r="G16" i="23"/>
  <c r="D16" i="23"/>
  <c r="M237" i="19"/>
  <c r="M238" i="19"/>
  <c r="J237" i="19"/>
  <c r="O12" i="8" l="1"/>
  <c r="N12" i="8"/>
  <c r="B251" i="19"/>
  <c r="N252" i="19"/>
  <c r="D9" i="16"/>
  <c r="G30" i="23"/>
  <c r="D23" i="16"/>
  <c r="P11" i="16"/>
  <c r="P15" i="16"/>
  <c r="P22" i="16"/>
  <c r="P18" i="16"/>
  <c r="P10" i="16"/>
  <c r="D20" i="16"/>
  <c r="D16" i="16"/>
  <c r="D12" i="16"/>
  <c r="D8" i="16"/>
  <c r="B5" i="12"/>
  <c r="D17" i="16"/>
  <c r="I60" i="22"/>
  <c r="D21" i="16"/>
  <c r="P21" i="16"/>
  <c r="P17" i="16"/>
  <c r="P13" i="16"/>
  <c r="P9" i="16"/>
  <c r="O7" i="16"/>
  <c r="O6" i="16" s="1"/>
  <c r="C6" i="16"/>
  <c r="N11" i="8"/>
  <c r="D7" i="16"/>
  <c r="B6" i="16"/>
  <c r="B5" i="10"/>
  <c r="P26" i="16"/>
  <c r="D19" i="16"/>
  <c r="D13" i="16"/>
  <c r="D22" i="16"/>
  <c r="D14" i="16"/>
  <c r="D10" i="16"/>
  <c r="D18" i="16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8" i="16" s="1"/>
  <c r="P23" i="16"/>
  <c r="P19" i="16"/>
  <c r="P25" i="16"/>
  <c r="D26" i="16"/>
  <c r="L251" i="19"/>
  <c r="L21" i="8" s="1"/>
  <c r="K251" i="19"/>
  <c r="H251" i="19"/>
  <c r="F251" i="19"/>
  <c r="F21" i="8" s="1"/>
  <c r="C21" i="8" s="1"/>
  <c r="C174" i="19"/>
  <c r="C173" i="19" l="1"/>
  <c r="O174" i="19"/>
  <c r="N6" i="16"/>
  <c r="P6" i="16" s="1"/>
  <c r="P7" i="16"/>
  <c r="D6" i="16"/>
  <c r="O21" i="8"/>
  <c r="H21" i="8"/>
  <c r="B21" i="8" s="1"/>
  <c r="N251" i="19"/>
  <c r="M251" i="19"/>
  <c r="K21" i="8"/>
  <c r="G251" i="19"/>
  <c r="O251" i="19"/>
  <c r="J251" i="19"/>
  <c r="D52" i="23"/>
  <c r="G66" i="23"/>
  <c r="G63" i="23"/>
  <c r="G56" i="23"/>
  <c r="G55" i="23"/>
  <c r="F51" i="23"/>
  <c r="E51" i="23"/>
  <c r="C51" i="23"/>
  <c r="B51" i="23"/>
  <c r="D54" i="23"/>
  <c r="D69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3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44" i="19"/>
  <c r="G242" i="19"/>
  <c r="G240" i="19"/>
  <c r="G239" i="19"/>
  <c r="G238" i="19"/>
  <c r="G237" i="19"/>
  <c r="G235" i="19"/>
  <c r="G234" i="19"/>
  <c r="G233" i="19"/>
  <c r="G232" i="19"/>
  <c r="G231" i="19"/>
  <c r="G230" i="19"/>
  <c r="G229" i="19"/>
  <c r="G228" i="19"/>
  <c r="J244" i="19"/>
  <c r="J243" i="19"/>
  <c r="J242" i="19"/>
  <c r="J238" i="19"/>
  <c r="J236" i="19"/>
  <c r="J235" i="19"/>
  <c r="J234" i="19"/>
  <c r="J233" i="19"/>
  <c r="J232" i="19"/>
  <c r="J231" i="19"/>
  <c r="J230" i="19"/>
  <c r="J228" i="19"/>
  <c r="M228" i="19"/>
  <c r="M229" i="19"/>
  <c r="M230" i="19"/>
  <c r="M231" i="19"/>
  <c r="M232" i="19"/>
  <c r="M233" i="19"/>
  <c r="M234" i="19"/>
  <c r="M235" i="19"/>
  <c r="M236" i="19"/>
  <c r="M239" i="19"/>
  <c r="M240" i="19"/>
  <c r="M242" i="19"/>
  <c r="M243" i="19"/>
  <c r="M244" i="19"/>
  <c r="B230" i="19"/>
  <c r="N230" i="19" s="1"/>
  <c r="M11" i="19"/>
  <c r="N11" i="19"/>
  <c r="J11" i="19"/>
  <c r="P251" i="19" l="1"/>
  <c r="N21" i="8"/>
  <c r="G6" i="23"/>
  <c r="G51" i="23"/>
  <c r="D51" i="23"/>
  <c r="D6" i="23"/>
  <c r="M177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5" i="19"/>
  <c r="M204" i="19"/>
  <c r="M203" i="19"/>
  <c r="M202" i="19"/>
  <c r="M201" i="19"/>
  <c r="M200" i="19"/>
  <c r="J219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G219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00" i="19"/>
  <c r="G271" i="19"/>
  <c r="G268" i="19"/>
  <c r="G267" i="19"/>
  <c r="G266" i="19"/>
  <c r="G265" i="19"/>
  <c r="G264" i="19"/>
  <c r="G263" i="19"/>
  <c r="G261" i="19"/>
  <c r="G260" i="19"/>
  <c r="G259" i="19"/>
  <c r="G258" i="19"/>
  <c r="G257" i="19"/>
  <c r="G255" i="19"/>
  <c r="G254" i="19"/>
  <c r="G253" i="19"/>
  <c r="G252" i="19"/>
  <c r="J271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M271" i="19"/>
  <c r="M270" i="19"/>
  <c r="M269" i="19"/>
  <c r="M268" i="19"/>
  <c r="M267" i="19"/>
  <c r="M266" i="19"/>
  <c r="M265" i="19"/>
  <c r="M264" i="19"/>
  <c r="M263" i="19"/>
  <c r="M262" i="19"/>
  <c r="M261" i="19"/>
  <c r="M260" i="19"/>
  <c r="M259" i="19"/>
  <c r="M258" i="19"/>
  <c r="M257" i="19"/>
  <c r="M256" i="19"/>
  <c r="M255" i="19"/>
  <c r="M254" i="19"/>
  <c r="M253" i="19"/>
  <c r="M252" i="19"/>
  <c r="P269" i="19"/>
  <c r="P262" i="19"/>
  <c r="P256" i="19"/>
  <c r="P252" i="19"/>
  <c r="B242" i="19"/>
  <c r="N242" i="19" s="1"/>
  <c r="P242" i="19" s="1"/>
  <c r="B241" i="19"/>
  <c r="B244" i="19"/>
  <c r="N244" i="19" s="1"/>
  <c r="B231" i="19"/>
  <c r="N231" i="19" s="1"/>
  <c r="B232" i="19"/>
  <c r="N232" i="19" s="1"/>
  <c r="B233" i="19"/>
  <c r="N233" i="19" s="1"/>
  <c r="B234" i="19"/>
  <c r="N234" i="19" s="1"/>
  <c r="B235" i="19"/>
  <c r="N235" i="19" s="1"/>
  <c r="B236" i="19"/>
  <c r="N236" i="19" s="1"/>
  <c r="B237" i="19"/>
  <c r="N237" i="19" s="1"/>
  <c r="B238" i="19"/>
  <c r="N238" i="19" s="1"/>
  <c r="B239" i="19"/>
  <c r="N239" i="19" s="1"/>
  <c r="B228" i="19"/>
  <c r="P243" i="19"/>
  <c r="P230" i="19"/>
  <c r="J227" i="19"/>
  <c r="G227" i="19"/>
  <c r="C206" i="19"/>
  <c r="C219" i="19"/>
  <c r="C217" i="19"/>
  <c r="B219" i="19"/>
  <c r="O206" i="19"/>
  <c r="O207" i="19"/>
  <c r="O208" i="19"/>
  <c r="O209" i="19"/>
  <c r="O210" i="19"/>
  <c r="O211" i="19"/>
  <c r="O212" i="19"/>
  <c r="O213" i="19"/>
  <c r="O214" i="19"/>
  <c r="O215" i="19"/>
  <c r="O216" i="19"/>
  <c r="O217" i="19"/>
  <c r="O218" i="19"/>
  <c r="O219" i="19"/>
  <c r="O205" i="19"/>
  <c r="N219" i="19"/>
  <c r="C218" i="19"/>
  <c r="C216" i="19"/>
  <c r="B216" i="19"/>
  <c r="C215" i="19"/>
  <c r="B215" i="19"/>
  <c r="C214" i="19"/>
  <c r="B214" i="19"/>
  <c r="C213" i="19"/>
  <c r="B213" i="19"/>
  <c r="C212" i="19"/>
  <c r="B212" i="19"/>
  <c r="C211" i="19"/>
  <c r="B211" i="19"/>
  <c r="C210" i="19"/>
  <c r="B210" i="19"/>
  <c r="C209" i="19"/>
  <c r="B209" i="19"/>
  <c r="C208" i="19"/>
  <c r="B208" i="19"/>
  <c r="C207" i="19"/>
  <c r="B207" i="19"/>
  <c r="B206" i="19"/>
  <c r="C205" i="19"/>
  <c r="B205" i="19"/>
  <c r="C204" i="19"/>
  <c r="B204" i="19"/>
  <c r="C203" i="19"/>
  <c r="B203" i="19"/>
  <c r="C202" i="19"/>
  <c r="B202" i="19"/>
  <c r="C201" i="19"/>
  <c r="B201" i="19"/>
  <c r="C200" i="19"/>
  <c r="B200" i="19"/>
  <c r="N218" i="19"/>
  <c r="N216" i="19"/>
  <c r="N215" i="19"/>
  <c r="P215" i="19" s="1"/>
  <c r="N214" i="19"/>
  <c r="N213" i="19"/>
  <c r="P213" i="19" s="1"/>
  <c r="N212" i="19"/>
  <c r="N211" i="19"/>
  <c r="N210" i="19"/>
  <c r="N209" i="19"/>
  <c r="P209" i="19" s="1"/>
  <c r="N208" i="19"/>
  <c r="N207" i="19"/>
  <c r="P207" i="19" s="1"/>
  <c r="N206" i="19"/>
  <c r="N205" i="19"/>
  <c r="N204" i="19"/>
  <c r="O203" i="19"/>
  <c r="N203" i="19"/>
  <c r="O202" i="19"/>
  <c r="N202" i="19"/>
  <c r="O201" i="19"/>
  <c r="N201" i="19"/>
  <c r="O200" i="19"/>
  <c r="N200" i="19"/>
  <c r="J173" i="19"/>
  <c r="G173" i="19"/>
  <c r="B192" i="19"/>
  <c r="N192" i="19" s="1"/>
  <c r="P192" i="19" s="1"/>
  <c r="B191" i="19"/>
  <c r="N191" i="19" s="1"/>
  <c r="P191" i="19" s="1"/>
  <c r="B189" i="19"/>
  <c r="N189" i="19" s="1"/>
  <c r="B188" i="19"/>
  <c r="N188" i="19" s="1"/>
  <c r="P188" i="19" s="1"/>
  <c r="B187" i="19"/>
  <c r="B186" i="19"/>
  <c r="N186" i="19" s="1"/>
  <c r="B185" i="19"/>
  <c r="N185" i="19" s="1"/>
  <c r="B184" i="19"/>
  <c r="N184" i="19" s="1"/>
  <c r="B183" i="19"/>
  <c r="N183" i="19" s="1"/>
  <c r="B182" i="19"/>
  <c r="N182" i="19" s="1"/>
  <c r="P182" i="19" s="1"/>
  <c r="B181" i="19"/>
  <c r="N181" i="19" s="1"/>
  <c r="B180" i="19"/>
  <c r="N180" i="19" s="1"/>
  <c r="P180" i="19" s="1"/>
  <c r="B177" i="19"/>
  <c r="B176" i="19"/>
  <c r="N176" i="19" s="1"/>
  <c r="G191" i="19"/>
  <c r="G189" i="19"/>
  <c r="G186" i="19"/>
  <c r="G185" i="19"/>
  <c r="G183" i="19"/>
  <c r="G182" i="19"/>
  <c r="G181" i="19"/>
  <c r="G177" i="19"/>
  <c r="G175" i="19"/>
  <c r="J192" i="19"/>
  <c r="J189" i="19"/>
  <c r="J188" i="19"/>
  <c r="J186" i="19"/>
  <c r="J185" i="19"/>
  <c r="J184" i="19"/>
  <c r="J183" i="19"/>
  <c r="J182" i="19"/>
  <c r="J181" i="19"/>
  <c r="J180" i="19"/>
  <c r="J179" i="19"/>
  <c r="J177" i="19"/>
  <c r="J176" i="19"/>
  <c r="J175" i="19"/>
  <c r="J174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9" i="19"/>
  <c r="M178" i="19"/>
  <c r="M176" i="19"/>
  <c r="M175" i="19"/>
  <c r="M174" i="19"/>
  <c r="P178" i="19"/>
  <c r="P189" i="19"/>
  <c r="C146" i="19"/>
  <c r="C153" i="19"/>
  <c r="O163" i="19"/>
  <c r="C147" i="19"/>
  <c r="B165" i="19"/>
  <c r="B147" i="19"/>
  <c r="B148" i="19"/>
  <c r="B149" i="19"/>
  <c r="B150" i="19"/>
  <c r="B151" i="19"/>
  <c r="B152" i="19"/>
  <c r="D152" i="19" s="1"/>
  <c r="B153" i="19"/>
  <c r="B154" i="19"/>
  <c r="B155" i="19"/>
  <c r="B156" i="19"/>
  <c r="B157" i="19"/>
  <c r="B158" i="19"/>
  <c r="B159" i="19"/>
  <c r="B160" i="19"/>
  <c r="B161" i="19"/>
  <c r="B162" i="19"/>
  <c r="B146" i="19"/>
  <c r="M158" i="19"/>
  <c r="N163" i="19"/>
  <c r="N165" i="19"/>
  <c r="O162" i="19"/>
  <c r="N162" i="19"/>
  <c r="O161" i="19"/>
  <c r="N161" i="19"/>
  <c r="O160" i="19"/>
  <c r="N160" i="19"/>
  <c r="O159" i="19"/>
  <c r="N159" i="19"/>
  <c r="O158" i="19"/>
  <c r="N158" i="19"/>
  <c r="O157" i="19"/>
  <c r="N157" i="19"/>
  <c r="O156" i="19"/>
  <c r="N156" i="19"/>
  <c r="O155" i="19"/>
  <c r="N155" i="19"/>
  <c r="O154" i="19"/>
  <c r="N154" i="19"/>
  <c r="O153" i="19"/>
  <c r="N153" i="19"/>
  <c r="N152" i="19"/>
  <c r="P152" i="19" s="1"/>
  <c r="O151" i="19"/>
  <c r="N151" i="19"/>
  <c r="O150" i="19"/>
  <c r="N150" i="19"/>
  <c r="O149" i="19"/>
  <c r="N149" i="19"/>
  <c r="O148" i="19"/>
  <c r="N148" i="19"/>
  <c r="O147" i="19"/>
  <c r="N147" i="19"/>
  <c r="G162" i="19"/>
  <c r="G161" i="19"/>
  <c r="G160" i="19"/>
  <c r="G159" i="19"/>
  <c r="G158" i="19"/>
  <c r="G157" i="19"/>
  <c r="G156" i="19"/>
  <c r="G155" i="19"/>
  <c r="G154" i="19"/>
  <c r="G153" i="19"/>
  <c r="G150" i="19"/>
  <c r="G149" i="19"/>
  <c r="G148" i="19"/>
  <c r="G147" i="19"/>
  <c r="G146" i="19"/>
  <c r="J165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M165" i="19"/>
  <c r="M164" i="19"/>
  <c r="M163" i="19"/>
  <c r="M162" i="19"/>
  <c r="M161" i="19"/>
  <c r="M160" i="19"/>
  <c r="M159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B137" i="19"/>
  <c r="B135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18" i="19"/>
  <c r="O136" i="19"/>
  <c r="N136" i="19"/>
  <c r="N119" i="19"/>
  <c r="O119" i="19"/>
  <c r="N120" i="19"/>
  <c r="O120" i="19"/>
  <c r="N121" i="19"/>
  <c r="O121" i="19"/>
  <c r="N122" i="19"/>
  <c r="O122" i="19"/>
  <c r="N123" i="19"/>
  <c r="O123" i="19"/>
  <c r="N124" i="19"/>
  <c r="O124" i="19"/>
  <c r="N125" i="19"/>
  <c r="O125" i="19"/>
  <c r="N126" i="19"/>
  <c r="O126" i="19"/>
  <c r="N127" i="19"/>
  <c r="O127" i="19"/>
  <c r="N128" i="19"/>
  <c r="O128" i="19"/>
  <c r="N129" i="19"/>
  <c r="O129" i="19"/>
  <c r="N130" i="19"/>
  <c r="O130" i="19"/>
  <c r="N131" i="19"/>
  <c r="O131" i="19"/>
  <c r="N132" i="19"/>
  <c r="O132" i="19"/>
  <c r="N133" i="19"/>
  <c r="O133" i="19"/>
  <c r="N134" i="19"/>
  <c r="O134" i="19"/>
  <c r="N137" i="19"/>
  <c r="O137" i="19"/>
  <c r="O118" i="19"/>
  <c r="N118" i="19"/>
  <c r="M117" i="19"/>
  <c r="G137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J137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M137" i="19"/>
  <c r="M136" i="19"/>
  <c r="M135" i="19"/>
  <c r="M134" i="19"/>
  <c r="M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M120" i="19"/>
  <c r="M119" i="19"/>
  <c r="M118" i="19"/>
  <c r="P135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P53" i="19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B26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9" i="19"/>
  <c r="C9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4" i="8" s="1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H14" i="8" s="1"/>
  <c r="I8" i="19"/>
  <c r="I14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8" i="19"/>
  <c r="N9" i="19"/>
  <c r="P27" i="19"/>
  <c r="P26" i="19"/>
  <c r="N10" i="19"/>
  <c r="P10" i="19" s="1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8" i="19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33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C23" i="17"/>
  <c r="P49" i="19" l="1"/>
  <c r="O145" i="19"/>
  <c r="B173" i="19"/>
  <c r="N177" i="19"/>
  <c r="P177" i="19" s="1"/>
  <c r="P130" i="19"/>
  <c r="P136" i="19"/>
  <c r="B8" i="19"/>
  <c r="N35" i="19"/>
  <c r="P155" i="19"/>
  <c r="P164" i="19"/>
  <c r="P176" i="19"/>
  <c r="P184" i="19"/>
  <c r="O199" i="19"/>
  <c r="O117" i="19"/>
  <c r="P186" i="19"/>
  <c r="P28" i="19"/>
  <c r="P22" i="19"/>
  <c r="P18" i="19"/>
  <c r="P14" i="19"/>
  <c r="P50" i="19"/>
  <c r="N145" i="19"/>
  <c r="P158" i="19"/>
  <c r="P160" i="19"/>
  <c r="P185" i="19"/>
  <c r="N199" i="19"/>
  <c r="C199" i="19"/>
  <c r="C14" i="8"/>
  <c r="O14" i="8" s="1"/>
  <c r="P132" i="19"/>
  <c r="P124" i="19"/>
  <c r="P122" i="19"/>
  <c r="M8" i="19"/>
  <c r="K14" i="8"/>
  <c r="O173" i="19"/>
  <c r="N173" i="19"/>
  <c r="O35" i="19"/>
  <c r="N117" i="19"/>
  <c r="P183" i="19"/>
  <c r="P175" i="19"/>
  <c r="P218" i="19"/>
  <c r="B35" i="19"/>
  <c r="B145" i="19"/>
  <c r="O8" i="19"/>
  <c r="B14" i="8"/>
  <c r="B117" i="19"/>
  <c r="B199" i="19"/>
  <c r="P211" i="19"/>
  <c r="P217" i="19"/>
  <c r="P208" i="19"/>
  <c r="P212" i="19"/>
  <c r="P216" i="19"/>
  <c r="D217" i="19"/>
  <c r="P187" i="19"/>
  <c r="P163" i="19"/>
  <c r="P156" i="19"/>
  <c r="P146" i="19"/>
  <c r="P150" i="19"/>
  <c r="P154" i="19"/>
  <c r="P126" i="19"/>
  <c r="P54" i="19"/>
  <c r="P36" i="19"/>
  <c r="P45" i="19"/>
  <c r="P37" i="19"/>
  <c r="J35" i="19"/>
  <c r="P47" i="19"/>
  <c r="P43" i="19"/>
  <c r="P39" i="19"/>
  <c r="P44" i="19"/>
  <c r="P40" i="19"/>
  <c r="P229" i="19"/>
  <c r="P233" i="19"/>
  <c r="P231" i="19"/>
  <c r="M199" i="19"/>
  <c r="P205" i="19"/>
  <c r="J199" i="19"/>
  <c r="P219" i="19"/>
  <c r="P203" i="19"/>
  <c r="G199" i="19"/>
  <c r="P201" i="19"/>
  <c r="P206" i="19"/>
  <c r="P210" i="19"/>
  <c r="P214" i="19"/>
  <c r="P200" i="19"/>
  <c r="P202" i="19"/>
  <c r="P204" i="19"/>
  <c r="P190" i="19"/>
  <c r="M173" i="19"/>
  <c r="P181" i="19"/>
  <c r="P174" i="19"/>
  <c r="P179" i="19"/>
  <c r="P159" i="19"/>
  <c r="P162" i="19"/>
  <c r="P127" i="19"/>
  <c r="P119" i="19"/>
  <c r="J117" i="19"/>
  <c r="P131" i="19"/>
  <c r="M35" i="19"/>
  <c r="P42" i="19"/>
  <c r="P38" i="19"/>
  <c r="P55" i="19"/>
  <c r="P51" i="19"/>
  <c r="P52" i="19"/>
  <c r="P48" i="19"/>
  <c r="J8" i="19"/>
  <c r="P9" i="19"/>
  <c r="G8" i="19"/>
  <c r="P134" i="19"/>
  <c r="P128" i="19"/>
  <c r="P120" i="19"/>
  <c r="D173" i="19"/>
  <c r="P46" i="19"/>
  <c r="G117" i="19"/>
  <c r="P137" i="19"/>
  <c r="P133" i="19"/>
  <c r="P129" i="19"/>
  <c r="P125" i="19"/>
  <c r="P123" i="19"/>
  <c r="P121" i="19"/>
  <c r="P147" i="19"/>
  <c r="G145" i="19"/>
  <c r="M145" i="19"/>
  <c r="P41" i="19"/>
  <c r="P151" i="19"/>
  <c r="P165" i="19"/>
  <c r="P228" i="19"/>
  <c r="P232" i="19"/>
  <c r="M227" i="19"/>
  <c r="P148" i="19"/>
  <c r="J145" i="19"/>
  <c r="P149" i="19"/>
  <c r="P153" i="19"/>
  <c r="P157" i="19"/>
  <c r="P161" i="19"/>
  <c r="P118" i="19"/>
  <c r="P23" i="19"/>
  <c r="P15" i="19"/>
  <c r="P11" i="19"/>
  <c r="P24" i="19"/>
  <c r="P20" i="19"/>
  <c r="P16" i="19"/>
  <c r="P12" i="19"/>
  <c r="P19" i="19"/>
  <c r="P25" i="19"/>
  <c r="P21" i="19"/>
  <c r="P17" i="19"/>
  <c r="P13" i="19"/>
  <c r="N8" i="19"/>
  <c r="O13" i="17"/>
  <c r="O25" i="17"/>
  <c r="P25" i="17" s="1"/>
  <c r="O24" i="17"/>
  <c r="O23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P26" i="17" s="1"/>
  <c r="N24" i="17"/>
  <c r="N23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N14" i="8" l="1"/>
  <c r="P8" i="19"/>
  <c r="P199" i="19"/>
  <c r="P173" i="19"/>
  <c r="P35" i="19"/>
  <c r="P117" i="19"/>
  <c r="D199" i="19"/>
  <c r="P145" i="19"/>
  <c r="D262" i="19"/>
  <c r="C270" i="19"/>
  <c r="O270" i="19" s="1"/>
  <c r="P270" i="19" s="1"/>
  <c r="C254" i="19"/>
  <c r="C255" i="19"/>
  <c r="D256" i="19"/>
  <c r="C257" i="19"/>
  <c r="C258" i="19"/>
  <c r="C259" i="19"/>
  <c r="C260" i="19"/>
  <c r="C261" i="19"/>
  <c r="C263" i="19"/>
  <c r="C264" i="19"/>
  <c r="C265" i="19"/>
  <c r="C266" i="19"/>
  <c r="C267" i="19"/>
  <c r="C268" i="19"/>
  <c r="C271" i="19"/>
  <c r="C253" i="19"/>
  <c r="C244" i="19"/>
  <c r="D243" i="19"/>
  <c r="D242" i="19"/>
  <c r="C241" i="19"/>
  <c r="C239" i="19"/>
  <c r="C238" i="19"/>
  <c r="C237" i="19"/>
  <c r="C236" i="19"/>
  <c r="D233" i="19"/>
  <c r="D232" i="19"/>
  <c r="D231" i="19"/>
  <c r="D230" i="19"/>
  <c r="D229" i="19"/>
  <c r="D176" i="19"/>
  <c r="D147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D244" i="19" l="1"/>
  <c r="O244" i="19"/>
  <c r="P244" i="19" s="1"/>
  <c r="D263" i="19"/>
  <c r="O263" i="19"/>
  <c r="P263" i="19" s="1"/>
  <c r="D258" i="19"/>
  <c r="O258" i="19"/>
  <c r="P258" i="19" s="1"/>
  <c r="D237" i="19"/>
  <c r="O237" i="19"/>
  <c r="P237" i="19" s="1"/>
  <c r="D241" i="19"/>
  <c r="O241" i="19"/>
  <c r="P241" i="19" s="1"/>
  <c r="D253" i="19"/>
  <c r="O253" i="19"/>
  <c r="P253" i="19" s="1"/>
  <c r="D266" i="19"/>
  <c r="O266" i="19"/>
  <c r="P266" i="19" s="1"/>
  <c r="D261" i="19"/>
  <c r="O261" i="19"/>
  <c r="P261" i="19" s="1"/>
  <c r="D257" i="19"/>
  <c r="O257" i="19"/>
  <c r="P257" i="19" s="1"/>
  <c r="D236" i="19"/>
  <c r="O236" i="19"/>
  <c r="P236" i="19" s="1"/>
  <c r="D267" i="19"/>
  <c r="O267" i="19"/>
  <c r="P267" i="19" s="1"/>
  <c r="D238" i="19"/>
  <c r="O238" i="19"/>
  <c r="P238" i="19" s="1"/>
  <c r="D271" i="19"/>
  <c r="O271" i="19"/>
  <c r="P271" i="19" s="1"/>
  <c r="D265" i="19"/>
  <c r="O265" i="19"/>
  <c r="P265" i="19" s="1"/>
  <c r="D260" i="19"/>
  <c r="O260" i="19"/>
  <c r="P260" i="19" s="1"/>
  <c r="D240" i="19"/>
  <c r="O240" i="19"/>
  <c r="P240" i="19" s="1"/>
  <c r="D254" i="19"/>
  <c r="O254" i="19"/>
  <c r="P254" i="19" s="1"/>
  <c r="D239" i="19"/>
  <c r="O239" i="19"/>
  <c r="P239" i="19" s="1"/>
  <c r="D268" i="19"/>
  <c r="O268" i="19"/>
  <c r="P268" i="19" s="1"/>
  <c r="D264" i="19"/>
  <c r="O264" i="19"/>
  <c r="P264" i="19" s="1"/>
  <c r="D259" i="19"/>
  <c r="O259" i="19"/>
  <c r="P259" i="19" s="1"/>
  <c r="D255" i="19"/>
  <c r="O255" i="19"/>
  <c r="P255" i="19" s="1"/>
  <c r="G6" i="17"/>
  <c r="O6" i="17"/>
  <c r="P8" i="9"/>
  <c r="O7" i="9"/>
  <c r="P24" i="15" l="1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34" i="19" l="1"/>
  <c r="O234" i="19" s="1"/>
  <c r="C235" i="19"/>
  <c r="D21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192" i="19"/>
  <c r="D191" i="19"/>
  <c r="D188" i="19"/>
  <c r="D184" i="19"/>
  <c r="D180" i="19"/>
  <c r="D174" i="19"/>
  <c r="D175" i="19"/>
  <c r="D177" i="19"/>
  <c r="D179" i="19"/>
  <c r="D181" i="19"/>
  <c r="D182" i="19"/>
  <c r="D183" i="19"/>
  <c r="D185" i="19"/>
  <c r="D186" i="19"/>
  <c r="D189" i="19"/>
  <c r="C165" i="19"/>
  <c r="D165" i="19" s="1"/>
  <c r="C164" i="19"/>
  <c r="C148" i="19"/>
  <c r="C149" i="19"/>
  <c r="D149" i="19" s="1"/>
  <c r="C150" i="19"/>
  <c r="D150" i="19" s="1"/>
  <c r="D151" i="19"/>
  <c r="D153" i="19"/>
  <c r="C154" i="19"/>
  <c r="D154" i="19" s="1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35" i="19"/>
  <c r="D135" i="19" s="1"/>
  <c r="C118" i="19"/>
  <c r="C119" i="19"/>
  <c r="D119" i="19" s="1"/>
  <c r="C120" i="19"/>
  <c r="D120" i="19" s="1"/>
  <c r="C121" i="19"/>
  <c r="D121" i="19" s="1"/>
  <c r="C122" i="19"/>
  <c r="D122" i="19" s="1"/>
  <c r="C123" i="19"/>
  <c r="D123" i="19" s="1"/>
  <c r="C124" i="19"/>
  <c r="D124" i="19" s="1"/>
  <c r="C125" i="19"/>
  <c r="D125" i="19" s="1"/>
  <c r="C126" i="19"/>
  <c r="D126" i="19" s="1"/>
  <c r="C127" i="19"/>
  <c r="D127" i="19" s="1"/>
  <c r="C128" i="19"/>
  <c r="D128" i="19" s="1"/>
  <c r="C129" i="19"/>
  <c r="D129" i="19" s="1"/>
  <c r="C130" i="19"/>
  <c r="D130" i="19" s="1"/>
  <c r="C131" i="19"/>
  <c r="D131" i="19" s="1"/>
  <c r="C132" i="19"/>
  <c r="D132" i="19" s="1"/>
  <c r="C133" i="19"/>
  <c r="D133" i="19" s="1"/>
  <c r="C134" i="19"/>
  <c r="D134" i="19" s="1"/>
  <c r="C137" i="19"/>
  <c r="D137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28" i="19" s="1"/>
  <c r="D9" i="19"/>
  <c r="C10" i="19"/>
  <c r="C11" i="19"/>
  <c r="D11" i="19" s="1"/>
  <c r="C12" i="19"/>
  <c r="D12" i="19" s="1"/>
  <c r="C13" i="19"/>
  <c r="D13" i="19" s="1"/>
  <c r="C14" i="19"/>
  <c r="D14" i="19" s="1"/>
  <c r="C15" i="19"/>
  <c r="D15" i="19" s="1"/>
  <c r="C16" i="19"/>
  <c r="D16" i="19" s="1"/>
  <c r="C17" i="19"/>
  <c r="D17" i="19" s="1"/>
  <c r="C18" i="19"/>
  <c r="D18" i="19" s="1"/>
  <c r="C19" i="19"/>
  <c r="D19" i="19" s="1"/>
  <c r="C20" i="19"/>
  <c r="D20" i="19" s="1"/>
  <c r="C21" i="19"/>
  <c r="D21" i="19" s="1"/>
  <c r="C22" i="19"/>
  <c r="D22" i="19" s="1"/>
  <c r="C23" i="19"/>
  <c r="D23" i="19" s="1"/>
  <c r="C24" i="19"/>
  <c r="D24" i="19" s="1"/>
  <c r="C25" i="19"/>
  <c r="D25" i="19" s="1"/>
  <c r="D235" i="19" l="1"/>
  <c r="O235" i="19"/>
  <c r="P235" i="19" s="1"/>
  <c r="P234" i="19"/>
  <c r="C145" i="19"/>
  <c r="D145" i="19" s="1"/>
  <c r="C8" i="19"/>
  <c r="D8" i="19" s="1"/>
  <c r="C35" i="19"/>
  <c r="D35" i="19" s="1"/>
  <c r="C117" i="19"/>
  <c r="D117" i="19" s="1"/>
  <c r="D234" i="19"/>
  <c r="C227" i="19"/>
  <c r="D227" i="19" s="1"/>
  <c r="D148" i="19"/>
  <c r="D252" i="19"/>
  <c r="C251" i="19"/>
  <c r="D251" i="19" s="1"/>
  <c r="D228" i="19"/>
  <c r="D146" i="19"/>
  <c r="D118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23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B13" i="15"/>
  <c r="N13" i="15" s="1"/>
  <c r="B14" i="15"/>
  <c r="N14" i="15" s="1"/>
  <c r="B15" i="15"/>
  <c r="N15" i="15" s="1"/>
  <c r="B16" i="15"/>
  <c r="N16" i="15" s="1"/>
  <c r="B19" i="15"/>
  <c r="N19" i="15" s="1"/>
  <c r="B20" i="15"/>
  <c r="N20" i="15" s="1"/>
  <c r="B21" i="15"/>
  <c r="N21" i="15" s="1"/>
  <c r="B22" i="15"/>
  <c r="N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O7" i="8" l="1"/>
  <c r="O227" i="19"/>
  <c r="P227" i="19" s="1"/>
  <c r="P22" i="15"/>
  <c r="P16" i="15"/>
  <c r="P12" i="15"/>
  <c r="P23" i="15"/>
  <c r="P19" i="15"/>
  <c r="P13" i="15"/>
  <c r="P9" i="15"/>
  <c r="P21" i="15"/>
  <c r="P15" i="15"/>
  <c r="P11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D25" i="15"/>
  <c r="N25" i="15"/>
  <c r="P25" i="15" s="1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K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D6" i="17"/>
  <c r="D7" i="17"/>
  <c r="P11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M10" i="8"/>
  <c r="M12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J7" i="8"/>
  <c r="G7" i="8"/>
  <c r="M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<sst xmlns="http://schemas.openxmlformats.org/spreadsheetml/2006/main" count="1907" uniqueCount="217">
  <si>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</si>
  <si>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</si>
  <si>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</si>
  <si>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</si>
  <si>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</si>
  <si>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</si>
  <si>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</si>
  <si>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</si>
  <si>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</si>
  <si>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</si>
  <si>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</si>
  <si>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</si>
  <si>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</si>
  <si>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</si>
  <si>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</si>
  <si>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</si>
  <si>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</si>
  <si>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</si>
  <si>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</si>
  <si>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</si>
  <si>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</si>
  <si>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</si>
  <si>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</si>
  <si>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</si>
  <si>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</si>
  <si>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</si>
  <si>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</si>
  <si>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</si>
  <si>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</si>
  <si>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</si>
  <si>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</si>
  <si>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</si>
  <si>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</si>
  <si>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</si>
  <si>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</si>
  <si>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</si>
  <si>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</si>
  <si>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</si>
  <si>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</si>
  <si>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</si>
  <si>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</si>
  <si>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</si>
  <si>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</si>
  <si>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</si>
  <si>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</si>
  <si>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</si>
  <si>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</si>
  <si>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</si>
  <si>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</si>
  <si>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</si>
  <si>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</si>
  <si>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</si>
  <si>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</si>
  <si>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7.1.</t>
  </si>
  <si>
    <t>7.2</t>
  </si>
  <si>
    <t>7.3</t>
  </si>
  <si>
    <t>7.4</t>
  </si>
  <si>
    <t>7.5</t>
  </si>
  <si>
    <t>8.1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</si>
  <si>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</si>
  <si>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</si>
  <si>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</si>
  <si>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</si>
  <si>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</si>
  <si>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</si>
  <si>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</si>
  <si>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</si>
  <si>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</si>
  <si>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</si>
  <si>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</si>
  <si>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</si>
  <si>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</si>
  <si>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</si>
  <si>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</si>
  <si>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</si>
  <si>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</si>
  <si>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</si>
  <si>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</si>
  <si>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</si>
  <si>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</si>
  <si>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</si>
  <si>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</si>
  <si>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</si>
  <si>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</si>
  <si>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</si>
  <si>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</si>
  <si>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</si>
  <si>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</si>
  <si>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</si>
  <si>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</si>
  <si>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</si>
  <si>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</si>
  <si>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</si>
  <si>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</si>
  <si>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</si>
  <si>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</si>
  <si>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</si>
  <si>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</si>
  <si>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</si>
  <si>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</si>
  <si>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</si>
  <si>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</si>
  <si>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</si>
  <si>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</si>
  <si>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</si>
  <si>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</si>
  <si>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</si>
  <si>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</si>
  <si>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</si>
  <si>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</si>
  <si>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</si>
  <si>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</si>
  <si>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</si>
  <si>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</si>
  <si>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</si>
  <si>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</si>
  <si>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</si>
  <si>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</si>
  <si>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</si>
  <si>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</si>
  <si>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</si>
  <si>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</si>
  <si>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</si>
  <si>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</si>
  <si>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</si>
  <si>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</si>
  <si>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</si>
  <si>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</si>
  <si>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7.2  Реализовано молока коровьего</t>
  </si>
  <si>
    <t>Производственное потребление</t>
  </si>
  <si>
    <t>7.3 Реализовано яиц куриных</t>
  </si>
  <si>
    <t xml:space="preserve">тыс. штук </t>
  </si>
  <si>
    <t>7.4 Реализовано шкур крупных</t>
  </si>
  <si>
    <t xml:space="preserve">штук    </t>
  </si>
  <si>
    <t>7.5 Реализовано шкур мелких</t>
  </si>
  <si>
    <t>голов</t>
  </si>
  <si>
    <t>9. Средний надой молока на одну дойную корову</t>
  </si>
  <si>
    <t>килограммов</t>
  </si>
  <si>
    <t>10. Средний выход яиц на одну курицу-несушку</t>
  </si>
  <si>
    <t xml:space="preserve">11. Получено приплода от сельскохозяйственных животных 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</si>
  <si>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</si>
  <si>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</si>
  <si>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</si>
  <si>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</si>
  <si>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</si>
  <si>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</si>
  <si>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</si>
  <si>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 xml:space="preserve">12. Падеж скота </t>
  </si>
  <si>
    <t>Крупный рогатый скот</t>
  </si>
  <si>
    <t>2024г.</t>
  </si>
  <si>
    <t>2024 г. в процентах к 2023г.</t>
  </si>
  <si>
    <t>Сельхозформирования</t>
  </si>
  <si>
    <t>все категории хозяйств</t>
  </si>
  <si>
    <t>Ответственные за выпуск:</t>
  </si>
  <si>
    <t>Тел. +7 7172 749316</t>
  </si>
  <si>
    <t>А. Джартыбаева</t>
  </si>
  <si>
    <t>8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</si>
  <si>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</si>
  <si>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</si>
  <si>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</si>
  <si>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</si>
  <si>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</si>
  <si>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</si>
  <si>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 xml:space="preserve">8. Численность скота и птицы </t>
  </si>
  <si>
    <t>8.2</t>
  </si>
  <si>
    <t>8.3</t>
  </si>
  <si>
    <t>8.4</t>
  </si>
  <si>
    <t>8.5</t>
  </si>
  <si>
    <t>8.6</t>
  </si>
  <si>
    <t>8.7</t>
  </si>
  <si>
    <t>8.8</t>
  </si>
  <si>
    <t>8.9</t>
  </si>
  <si>
    <t>в расчете на 100 маток</t>
  </si>
  <si>
    <t/>
  </si>
  <si>
    <t>8.4 Овцы</t>
  </si>
  <si>
    <t>8.5 Козы</t>
  </si>
  <si>
    <t>8.6 Свиньи</t>
  </si>
  <si>
    <t>8.7 Лошади</t>
  </si>
  <si>
    <t>8.8 Верблюды</t>
  </si>
  <si>
    <t>8.9 Птица</t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</si>
  <si>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</si>
  <si>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</si>
  <si>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</si>
  <si>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</si>
  <si>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Е-mail: b.makhsatuly@aspire.gov.kz</t>
  </si>
  <si>
    <t>8.3 Численность крупного рогатого скота по направлению продуктивности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</si>
  <si>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</si>
  <si>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</si>
  <si>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</si>
  <si>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</si>
  <si>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</si>
  <si>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</si>
  <si>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</si>
  <si>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</si>
  <si>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</si>
  <si>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</si>
  <si>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8.2 Крупный рогатый скот</t>
  </si>
  <si>
    <t>Продолжение</t>
  </si>
  <si>
    <t>2024г. в процентах к 2023г.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</si>
  <si>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</si>
  <si>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</si>
  <si>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</si>
  <si>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</si>
  <si>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</si>
  <si>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</si>
  <si>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</si>
  <si>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t>Январь-июль 2024 года</t>
  </si>
  <si>
    <t>Дата опубликования: 13.08.2024</t>
  </si>
  <si>
    <t>Дата следующего опубликования: 13.09.2024</t>
  </si>
  <si>
    <t>Численность скота и птицы по состоянию на 1 августа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</si>
  <si>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</si>
  <si>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8.1 Численность скота и птицы по состоянию на 1 августа</t>
  </si>
  <si>
    <t>Численность скота и птицы по состоянию на 1 августа, голов</t>
  </si>
  <si>
    <t>x</t>
  </si>
  <si>
    <t>Производство отдельных видов продукции животноводства в январе-июле</t>
  </si>
  <si>
    <t>№ 13-8/5512-ВН</t>
  </si>
  <si>
    <t>От 12.08.2024г.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</si>
</sst>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87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171" fontId="18" fillId="0" borderId="0" xfId="16" applyNumberFormat="1" applyFont="1" applyFill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8" fillId="0" borderId="0" xfId="17" applyNumberFormat="1" applyFont="1" applyFill="1" applyBorder="1" applyAlignment="1"/>
    <xf numFmtId="3" fontId="18" fillId="0" borderId="0" xfId="17" applyNumberFormat="1" applyFont="1" applyFill="1" applyBorder="1" applyAlignment="1">
      <alignment horizontal="right"/>
    </xf>
    <xf numFmtId="167" fontId="18" fillId="0" borderId="0" xfId="17" applyNumberFormat="1" applyFont="1" applyFill="1" applyBorder="1" applyAlignment="1">
      <alignment horizontal="right"/>
    </xf>
    <xf numFmtId="171" fontId="18" fillId="0" borderId="0" xfId="16" applyNumberFormat="1" applyFont="1" applyFill="1" applyBorder="1" applyAlignment="1">
      <alignment horizontal="right" wrapText="1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170" fontId="18" fillId="0" borderId="0" xfId="16" applyNumberFormat="1" applyFont="1" applyFill="1" applyAlignment="1">
      <alignment horizontal="center" vertical="center" wrapText="1"/>
    </xf>
    <xf numFmtId="0" fontId="18" fillId="0" borderId="0" xfId="16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0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2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167" fontId="19" fillId="0" borderId="0" xfId="183" applyNumberFormat="1" applyFont="1" applyFill="1"/>
    <xf numFmtId="171" fontId="26" fillId="0" borderId="3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wrapText="1"/>
    </xf>
    <xf numFmtId="171" fontId="32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3" fontId="18" fillId="0" borderId="2" xfId="17" applyNumberFormat="1" applyFont="1" applyFill="1" applyBorder="1" applyAlignment="1">
      <alignment horizontal="right"/>
    </xf>
    <xf numFmtId="168" fontId="18" fillId="0" borderId="0" xfId="199" applyNumberFormat="1" applyFont="1" applyBorder="1" applyAlignment="1">
      <alignment horizontal="right"/>
    </xf>
    <xf numFmtId="0" fontId="25" fillId="0" borderId="0" xfId="0" applyFont="1"/>
    <xf numFmtId="14" fontId="18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34" fillId="0" borderId="0" xfId="0" applyFont="1" applyAlignment="1">
      <alignment horizontal="right" wrapText="1"/>
    </xf>
    <xf numFmtId="168" fontId="34" fillId="0" borderId="0" xfId="0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71" fontId="34" fillId="0" borderId="0" xfId="0" applyNumberFormat="1" applyFont="1" applyAlignment="1">
      <alignment horizontal="right" wrapText="1"/>
    </xf>
    <xf numFmtId="171" fontId="35" fillId="0" borderId="0" xfId="0" applyNumberFormat="1" applyFont="1" applyFill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Fill="1" applyBorder="1" applyAlignment="1">
      <alignment horizontal="right" wrapText="1"/>
    </xf>
    <xf numFmtId="3" fontId="26" fillId="0" borderId="2" xfId="0" applyNumberFormat="1" applyFont="1" applyFill="1" applyBorder="1" applyAlignment="1">
      <alignment horizontal="right" wrapText="1"/>
    </xf>
    <xf numFmtId="171" fontId="14" fillId="0" borderId="0" xfId="0" applyNumberFormat="1" applyFont="1" applyFill="1" applyAlignment="1">
      <alignment horizontal="right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7" fontId="26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6" fillId="0" borderId="2" xfId="0" applyFont="1" applyFill="1" applyBorder="1" applyAlignment="1">
      <alignment horizontal="right" wrapText="1"/>
    </xf>
    <xf numFmtId="171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8" fontId="14" fillId="0" borderId="0" xfId="0" applyNumberFormat="1" applyFont="1" applyFill="1" applyAlignment="1">
      <alignment horizontal="right" wrapText="1"/>
    </xf>
    <xf numFmtId="170" fontId="14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171" fontId="26" fillId="0" borderId="3" xfId="0" applyNumberFormat="1" applyFont="1" applyFill="1" applyBorder="1" applyAlignment="1">
      <alignment horizontal="right" wrapText="1"/>
    </xf>
    <xf numFmtId="0" fontId="30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6" fillId="0" borderId="0" xfId="16" applyNumberFormat="1" applyFont="1" applyFill="1" applyAlignment="1">
      <alignment horizontal="right" wrapText="1"/>
    </xf>
    <xf numFmtId="169" fontId="26" fillId="0" borderId="0" xfId="16" applyNumberFormat="1" applyFont="1" applyFill="1" applyAlignment="1">
      <alignment horizontal="right" wrapText="1"/>
    </xf>
    <xf numFmtId="168" fontId="34" fillId="0" borderId="0" xfId="0" applyNumberFormat="1" applyFont="1" applyFill="1" applyAlignment="1">
      <alignment horizontal="right" wrapText="1"/>
    </xf>
    <xf numFmtId="168" fontId="34" fillId="0" borderId="2" xfId="0" applyNumberFormat="1" applyFont="1" applyFill="1" applyBorder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6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0" fontId="0" fillId="0" borderId="0" xfId="0"/>
    <xf numFmtId="49" fontId="25" fillId="0" borderId="21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0" fontId="19" fillId="0" borderId="0" xfId="16" applyFont="1" applyFill="1"/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/>
    <xf numFmtId="0" fontId="19" fillId="0" borderId="0" xfId="183" applyFont="1" applyFill="1" applyBorder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5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168" fontId="26" fillId="0" borderId="2" xfId="0" applyNumberFormat="1" applyFont="1" applyBorder="1" applyAlignment="1">
      <alignment horizontal="right" wrapText="1"/>
    </xf>
    <xf numFmtId="0" fontId="18" fillId="0" borderId="5" xfId="16" applyFont="1" applyFill="1" applyBorder="1" applyAlignment="1">
      <alignment horizontal="center" vertical="center" wrapText="1"/>
    </xf>
    <xf numFmtId="168" fontId="26" fillId="0" borderId="22" xfId="0" applyNumberFormat="1" applyFont="1" applyBorder="1" applyAlignment="1">
      <alignment horizontal="right" wrapText="1"/>
    </xf>
    <xf numFmtId="168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171" fontId="26" fillId="0" borderId="22" xfId="0" applyNumberFormat="1" applyFont="1" applyBorder="1" applyAlignment="1">
      <alignment horizontal="right" wrapText="1"/>
    </xf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18" fillId="0" borderId="0" xfId="199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7" fillId="0" borderId="0" xfId="2" applyNumberFormat="1" applyFont="1" applyFill="1" applyBorder="1" applyAlignment="1" applyProtection="1"/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1" fontId="18" fillId="0" borderId="0" xfId="0" applyNumberFormat="1" applyFont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1" fontId="18" fillId="0" borderId="0" xfId="16" applyNumberFormat="1" applyFont="1" applyFill="1" applyAlignment="1">
      <alignment horizontal="center" vertical="center" wrapText="1"/>
    </xf>
    <xf numFmtId="172" fontId="18" fillId="0" borderId="0" xfId="16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1" fontId="18" fillId="0" borderId="2" xfId="0" applyNumberFormat="1" applyFont="1" applyBorder="1" applyAlignment="1">
      <alignment horizontal="right" vertical="center" wrapText="1"/>
    </xf>
    <xf numFmtId="170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1" fontId="18" fillId="0" borderId="0" xfId="0" applyNumberFormat="1" applyFont="1" applyBorder="1" applyAlignment="1">
      <alignment horizontal="right" vertical="center" wrapText="1"/>
    </xf>
    <xf numFmtId="170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1" fontId="18" fillId="0" borderId="0" xfId="0" applyNumberFormat="1" applyFont="1" applyAlignment="1">
      <alignment horizontal="right" wrapText="1"/>
    </xf>
    <xf numFmtId="170" fontId="18" fillId="0" borderId="0" xfId="0" applyNumberFormat="1" applyFont="1" applyAlignment="1">
      <alignment horizontal="right" wrapText="1"/>
    </xf>
    <xf numFmtId="170" fontId="18" fillId="0" borderId="0" xfId="16" applyNumberFormat="1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1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4" applyFont="1" applyBorder="1"/>
    <xf numFmtId="0" fontId="35" fillId="0" borderId="22" xfId="0" applyFont="1" applyBorder="1"/>
    <xf numFmtId="0" fontId="35" fillId="0" borderId="0" xfId="0" applyFont="1"/>
    <xf numFmtId="0" fontId="35" fillId="0" borderId="2" xfId="0" applyFont="1" applyBorder="1"/>
    <xf numFmtId="0" fontId="18" fillId="0" borderId="0" xfId="194" applyFont="1" applyFill="1"/>
    <xf numFmtId="0" fontId="18" fillId="0" borderId="2" xfId="194" applyFont="1" applyFill="1" applyBorder="1"/>
    <xf numFmtId="170" fontId="26" fillId="0" borderId="2" xfId="0" applyNumberFormat="1" applyFont="1" applyFill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9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17" fillId="0" borderId="21" xfId="201" applyFont="1" applyBorder="1" applyAlignment="1">
      <alignment horizontal="center" vertical="center" wrapText="1"/>
    </xf>
    <xf numFmtId="0" fontId="17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164" fontId="17" fillId="0" borderId="0" xfId="12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21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7" fillId="0" borderId="0" xfId="183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8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193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93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7" fillId="0" borderId="0" xfId="194" applyFont="1" applyAlignment="1">
      <alignment horizontal="center" vertical="center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4</xdr:col>
      <xdr:colOff>304800</xdr:colOff>
      <xdr:row>4</xdr:row>
      <xdr:rowOff>161925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095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A9" sqref="A9"/>
    </sheetView>
  </sheetViews>
  <sheetFormatPr defaultRowHeight="12.75" x14ac:dyDescent="0.2"/>
  <cols>
    <col min="1" max="4" width="9.140625" style="38"/>
    <col min="5" max="5" width="12.7109375" style="38" customWidth="1"/>
    <col min="6" max="8" width="9.140625" style="38"/>
    <col min="9" max="16384" width="9.140625" style="39"/>
  </cols>
  <sheetData>
    <row r="1" spans="1:14" ht="15" customHeight="1" x14ac:dyDescent="0.2"/>
    <row r="2" spans="1:14" ht="15" customHeight="1" x14ac:dyDescent="0.2">
      <c r="A2" s="377"/>
      <c r="B2" s="377"/>
      <c r="C2" s="377"/>
      <c r="D2" s="377"/>
      <c r="E2" s="377"/>
      <c r="F2" s="324"/>
      <c r="G2" s="324"/>
      <c r="H2" s="325"/>
      <c r="I2" s="326"/>
      <c r="J2" s="326"/>
      <c r="K2" s="326"/>
      <c r="L2" s="326"/>
      <c r="M2" s="326"/>
      <c r="N2" s="326"/>
    </row>
    <row r="3" spans="1:14" ht="15" customHeight="1" x14ac:dyDescent="0.2">
      <c r="A3" s="377"/>
      <c r="B3" s="377"/>
      <c r="C3" s="377"/>
      <c r="D3" s="377"/>
      <c r="E3" s="377"/>
      <c r="F3" s="37"/>
      <c r="G3" s="37"/>
    </row>
    <row r="4" spans="1:14" ht="15" customHeight="1" x14ac:dyDescent="0.2">
      <c r="A4" s="377"/>
      <c r="B4" s="377"/>
      <c r="C4" s="377"/>
      <c r="D4" s="377"/>
      <c r="E4" s="377"/>
      <c r="F4" s="40"/>
      <c r="G4" s="40"/>
    </row>
    <row r="5" spans="1:14" ht="15" customHeight="1" x14ac:dyDescent="0.2">
      <c r="A5" s="377"/>
      <c r="B5" s="377"/>
      <c r="C5" s="377"/>
      <c r="D5" s="377"/>
      <c r="E5" s="377"/>
      <c r="F5" s="40"/>
      <c r="G5" s="40"/>
    </row>
    <row r="6" spans="1:14" x14ac:dyDescent="0.2">
      <c r="A6" s="40"/>
      <c r="B6" s="40"/>
      <c r="C6" s="40"/>
      <c r="D6" s="40"/>
      <c r="E6" s="40"/>
      <c r="F6" s="40"/>
      <c r="G6" s="40"/>
    </row>
    <row r="7" spans="1:14" ht="18.75" x14ac:dyDescent="0.2">
      <c r="A7" s="375" t="s">
        <v>207</v>
      </c>
      <c r="B7" s="375"/>
      <c r="C7" s="375"/>
      <c r="D7" s="375"/>
      <c r="E7" s="375"/>
      <c r="F7" s="372"/>
      <c r="G7" s="373"/>
    </row>
    <row r="8" spans="1:14" ht="18.75" x14ac:dyDescent="0.2">
      <c r="A8" s="376" t="s">
        <v>208</v>
      </c>
      <c r="B8" s="376"/>
      <c r="C8" s="376"/>
      <c r="D8" s="376"/>
      <c r="E8" s="376"/>
      <c r="F8" s="376"/>
      <c r="G8" s="376"/>
      <c r="H8" s="269"/>
      <c r="I8" s="269"/>
    </row>
    <row r="9" spans="1:14" ht="18.75" x14ac:dyDescent="0.2">
      <c r="A9" s="40"/>
      <c r="B9" s="40"/>
      <c r="C9" s="40"/>
      <c r="D9" s="40"/>
      <c r="E9" s="42"/>
      <c r="F9" s="41"/>
      <c r="G9" s="41"/>
    </row>
    <row r="10" spans="1:14" ht="18.75" x14ac:dyDescent="0.2">
      <c r="A10" s="40"/>
      <c r="B10" s="40"/>
      <c r="C10" s="40"/>
      <c r="D10" s="40"/>
      <c r="E10" s="42"/>
      <c r="F10" s="41"/>
      <c r="G10" s="41"/>
    </row>
    <row r="11" spans="1:14" ht="26.25" customHeight="1" x14ac:dyDescent="0.2">
      <c r="A11" s="374" t="s">
        <v>0</v>
      </c>
      <c r="B11" s="374"/>
      <c r="C11" s="374"/>
      <c r="D11" s="374"/>
      <c r="E11" s="374"/>
      <c r="F11" s="374"/>
      <c r="G11" s="374"/>
      <c r="H11" s="374"/>
      <c r="I11" s="374"/>
      <c r="J11" s="374"/>
    </row>
    <row r="12" spans="1:14" ht="26.25" customHeight="1" x14ac:dyDescent="0.2">
      <c r="A12" s="374"/>
      <c r="B12" s="374"/>
      <c r="C12" s="374"/>
      <c r="D12" s="374"/>
      <c r="E12" s="374"/>
      <c r="F12" s="374"/>
      <c r="G12" s="374"/>
      <c r="H12" s="374"/>
      <c r="I12" s="374"/>
      <c r="J12" s="374"/>
    </row>
    <row r="13" spans="1:14" ht="15" x14ac:dyDescent="0.25">
      <c r="A13" s="43"/>
      <c r="B13" s="43"/>
      <c r="C13" s="43"/>
      <c r="D13" s="43"/>
      <c r="E13" s="43"/>
      <c r="F13" s="43"/>
      <c r="G13" s="43"/>
    </row>
    <row r="14" spans="1:14" ht="18.75" x14ac:dyDescent="0.3">
      <c r="A14" s="327" t="s">
        <v>206</v>
      </c>
      <c r="B14" s="323"/>
      <c r="C14" s="37"/>
      <c r="D14" s="37"/>
      <c r="E14" s="37"/>
      <c r="F14" s="37"/>
      <c r="G14" s="37"/>
    </row>
    <row r="15" spans="1:14" x14ac:dyDescent="0.2">
      <c r="A15" s="37"/>
      <c r="B15" s="37"/>
      <c r="C15" s="37"/>
      <c r="D15" s="37"/>
      <c r="E15" s="37"/>
      <c r="F15" s="37"/>
      <c r="G15" s="37"/>
    </row>
    <row r="16" spans="1:14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4"/>
      <c r="B18" s="44"/>
      <c r="C18" s="44"/>
      <c r="D18" s="44"/>
      <c r="E18" s="44"/>
      <c r="F18" s="44"/>
      <c r="G18" s="37"/>
    </row>
    <row r="19" spans="1:7" ht="18.75" customHeight="1" x14ac:dyDescent="0.2">
      <c r="A19" s="45" t="s">
        <v>1</v>
      </c>
      <c r="B19" s="45"/>
      <c r="C19" s="45"/>
      <c r="D19" s="45"/>
      <c r="E19" s="45"/>
      <c r="F19" s="37"/>
      <c r="G19" s="3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100" customWidth="1"/>
    <col min="2" max="2" width="10.7109375" style="100" customWidth="1"/>
    <col min="3" max="3" width="10.140625" style="100" customWidth="1"/>
    <col min="4" max="4" width="9.140625" style="100" customWidth="1"/>
    <col min="5" max="6" width="11.140625" style="100" customWidth="1"/>
    <col min="7" max="7" width="8.5703125" style="100" customWidth="1"/>
    <col min="8" max="8" width="9.140625" style="100" customWidth="1"/>
    <col min="9" max="9" width="8.85546875" style="100" customWidth="1"/>
    <col min="10" max="10" width="9" style="100" customWidth="1"/>
    <col min="11" max="12" width="10.85546875" style="100" customWidth="1"/>
    <col min="13" max="13" width="8.7109375" style="100" customWidth="1"/>
    <col min="14" max="256" width="9.140625" style="100"/>
    <col min="257" max="257" width="20.28515625" style="100" customWidth="1"/>
    <col min="258" max="258" width="11.28515625" style="100" customWidth="1"/>
    <col min="259" max="259" width="11" style="100" customWidth="1"/>
    <col min="260" max="260" width="8.140625" style="100" customWidth="1"/>
    <col min="261" max="262" width="11.140625" style="100" customWidth="1"/>
    <col min="263" max="263" width="8.5703125" style="100" customWidth="1"/>
    <col min="264" max="264" width="9.140625" style="100" customWidth="1"/>
    <col min="265" max="265" width="8.85546875" style="100" customWidth="1"/>
    <col min="266" max="266" width="8" style="100" customWidth="1"/>
    <col min="267" max="268" width="10.85546875" style="100" customWidth="1"/>
    <col min="269" max="269" width="8" style="100" customWidth="1"/>
    <col min="270" max="512" width="9.140625" style="100"/>
    <col min="513" max="513" width="20.28515625" style="100" customWidth="1"/>
    <col min="514" max="514" width="11.28515625" style="100" customWidth="1"/>
    <col min="515" max="515" width="11" style="100" customWidth="1"/>
    <col min="516" max="516" width="8.140625" style="100" customWidth="1"/>
    <col min="517" max="518" width="11.140625" style="100" customWidth="1"/>
    <col min="519" max="519" width="8.5703125" style="100" customWidth="1"/>
    <col min="520" max="520" width="9.140625" style="100" customWidth="1"/>
    <col min="521" max="521" width="8.85546875" style="100" customWidth="1"/>
    <col min="522" max="522" width="8" style="100" customWidth="1"/>
    <col min="523" max="524" width="10.85546875" style="100" customWidth="1"/>
    <col min="525" max="525" width="8" style="100" customWidth="1"/>
    <col min="526" max="768" width="9.140625" style="100"/>
    <col min="769" max="769" width="20.28515625" style="100" customWidth="1"/>
    <col min="770" max="770" width="11.28515625" style="100" customWidth="1"/>
    <col min="771" max="771" width="11" style="100" customWidth="1"/>
    <col min="772" max="772" width="8.140625" style="100" customWidth="1"/>
    <col min="773" max="774" width="11.140625" style="100" customWidth="1"/>
    <col min="775" max="775" width="8.5703125" style="100" customWidth="1"/>
    <col min="776" max="776" width="9.140625" style="100" customWidth="1"/>
    <col min="777" max="777" width="8.85546875" style="100" customWidth="1"/>
    <col min="778" max="778" width="8" style="100" customWidth="1"/>
    <col min="779" max="780" width="10.85546875" style="100" customWidth="1"/>
    <col min="781" max="781" width="8" style="100" customWidth="1"/>
    <col min="782" max="1024" width="9.140625" style="100"/>
    <col min="1025" max="1025" width="20.28515625" style="100" customWidth="1"/>
    <col min="1026" max="1026" width="11.28515625" style="100" customWidth="1"/>
    <col min="1027" max="1027" width="11" style="100" customWidth="1"/>
    <col min="1028" max="1028" width="8.140625" style="100" customWidth="1"/>
    <col min="1029" max="1030" width="11.140625" style="100" customWidth="1"/>
    <col min="1031" max="1031" width="8.5703125" style="100" customWidth="1"/>
    <col min="1032" max="1032" width="9.140625" style="100" customWidth="1"/>
    <col min="1033" max="1033" width="8.85546875" style="100" customWidth="1"/>
    <col min="1034" max="1034" width="8" style="100" customWidth="1"/>
    <col min="1035" max="1036" width="10.85546875" style="100" customWidth="1"/>
    <col min="1037" max="1037" width="8" style="100" customWidth="1"/>
    <col min="1038" max="1280" width="9.140625" style="100"/>
    <col min="1281" max="1281" width="20.28515625" style="100" customWidth="1"/>
    <col min="1282" max="1282" width="11.28515625" style="100" customWidth="1"/>
    <col min="1283" max="1283" width="11" style="100" customWidth="1"/>
    <col min="1284" max="1284" width="8.140625" style="100" customWidth="1"/>
    <col min="1285" max="1286" width="11.140625" style="100" customWidth="1"/>
    <col min="1287" max="1287" width="8.5703125" style="100" customWidth="1"/>
    <col min="1288" max="1288" width="9.140625" style="100" customWidth="1"/>
    <col min="1289" max="1289" width="8.85546875" style="100" customWidth="1"/>
    <col min="1290" max="1290" width="8" style="100" customWidth="1"/>
    <col min="1291" max="1292" width="10.85546875" style="100" customWidth="1"/>
    <col min="1293" max="1293" width="8" style="100" customWidth="1"/>
    <col min="1294" max="1536" width="9.140625" style="100"/>
    <col min="1537" max="1537" width="20.28515625" style="100" customWidth="1"/>
    <col min="1538" max="1538" width="11.28515625" style="100" customWidth="1"/>
    <col min="1539" max="1539" width="11" style="100" customWidth="1"/>
    <col min="1540" max="1540" width="8.140625" style="100" customWidth="1"/>
    <col min="1541" max="1542" width="11.140625" style="100" customWidth="1"/>
    <col min="1543" max="1543" width="8.5703125" style="100" customWidth="1"/>
    <col min="1544" max="1544" width="9.140625" style="100" customWidth="1"/>
    <col min="1545" max="1545" width="8.85546875" style="100" customWidth="1"/>
    <col min="1546" max="1546" width="8" style="100" customWidth="1"/>
    <col min="1547" max="1548" width="10.85546875" style="100" customWidth="1"/>
    <col min="1549" max="1549" width="8" style="100" customWidth="1"/>
    <col min="1550" max="1792" width="9.140625" style="100"/>
    <col min="1793" max="1793" width="20.28515625" style="100" customWidth="1"/>
    <col min="1794" max="1794" width="11.28515625" style="100" customWidth="1"/>
    <col min="1795" max="1795" width="11" style="100" customWidth="1"/>
    <col min="1796" max="1796" width="8.140625" style="100" customWidth="1"/>
    <col min="1797" max="1798" width="11.140625" style="100" customWidth="1"/>
    <col min="1799" max="1799" width="8.5703125" style="100" customWidth="1"/>
    <col min="1800" max="1800" width="9.140625" style="100" customWidth="1"/>
    <col min="1801" max="1801" width="8.85546875" style="100" customWidth="1"/>
    <col min="1802" max="1802" width="8" style="100" customWidth="1"/>
    <col min="1803" max="1804" width="10.85546875" style="100" customWidth="1"/>
    <col min="1805" max="1805" width="8" style="100" customWidth="1"/>
    <col min="1806" max="2048" width="9.140625" style="100"/>
    <col min="2049" max="2049" width="20.28515625" style="100" customWidth="1"/>
    <col min="2050" max="2050" width="11.28515625" style="100" customWidth="1"/>
    <col min="2051" max="2051" width="11" style="100" customWidth="1"/>
    <col min="2052" max="2052" width="8.140625" style="100" customWidth="1"/>
    <col min="2053" max="2054" width="11.140625" style="100" customWidth="1"/>
    <col min="2055" max="2055" width="8.5703125" style="100" customWidth="1"/>
    <col min="2056" max="2056" width="9.140625" style="100" customWidth="1"/>
    <col min="2057" max="2057" width="8.85546875" style="100" customWidth="1"/>
    <col min="2058" max="2058" width="8" style="100" customWidth="1"/>
    <col min="2059" max="2060" width="10.85546875" style="100" customWidth="1"/>
    <col min="2061" max="2061" width="8" style="100" customWidth="1"/>
    <col min="2062" max="2304" width="9.140625" style="100"/>
    <col min="2305" max="2305" width="20.28515625" style="100" customWidth="1"/>
    <col min="2306" max="2306" width="11.28515625" style="100" customWidth="1"/>
    <col min="2307" max="2307" width="11" style="100" customWidth="1"/>
    <col min="2308" max="2308" width="8.140625" style="100" customWidth="1"/>
    <col min="2309" max="2310" width="11.140625" style="100" customWidth="1"/>
    <col min="2311" max="2311" width="8.5703125" style="100" customWidth="1"/>
    <col min="2312" max="2312" width="9.140625" style="100" customWidth="1"/>
    <col min="2313" max="2313" width="8.85546875" style="100" customWidth="1"/>
    <col min="2314" max="2314" width="8" style="100" customWidth="1"/>
    <col min="2315" max="2316" width="10.85546875" style="100" customWidth="1"/>
    <col min="2317" max="2317" width="8" style="100" customWidth="1"/>
    <col min="2318" max="2560" width="9.140625" style="100"/>
    <col min="2561" max="2561" width="20.28515625" style="100" customWidth="1"/>
    <col min="2562" max="2562" width="11.28515625" style="100" customWidth="1"/>
    <col min="2563" max="2563" width="11" style="100" customWidth="1"/>
    <col min="2564" max="2564" width="8.140625" style="100" customWidth="1"/>
    <col min="2565" max="2566" width="11.140625" style="100" customWidth="1"/>
    <col min="2567" max="2567" width="8.5703125" style="100" customWidth="1"/>
    <col min="2568" max="2568" width="9.140625" style="100" customWidth="1"/>
    <col min="2569" max="2569" width="8.85546875" style="100" customWidth="1"/>
    <col min="2570" max="2570" width="8" style="100" customWidth="1"/>
    <col min="2571" max="2572" width="10.85546875" style="100" customWidth="1"/>
    <col min="2573" max="2573" width="8" style="100" customWidth="1"/>
    <col min="2574" max="2816" width="9.140625" style="100"/>
    <col min="2817" max="2817" width="20.28515625" style="100" customWidth="1"/>
    <col min="2818" max="2818" width="11.28515625" style="100" customWidth="1"/>
    <col min="2819" max="2819" width="11" style="100" customWidth="1"/>
    <col min="2820" max="2820" width="8.140625" style="100" customWidth="1"/>
    <col min="2821" max="2822" width="11.140625" style="100" customWidth="1"/>
    <col min="2823" max="2823" width="8.5703125" style="100" customWidth="1"/>
    <col min="2824" max="2824" width="9.140625" style="100" customWidth="1"/>
    <col min="2825" max="2825" width="8.85546875" style="100" customWidth="1"/>
    <col min="2826" max="2826" width="8" style="100" customWidth="1"/>
    <col min="2827" max="2828" width="10.85546875" style="100" customWidth="1"/>
    <col min="2829" max="2829" width="8" style="100" customWidth="1"/>
    <col min="2830" max="3072" width="9.140625" style="100"/>
    <col min="3073" max="3073" width="20.28515625" style="100" customWidth="1"/>
    <col min="3074" max="3074" width="11.28515625" style="100" customWidth="1"/>
    <col min="3075" max="3075" width="11" style="100" customWidth="1"/>
    <col min="3076" max="3076" width="8.140625" style="100" customWidth="1"/>
    <col min="3077" max="3078" width="11.140625" style="100" customWidth="1"/>
    <col min="3079" max="3079" width="8.5703125" style="100" customWidth="1"/>
    <col min="3080" max="3080" width="9.140625" style="100" customWidth="1"/>
    <col min="3081" max="3081" width="8.85546875" style="100" customWidth="1"/>
    <col min="3082" max="3082" width="8" style="100" customWidth="1"/>
    <col min="3083" max="3084" width="10.85546875" style="100" customWidth="1"/>
    <col min="3085" max="3085" width="8" style="100" customWidth="1"/>
    <col min="3086" max="3328" width="9.140625" style="100"/>
    <col min="3329" max="3329" width="20.28515625" style="100" customWidth="1"/>
    <col min="3330" max="3330" width="11.28515625" style="100" customWidth="1"/>
    <col min="3331" max="3331" width="11" style="100" customWidth="1"/>
    <col min="3332" max="3332" width="8.140625" style="100" customWidth="1"/>
    <col min="3333" max="3334" width="11.140625" style="100" customWidth="1"/>
    <col min="3335" max="3335" width="8.5703125" style="100" customWidth="1"/>
    <col min="3336" max="3336" width="9.140625" style="100" customWidth="1"/>
    <col min="3337" max="3337" width="8.85546875" style="100" customWidth="1"/>
    <col min="3338" max="3338" width="8" style="100" customWidth="1"/>
    <col min="3339" max="3340" width="10.85546875" style="100" customWidth="1"/>
    <col min="3341" max="3341" width="8" style="100" customWidth="1"/>
    <col min="3342" max="3584" width="9.140625" style="100"/>
    <col min="3585" max="3585" width="20.28515625" style="100" customWidth="1"/>
    <col min="3586" max="3586" width="11.28515625" style="100" customWidth="1"/>
    <col min="3587" max="3587" width="11" style="100" customWidth="1"/>
    <col min="3588" max="3588" width="8.140625" style="100" customWidth="1"/>
    <col min="3589" max="3590" width="11.140625" style="100" customWidth="1"/>
    <col min="3591" max="3591" width="8.5703125" style="100" customWidth="1"/>
    <col min="3592" max="3592" width="9.140625" style="100" customWidth="1"/>
    <col min="3593" max="3593" width="8.85546875" style="100" customWidth="1"/>
    <col min="3594" max="3594" width="8" style="100" customWidth="1"/>
    <col min="3595" max="3596" width="10.85546875" style="100" customWidth="1"/>
    <col min="3597" max="3597" width="8" style="100" customWidth="1"/>
    <col min="3598" max="3840" width="9.140625" style="100"/>
    <col min="3841" max="3841" width="20.28515625" style="100" customWidth="1"/>
    <col min="3842" max="3842" width="11.28515625" style="100" customWidth="1"/>
    <col min="3843" max="3843" width="11" style="100" customWidth="1"/>
    <col min="3844" max="3844" width="8.140625" style="100" customWidth="1"/>
    <col min="3845" max="3846" width="11.140625" style="100" customWidth="1"/>
    <col min="3847" max="3847" width="8.5703125" style="100" customWidth="1"/>
    <col min="3848" max="3848" width="9.140625" style="100" customWidth="1"/>
    <col min="3849" max="3849" width="8.85546875" style="100" customWidth="1"/>
    <col min="3850" max="3850" width="8" style="100" customWidth="1"/>
    <col min="3851" max="3852" width="10.85546875" style="100" customWidth="1"/>
    <col min="3853" max="3853" width="8" style="100" customWidth="1"/>
    <col min="3854" max="4096" width="9.140625" style="100"/>
    <col min="4097" max="4097" width="20.28515625" style="100" customWidth="1"/>
    <col min="4098" max="4098" width="11.28515625" style="100" customWidth="1"/>
    <col min="4099" max="4099" width="11" style="100" customWidth="1"/>
    <col min="4100" max="4100" width="8.140625" style="100" customWidth="1"/>
    <col min="4101" max="4102" width="11.140625" style="100" customWidth="1"/>
    <col min="4103" max="4103" width="8.5703125" style="100" customWidth="1"/>
    <col min="4104" max="4104" width="9.140625" style="100" customWidth="1"/>
    <col min="4105" max="4105" width="8.85546875" style="100" customWidth="1"/>
    <col min="4106" max="4106" width="8" style="100" customWidth="1"/>
    <col min="4107" max="4108" width="10.85546875" style="100" customWidth="1"/>
    <col min="4109" max="4109" width="8" style="100" customWidth="1"/>
    <col min="4110" max="4352" width="9.140625" style="100"/>
    <col min="4353" max="4353" width="20.28515625" style="100" customWidth="1"/>
    <col min="4354" max="4354" width="11.28515625" style="100" customWidth="1"/>
    <col min="4355" max="4355" width="11" style="100" customWidth="1"/>
    <col min="4356" max="4356" width="8.140625" style="100" customWidth="1"/>
    <col min="4357" max="4358" width="11.140625" style="100" customWidth="1"/>
    <col min="4359" max="4359" width="8.5703125" style="100" customWidth="1"/>
    <col min="4360" max="4360" width="9.140625" style="100" customWidth="1"/>
    <col min="4361" max="4361" width="8.85546875" style="100" customWidth="1"/>
    <col min="4362" max="4362" width="8" style="100" customWidth="1"/>
    <col min="4363" max="4364" width="10.85546875" style="100" customWidth="1"/>
    <col min="4365" max="4365" width="8" style="100" customWidth="1"/>
    <col min="4366" max="4608" width="9.140625" style="100"/>
    <col min="4609" max="4609" width="20.28515625" style="100" customWidth="1"/>
    <col min="4610" max="4610" width="11.28515625" style="100" customWidth="1"/>
    <col min="4611" max="4611" width="11" style="100" customWidth="1"/>
    <col min="4612" max="4612" width="8.140625" style="100" customWidth="1"/>
    <col min="4613" max="4614" width="11.140625" style="100" customWidth="1"/>
    <col min="4615" max="4615" width="8.5703125" style="100" customWidth="1"/>
    <col min="4616" max="4616" width="9.140625" style="100" customWidth="1"/>
    <col min="4617" max="4617" width="8.85546875" style="100" customWidth="1"/>
    <col min="4618" max="4618" width="8" style="100" customWidth="1"/>
    <col min="4619" max="4620" width="10.85546875" style="100" customWidth="1"/>
    <col min="4621" max="4621" width="8" style="100" customWidth="1"/>
    <col min="4622" max="4864" width="9.140625" style="100"/>
    <col min="4865" max="4865" width="20.28515625" style="100" customWidth="1"/>
    <col min="4866" max="4866" width="11.28515625" style="100" customWidth="1"/>
    <col min="4867" max="4867" width="11" style="100" customWidth="1"/>
    <col min="4868" max="4868" width="8.140625" style="100" customWidth="1"/>
    <col min="4869" max="4870" width="11.140625" style="100" customWidth="1"/>
    <col min="4871" max="4871" width="8.5703125" style="100" customWidth="1"/>
    <col min="4872" max="4872" width="9.140625" style="100" customWidth="1"/>
    <col min="4873" max="4873" width="8.85546875" style="100" customWidth="1"/>
    <col min="4874" max="4874" width="8" style="100" customWidth="1"/>
    <col min="4875" max="4876" width="10.85546875" style="100" customWidth="1"/>
    <col min="4877" max="4877" width="8" style="100" customWidth="1"/>
    <col min="4878" max="5120" width="9.140625" style="100"/>
    <col min="5121" max="5121" width="20.28515625" style="100" customWidth="1"/>
    <col min="5122" max="5122" width="11.28515625" style="100" customWidth="1"/>
    <col min="5123" max="5123" width="11" style="100" customWidth="1"/>
    <col min="5124" max="5124" width="8.140625" style="100" customWidth="1"/>
    <col min="5125" max="5126" width="11.140625" style="100" customWidth="1"/>
    <col min="5127" max="5127" width="8.5703125" style="100" customWidth="1"/>
    <col min="5128" max="5128" width="9.140625" style="100" customWidth="1"/>
    <col min="5129" max="5129" width="8.85546875" style="100" customWidth="1"/>
    <col min="5130" max="5130" width="8" style="100" customWidth="1"/>
    <col min="5131" max="5132" width="10.85546875" style="100" customWidth="1"/>
    <col min="5133" max="5133" width="8" style="100" customWidth="1"/>
    <col min="5134" max="5376" width="9.140625" style="100"/>
    <col min="5377" max="5377" width="20.28515625" style="100" customWidth="1"/>
    <col min="5378" max="5378" width="11.28515625" style="100" customWidth="1"/>
    <col min="5379" max="5379" width="11" style="100" customWidth="1"/>
    <col min="5380" max="5380" width="8.140625" style="100" customWidth="1"/>
    <col min="5381" max="5382" width="11.140625" style="100" customWidth="1"/>
    <col min="5383" max="5383" width="8.5703125" style="100" customWidth="1"/>
    <col min="5384" max="5384" width="9.140625" style="100" customWidth="1"/>
    <col min="5385" max="5385" width="8.85546875" style="100" customWidth="1"/>
    <col min="5386" max="5386" width="8" style="100" customWidth="1"/>
    <col min="5387" max="5388" width="10.85546875" style="100" customWidth="1"/>
    <col min="5389" max="5389" width="8" style="100" customWidth="1"/>
    <col min="5390" max="5632" width="9.140625" style="100"/>
    <col min="5633" max="5633" width="20.28515625" style="100" customWidth="1"/>
    <col min="5634" max="5634" width="11.28515625" style="100" customWidth="1"/>
    <col min="5635" max="5635" width="11" style="100" customWidth="1"/>
    <col min="5636" max="5636" width="8.140625" style="100" customWidth="1"/>
    <col min="5637" max="5638" width="11.140625" style="100" customWidth="1"/>
    <col min="5639" max="5639" width="8.5703125" style="100" customWidth="1"/>
    <col min="5640" max="5640" width="9.140625" style="100" customWidth="1"/>
    <col min="5641" max="5641" width="8.85546875" style="100" customWidth="1"/>
    <col min="5642" max="5642" width="8" style="100" customWidth="1"/>
    <col min="5643" max="5644" width="10.85546875" style="100" customWidth="1"/>
    <col min="5645" max="5645" width="8" style="100" customWidth="1"/>
    <col min="5646" max="5888" width="9.140625" style="100"/>
    <col min="5889" max="5889" width="20.28515625" style="100" customWidth="1"/>
    <col min="5890" max="5890" width="11.28515625" style="100" customWidth="1"/>
    <col min="5891" max="5891" width="11" style="100" customWidth="1"/>
    <col min="5892" max="5892" width="8.140625" style="100" customWidth="1"/>
    <col min="5893" max="5894" width="11.140625" style="100" customWidth="1"/>
    <col min="5895" max="5895" width="8.5703125" style="100" customWidth="1"/>
    <col min="5896" max="5896" width="9.140625" style="100" customWidth="1"/>
    <col min="5897" max="5897" width="8.85546875" style="100" customWidth="1"/>
    <col min="5898" max="5898" width="8" style="100" customWidth="1"/>
    <col min="5899" max="5900" width="10.85546875" style="100" customWidth="1"/>
    <col min="5901" max="5901" width="8" style="100" customWidth="1"/>
    <col min="5902" max="6144" width="9.140625" style="100"/>
    <col min="6145" max="6145" width="20.28515625" style="100" customWidth="1"/>
    <col min="6146" max="6146" width="11.28515625" style="100" customWidth="1"/>
    <col min="6147" max="6147" width="11" style="100" customWidth="1"/>
    <col min="6148" max="6148" width="8.140625" style="100" customWidth="1"/>
    <col min="6149" max="6150" width="11.140625" style="100" customWidth="1"/>
    <col min="6151" max="6151" width="8.5703125" style="100" customWidth="1"/>
    <col min="6152" max="6152" width="9.140625" style="100" customWidth="1"/>
    <col min="6153" max="6153" width="8.85546875" style="100" customWidth="1"/>
    <col min="6154" max="6154" width="8" style="100" customWidth="1"/>
    <col min="6155" max="6156" width="10.85546875" style="100" customWidth="1"/>
    <col min="6157" max="6157" width="8" style="100" customWidth="1"/>
    <col min="6158" max="6400" width="9.140625" style="100"/>
    <col min="6401" max="6401" width="20.28515625" style="100" customWidth="1"/>
    <col min="6402" max="6402" width="11.28515625" style="100" customWidth="1"/>
    <col min="6403" max="6403" width="11" style="100" customWidth="1"/>
    <col min="6404" max="6404" width="8.140625" style="100" customWidth="1"/>
    <col min="6405" max="6406" width="11.140625" style="100" customWidth="1"/>
    <col min="6407" max="6407" width="8.5703125" style="100" customWidth="1"/>
    <col min="6408" max="6408" width="9.140625" style="100" customWidth="1"/>
    <col min="6409" max="6409" width="8.85546875" style="100" customWidth="1"/>
    <col min="6410" max="6410" width="8" style="100" customWidth="1"/>
    <col min="6411" max="6412" width="10.85546875" style="100" customWidth="1"/>
    <col min="6413" max="6413" width="8" style="100" customWidth="1"/>
    <col min="6414" max="6656" width="9.140625" style="100"/>
    <col min="6657" max="6657" width="20.28515625" style="100" customWidth="1"/>
    <col min="6658" max="6658" width="11.28515625" style="100" customWidth="1"/>
    <col min="6659" max="6659" width="11" style="100" customWidth="1"/>
    <col min="6660" max="6660" width="8.140625" style="100" customWidth="1"/>
    <col min="6661" max="6662" width="11.140625" style="100" customWidth="1"/>
    <col min="6663" max="6663" width="8.5703125" style="100" customWidth="1"/>
    <col min="6664" max="6664" width="9.140625" style="100" customWidth="1"/>
    <col min="6665" max="6665" width="8.85546875" style="100" customWidth="1"/>
    <col min="6666" max="6666" width="8" style="100" customWidth="1"/>
    <col min="6667" max="6668" width="10.85546875" style="100" customWidth="1"/>
    <col min="6669" max="6669" width="8" style="100" customWidth="1"/>
    <col min="6670" max="6912" width="9.140625" style="100"/>
    <col min="6913" max="6913" width="20.28515625" style="100" customWidth="1"/>
    <col min="6914" max="6914" width="11.28515625" style="100" customWidth="1"/>
    <col min="6915" max="6915" width="11" style="100" customWidth="1"/>
    <col min="6916" max="6916" width="8.140625" style="100" customWidth="1"/>
    <col min="6917" max="6918" width="11.140625" style="100" customWidth="1"/>
    <col min="6919" max="6919" width="8.5703125" style="100" customWidth="1"/>
    <col min="6920" max="6920" width="9.140625" style="100" customWidth="1"/>
    <col min="6921" max="6921" width="8.85546875" style="100" customWidth="1"/>
    <col min="6922" max="6922" width="8" style="100" customWidth="1"/>
    <col min="6923" max="6924" width="10.85546875" style="100" customWidth="1"/>
    <col min="6925" max="6925" width="8" style="100" customWidth="1"/>
    <col min="6926" max="7168" width="9.140625" style="100"/>
    <col min="7169" max="7169" width="20.28515625" style="100" customWidth="1"/>
    <col min="7170" max="7170" width="11.28515625" style="100" customWidth="1"/>
    <col min="7171" max="7171" width="11" style="100" customWidth="1"/>
    <col min="7172" max="7172" width="8.140625" style="100" customWidth="1"/>
    <col min="7173" max="7174" width="11.140625" style="100" customWidth="1"/>
    <col min="7175" max="7175" width="8.5703125" style="100" customWidth="1"/>
    <col min="7176" max="7176" width="9.140625" style="100" customWidth="1"/>
    <col min="7177" max="7177" width="8.85546875" style="100" customWidth="1"/>
    <col min="7178" max="7178" width="8" style="100" customWidth="1"/>
    <col min="7179" max="7180" width="10.85546875" style="100" customWidth="1"/>
    <col min="7181" max="7181" width="8" style="100" customWidth="1"/>
    <col min="7182" max="7424" width="9.140625" style="100"/>
    <col min="7425" max="7425" width="20.28515625" style="100" customWidth="1"/>
    <col min="7426" max="7426" width="11.28515625" style="100" customWidth="1"/>
    <col min="7427" max="7427" width="11" style="100" customWidth="1"/>
    <col min="7428" max="7428" width="8.140625" style="100" customWidth="1"/>
    <col min="7429" max="7430" width="11.140625" style="100" customWidth="1"/>
    <col min="7431" max="7431" width="8.5703125" style="100" customWidth="1"/>
    <col min="7432" max="7432" width="9.140625" style="100" customWidth="1"/>
    <col min="7433" max="7433" width="8.85546875" style="100" customWidth="1"/>
    <col min="7434" max="7434" width="8" style="100" customWidth="1"/>
    <col min="7435" max="7436" width="10.85546875" style="100" customWidth="1"/>
    <col min="7437" max="7437" width="8" style="100" customWidth="1"/>
    <col min="7438" max="7680" width="9.140625" style="100"/>
    <col min="7681" max="7681" width="20.28515625" style="100" customWidth="1"/>
    <col min="7682" max="7682" width="11.28515625" style="100" customWidth="1"/>
    <col min="7683" max="7683" width="11" style="100" customWidth="1"/>
    <col min="7684" max="7684" width="8.140625" style="100" customWidth="1"/>
    <col min="7685" max="7686" width="11.140625" style="100" customWidth="1"/>
    <col min="7687" max="7687" width="8.5703125" style="100" customWidth="1"/>
    <col min="7688" max="7688" width="9.140625" style="100" customWidth="1"/>
    <col min="7689" max="7689" width="8.85546875" style="100" customWidth="1"/>
    <col min="7690" max="7690" width="8" style="100" customWidth="1"/>
    <col min="7691" max="7692" width="10.85546875" style="100" customWidth="1"/>
    <col min="7693" max="7693" width="8" style="100" customWidth="1"/>
    <col min="7694" max="7936" width="9.140625" style="100"/>
    <col min="7937" max="7937" width="20.28515625" style="100" customWidth="1"/>
    <col min="7938" max="7938" width="11.28515625" style="100" customWidth="1"/>
    <col min="7939" max="7939" width="11" style="100" customWidth="1"/>
    <col min="7940" max="7940" width="8.140625" style="100" customWidth="1"/>
    <col min="7941" max="7942" width="11.140625" style="100" customWidth="1"/>
    <col min="7943" max="7943" width="8.5703125" style="100" customWidth="1"/>
    <col min="7944" max="7944" width="9.140625" style="100" customWidth="1"/>
    <col min="7945" max="7945" width="8.85546875" style="100" customWidth="1"/>
    <col min="7946" max="7946" width="8" style="100" customWidth="1"/>
    <col min="7947" max="7948" width="10.85546875" style="100" customWidth="1"/>
    <col min="7949" max="7949" width="8" style="100" customWidth="1"/>
    <col min="7950" max="8192" width="9.140625" style="100"/>
    <col min="8193" max="8193" width="20.28515625" style="100" customWidth="1"/>
    <col min="8194" max="8194" width="11.28515625" style="100" customWidth="1"/>
    <col min="8195" max="8195" width="11" style="100" customWidth="1"/>
    <col min="8196" max="8196" width="8.140625" style="100" customWidth="1"/>
    <col min="8197" max="8198" width="11.140625" style="100" customWidth="1"/>
    <col min="8199" max="8199" width="8.5703125" style="100" customWidth="1"/>
    <col min="8200" max="8200" width="9.140625" style="100" customWidth="1"/>
    <col min="8201" max="8201" width="8.85546875" style="100" customWidth="1"/>
    <col min="8202" max="8202" width="8" style="100" customWidth="1"/>
    <col min="8203" max="8204" width="10.85546875" style="100" customWidth="1"/>
    <col min="8205" max="8205" width="8" style="100" customWidth="1"/>
    <col min="8206" max="8448" width="9.140625" style="100"/>
    <col min="8449" max="8449" width="20.28515625" style="100" customWidth="1"/>
    <col min="8450" max="8450" width="11.28515625" style="100" customWidth="1"/>
    <col min="8451" max="8451" width="11" style="100" customWidth="1"/>
    <col min="8452" max="8452" width="8.140625" style="100" customWidth="1"/>
    <col min="8453" max="8454" width="11.140625" style="100" customWidth="1"/>
    <col min="8455" max="8455" width="8.5703125" style="100" customWidth="1"/>
    <col min="8456" max="8456" width="9.140625" style="100" customWidth="1"/>
    <col min="8457" max="8457" width="8.85546875" style="100" customWidth="1"/>
    <col min="8458" max="8458" width="8" style="100" customWidth="1"/>
    <col min="8459" max="8460" width="10.85546875" style="100" customWidth="1"/>
    <col min="8461" max="8461" width="8" style="100" customWidth="1"/>
    <col min="8462" max="8704" width="9.140625" style="100"/>
    <col min="8705" max="8705" width="20.28515625" style="100" customWidth="1"/>
    <col min="8706" max="8706" width="11.28515625" style="100" customWidth="1"/>
    <col min="8707" max="8707" width="11" style="100" customWidth="1"/>
    <col min="8708" max="8708" width="8.140625" style="100" customWidth="1"/>
    <col min="8709" max="8710" width="11.140625" style="100" customWidth="1"/>
    <col min="8711" max="8711" width="8.5703125" style="100" customWidth="1"/>
    <col min="8712" max="8712" width="9.140625" style="100" customWidth="1"/>
    <col min="8713" max="8713" width="8.85546875" style="100" customWidth="1"/>
    <col min="8714" max="8714" width="8" style="100" customWidth="1"/>
    <col min="8715" max="8716" width="10.85546875" style="100" customWidth="1"/>
    <col min="8717" max="8717" width="8" style="100" customWidth="1"/>
    <col min="8718" max="8960" width="9.140625" style="100"/>
    <col min="8961" max="8961" width="20.28515625" style="100" customWidth="1"/>
    <col min="8962" max="8962" width="11.28515625" style="100" customWidth="1"/>
    <col min="8963" max="8963" width="11" style="100" customWidth="1"/>
    <col min="8964" max="8964" width="8.140625" style="100" customWidth="1"/>
    <col min="8965" max="8966" width="11.140625" style="100" customWidth="1"/>
    <col min="8967" max="8967" width="8.5703125" style="100" customWidth="1"/>
    <col min="8968" max="8968" width="9.140625" style="100" customWidth="1"/>
    <col min="8969" max="8969" width="8.85546875" style="100" customWidth="1"/>
    <col min="8970" max="8970" width="8" style="100" customWidth="1"/>
    <col min="8971" max="8972" width="10.85546875" style="100" customWidth="1"/>
    <col min="8973" max="8973" width="8" style="100" customWidth="1"/>
    <col min="8974" max="9216" width="9.140625" style="100"/>
    <col min="9217" max="9217" width="20.28515625" style="100" customWidth="1"/>
    <col min="9218" max="9218" width="11.28515625" style="100" customWidth="1"/>
    <col min="9219" max="9219" width="11" style="100" customWidth="1"/>
    <col min="9220" max="9220" width="8.140625" style="100" customWidth="1"/>
    <col min="9221" max="9222" width="11.140625" style="100" customWidth="1"/>
    <col min="9223" max="9223" width="8.5703125" style="100" customWidth="1"/>
    <col min="9224" max="9224" width="9.140625" style="100" customWidth="1"/>
    <col min="9225" max="9225" width="8.85546875" style="100" customWidth="1"/>
    <col min="9226" max="9226" width="8" style="100" customWidth="1"/>
    <col min="9227" max="9228" width="10.85546875" style="100" customWidth="1"/>
    <col min="9229" max="9229" width="8" style="100" customWidth="1"/>
    <col min="9230" max="9472" width="9.140625" style="100"/>
    <col min="9473" max="9473" width="20.28515625" style="100" customWidth="1"/>
    <col min="9474" max="9474" width="11.28515625" style="100" customWidth="1"/>
    <col min="9475" max="9475" width="11" style="100" customWidth="1"/>
    <col min="9476" max="9476" width="8.140625" style="100" customWidth="1"/>
    <col min="9477" max="9478" width="11.140625" style="100" customWidth="1"/>
    <col min="9479" max="9479" width="8.5703125" style="100" customWidth="1"/>
    <col min="9480" max="9480" width="9.140625" style="100" customWidth="1"/>
    <col min="9481" max="9481" width="8.85546875" style="100" customWidth="1"/>
    <col min="9482" max="9482" width="8" style="100" customWidth="1"/>
    <col min="9483" max="9484" width="10.85546875" style="100" customWidth="1"/>
    <col min="9485" max="9485" width="8" style="100" customWidth="1"/>
    <col min="9486" max="9728" width="9.140625" style="100"/>
    <col min="9729" max="9729" width="20.28515625" style="100" customWidth="1"/>
    <col min="9730" max="9730" width="11.28515625" style="100" customWidth="1"/>
    <col min="9731" max="9731" width="11" style="100" customWidth="1"/>
    <col min="9732" max="9732" width="8.140625" style="100" customWidth="1"/>
    <col min="9733" max="9734" width="11.140625" style="100" customWidth="1"/>
    <col min="9735" max="9735" width="8.5703125" style="100" customWidth="1"/>
    <col min="9736" max="9736" width="9.140625" style="100" customWidth="1"/>
    <col min="9737" max="9737" width="8.85546875" style="100" customWidth="1"/>
    <col min="9738" max="9738" width="8" style="100" customWidth="1"/>
    <col min="9739" max="9740" width="10.85546875" style="100" customWidth="1"/>
    <col min="9741" max="9741" width="8" style="100" customWidth="1"/>
    <col min="9742" max="9984" width="9.140625" style="100"/>
    <col min="9985" max="9985" width="20.28515625" style="100" customWidth="1"/>
    <col min="9986" max="9986" width="11.28515625" style="100" customWidth="1"/>
    <col min="9987" max="9987" width="11" style="100" customWidth="1"/>
    <col min="9988" max="9988" width="8.140625" style="100" customWidth="1"/>
    <col min="9989" max="9990" width="11.140625" style="100" customWidth="1"/>
    <col min="9991" max="9991" width="8.5703125" style="100" customWidth="1"/>
    <col min="9992" max="9992" width="9.140625" style="100" customWidth="1"/>
    <col min="9993" max="9993" width="8.85546875" style="100" customWidth="1"/>
    <col min="9994" max="9994" width="8" style="100" customWidth="1"/>
    <col min="9995" max="9996" width="10.85546875" style="100" customWidth="1"/>
    <col min="9997" max="9997" width="8" style="100" customWidth="1"/>
    <col min="9998" max="10240" width="9.140625" style="100"/>
    <col min="10241" max="10241" width="20.28515625" style="100" customWidth="1"/>
    <col min="10242" max="10242" width="11.28515625" style="100" customWidth="1"/>
    <col min="10243" max="10243" width="11" style="100" customWidth="1"/>
    <col min="10244" max="10244" width="8.140625" style="100" customWidth="1"/>
    <col min="10245" max="10246" width="11.140625" style="100" customWidth="1"/>
    <col min="10247" max="10247" width="8.5703125" style="100" customWidth="1"/>
    <col min="10248" max="10248" width="9.140625" style="100" customWidth="1"/>
    <col min="10249" max="10249" width="8.85546875" style="100" customWidth="1"/>
    <col min="10250" max="10250" width="8" style="100" customWidth="1"/>
    <col min="10251" max="10252" width="10.85546875" style="100" customWidth="1"/>
    <col min="10253" max="10253" width="8" style="100" customWidth="1"/>
    <col min="10254" max="10496" width="9.140625" style="100"/>
    <col min="10497" max="10497" width="20.28515625" style="100" customWidth="1"/>
    <col min="10498" max="10498" width="11.28515625" style="100" customWidth="1"/>
    <col min="10499" max="10499" width="11" style="100" customWidth="1"/>
    <col min="10500" max="10500" width="8.140625" style="100" customWidth="1"/>
    <col min="10501" max="10502" width="11.140625" style="100" customWidth="1"/>
    <col min="10503" max="10503" width="8.5703125" style="100" customWidth="1"/>
    <col min="10504" max="10504" width="9.140625" style="100" customWidth="1"/>
    <col min="10505" max="10505" width="8.85546875" style="100" customWidth="1"/>
    <col min="10506" max="10506" width="8" style="100" customWidth="1"/>
    <col min="10507" max="10508" width="10.85546875" style="100" customWidth="1"/>
    <col min="10509" max="10509" width="8" style="100" customWidth="1"/>
    <col min="10510" max="10752" width="9.140625" style="100"/>
    <col min="10753" max="10753" width="20.28515625" style="100" customWidth="1"/>
    <col min="10754" max="10754" width="11.28515625" style="100" customWidth="1"/>
    <col min="10755" max="10755" width="11" style="100" customWidth="1"/>
    <col min="10756" max="10756" width="8.140625" style="100" customWidth="1"/>
    <col min="10757" max="10758" width="11.140625" style="100" customWidth="1"/>
    <col min="10759" max="10759" width="8.5703125" style="100" customWidth="1"/>
    <col min="10760" max="10760" width="9.140625" style="100" customWidth="1"/>
    <col min="10761" max="10761" width="8.85546875" style="100" customWidth="1"/>
    <col min="10762" max="10762" width="8" style="100" customWidth="1"/>
    <col min="10763" max="10764" width="10.85546875" style="100" customWidth="1"/>
    <col min="10765" max="10765" width="8" style="100" customWidth="1"/>
    <col min="10766" max="11008" width="9.140625" style="100"/>
    <col min="11009" max="11009" width="20.28515625" style="100" customWidth="1"/>
    <col min="11010" max="11010" width="11.28515625" style="100" customWidth="1"/>
    <col min="11011" max="11011" width="11" style="100" customWidth="1"/>
    <col min="11012" max="11012" width="8.140625" style="100" customWidth="1"/>
    <col min="11013" max="11014" width="11.140625" style="100" customWidth="1"/>
    <col min="11015" max="11015" width="8.5703125" style="100" customWidth="1"/>
    <col min="11016" max="11016" width="9.140625" style="100" customWidth="1"/>
    <col min="11017" max="11017" width="8.85546875" style="100" customWidth="1"/>
    <col min="11018" max="11018" width="8" style="100" customWidth="1"/>
    <col min="11019" max="11020" width="10.85546875" style="100" customWidth="1"/>
    <col min="11021" max="11021" width="8" style="100" customWidth="1"/>
    <col min="11022" max="11264" width="9.140625" style="100"/>
    <col min="11265" max="11265" width="20.28515625" style="100" customWidth="1"/>
    <col min="11266" max="11266" width="11.28515625" style="100" customWidth="1"/>
    <col min="11267" max="11267" width="11" style="100" customWidth="1"/>
    <col min="11268" max="11268" width="8.140625" style="100" customWidth="1"/>
    <col min="11269" max="11270" width="11.140625" style="100" customWidth="1"/>
    <col min="11271" max="11271" width="8.5703125" style="100" customWidth="1"/>
    <col min="11272" max="11272" width="9.140625" style="100" customWidth="1"/>
    <col min="11273" max="11273" width="8.85546875" style="100" customWidth="1"/>
    <col min="11274" max="11274" width="8" style="100" customWidth="1"/>
    <col min="11275" max="11276" width="10.85546875" style="100" customWidth="1"/>
    <col min="11277" max="11277" width="8" style="100" customWidth="1"/>
    <col min="11278" max="11520" width="9.140625" style="100"/>
    <col min="11521" max="11521" width="20.28515625" style="100" customWidth="1"/>
    <col min="11522" max="11522" width="11.28515625" style="100" customWidth="1"/>
    <col min="11523" max="11523" width="11" style="100" customWidth="1"/>
    <col min="11524" max="11524" width="8.140625" style="100" customWidth="1"/>
    <col min="11525" max="11526" width="11.140625" style="100" customWidth="1"/>
    <col min="11527" max="11527" width="8.5703125" style="100" customWidth="1"/>
    <col min="11528" max="11528" width="9.140625" style="100" customWidth="1"/>
    <col min="11529" max="11529" width="8.85546875" style="100" customWidth="1"/>
    <col min="11530" max="11530" width="8" style="100" customWidth="1"/>
    <col min="11531" max="11532" width="10.85546875" style="100" customWidth="1"/>
    <col min="11533" max="11533" width="8" style="100" customWidth="1"/>
    <col min="11534" max="11776" width="9.140625" style="100"/>
    <col min="11777" max="11777" width="20.28515625" style="100" customWidth="1"/>
    <col min="11778" max="11778" width="11.28515625" style="100" customWidth="1"/>
    <col min="11779" max="11779" width="11" style="100" customWidth="1"/>
    <col min="11780" max="11780" width="8.140625" style="100" customWidth="1"/>
    <col min="11781" max="11782" width="11.140625" style="100" customWidth="1"/>
    <col min="11783" max="11783" width="8.5703125" style="100" customWidth="1"/>
    <col min="11784" max="11784" width="9.140625" style="100" customWidth="1"/>
    <col min="11785" max="11785" width="8.85546875" style="100" customWidth="1"/>
    <col min="11786" max="11786" width="8" style="100" customWidth="1"/>
    <col min="11787" max="11788" width="10.85546875" style="100" customWidth="1"/>
    <col min="11789" max="11789" width="8" style="100" customWidth="1"/>
    <col min="11790" max="12032" width="9.140625" style="100"/>
    <col min="12033" max="12033" width="20.28515625" style="100" customWidth="1"/>
    <col min="12034" max="12034" width="11.28515625" style="100" customWidth="1"/>
    <col min="12035" max="12035" width="11" style="100" customWidth="1"/>
    <col min="12036" max="12036" width="8.140625" style="100" customWidth="1"/>
    <col min="12037" max="12038" width="11.140625" style="100" customWidth="1"/>
    <col min="12039" max="12039" width="8.5703125" style="100" customWidth="1"/>
    <col min="12040" max="12040" width="9.140625" style="100" customWidth="1"/>
    <col min="12041" max="12041" width="8.85546875" style="100" customWidth="1"/>
    <col min="12042" max="12042" width="8" style="100" customWidth="1"/>
    <col min="12043" max="12044" width="10.85546875" style="100" customWidth="1"/>
    <col min="12045" max="12045" width="8" style="100" customWidth="1"/>
    <col min="12046" max="12288" width="9.140625" style="100"/>
    <col min="12289" max="12289" width="20.28515625" style="100" customWidth="1"/>
    <col min="12290" max="12290" width="11.28515625" style="100" customWidth="1"/>
    <col min="12291" max="12291" width="11" style="100" customWidth="1"/>
    <col min="12292" max="12292" width="8.140625" style="100" customWidth="1"/>
    <col min="12293" max="12294" width="11.140625" style="100" customWidth="1"/>
    <col min="12295" max="12295" width="8.5703125" style="100" customWidth="1"/>
    <col min="12296" max="12296" width="9.140625" style="100" customWidth="1"/>
    <col min="12297" max="12297" width="8.85546875" style="100" customWidth="1"/>
    <col min="12298" max="12298" width="8" style="100" customWidth="1"/>
    <col min="12299" max="12300" width="10.85546875" style="100" customWidth="1"/>
    <col min="12301" max="12301" width="8" style="100" customWidth="1"/>
    <col min="12302" max="12544" width="9.140625" style="100"/>
    <col min="12545" max="12545" width="20.28515625" style="100" customWidth="1"/>
    <col min="12546" max="12546" width="11.28515625" style="100" customWidth="1"/>
    <col min="12547" max="12547" width="11" style="100" customWidth="1"/>
    <col min="12548" max="12548" width="8.140625" style="100" customWidth="1"/>
    <col min="12549" max="12550" width="11.140625" style="100" customWidth="1"/>
    <col min="12551" max="12551" width="8.5703125" style="100" customWidth="1"/>
    <col min="12552" max="12552" width="9.140625" style="100" customWidth="1"/>
    <col min="12553" max="12553" width="8.85546875" style="100" customWidth="1"/>
    <col min="12554" max="12554" width="8" style="100" customWidth="1"/>
    <col min="12555" max="12556" width="10.85546875" style="100" customWidth="1"/>
    <col min="12557" max="12557" width="8" style="100" customWidth="1"/>
    <col min="12558" max="12800" width="9.140625" style="100"/>
    <col min="12801" max="12801" width="20.28515625" style="100" customWidth="1"/>
    <col min="12802" max="12802" width="11.28515625" style="100" customWidth="1"/>
    <col min="12803" max="12803" width="11" style="100" customWidth="1"/>
    <col min="12804" max="12804" width="8.140625" style="100" customWidth="1"/>
    <col min="12805" max="12806" width="11.140625" style="100" customWidth="1"/>
    <col min="12807" max="12807" width="8.5703125" style="100" customWidth="1"/>
    <col min="12808" max="12808" width="9.140625" style="100" customWidth="1"/>
    <col min="12809" max="12809" width="8.85546875" style="100" customWidth="1"/>
    <col min="12810" max="12810" width="8" style="100" customWidth="1"/>
    <col min="12811" max="12812" width="10.85546875" style="100" customWidth="1"/>
    <col min="12813" max="12813" width="8" style="100" customWidth="1"/>
    <col min="12814" max="13056" width="9.140625" style="100"/>
    <col min="13057" max="13057" width="20.28515625" style="100" customWidth="1"/>
    <col min="13058" max="13058" width="11.28515625" style="100" customWidth="1"/>
    <col min="13059" max="13059" width="11" style="100" customWidth="1"/>
    <col min="13060" max="13060" width="8.140625" style="100" customWidth="1"/>
    <col min="13061" max="13062" width="11.140625" style="100" customWidth="1"/>
    <col min="13063" max="13063" width="8.5703125" style="100" customWidth="1"/>
    <col min="13064" max="13064" width="9.140625" style="100" customWidth="1"/>
    <col min="13065" max="13065" width="8.85546875" style="100" customWidth="1"/>
    <col min="13066" max="13066" width="8" style="100" customWidth="1"/>
    <col min="13067" max="13068" width="10.85546875" style="100" customWidth="1"/>
    <col min="13069" max="13069" width="8" style="100" customWidth="1"/>
    <col min="13070" max="13312" width="9.140625" style="100"/>
    <col min="13313" max="13313" width="20.28515625" style="100" customWidth="1"/>
    <col min="13314" max="13314" width="11.28515625" style="100" customWidth="1"/>
    <col min="13315" max="13315" width="11" style="100" customWidth="1"/>
    <col min="13316" max="13316" width="8.140625" style="100" customWidth="1"/>
    <col min="13317" max="13318" width="11.140625" style="100" customWidth="1"/>
    <col min="13319" max="13319" width="8.5703125" style="100" customWidth="1"/>
    <col min="13320" max="13320" width="9.140625" style="100" customWidth="1"/>
    <col min="13321" max="13321" width="8.85546875" style="100" customWidth="1"/>
    <col min="13322" max="13322" width="8" style="100" customWidth="1"/>
    <col min="13323" max="13324" width="10.85546875" style="100" customWidth="1"/>
    <col min="13325" max="13325" width="8" style="100" customWidth="1"/>
    <col min="13326" max="13568" width="9.140625" style="100"/>
    <col min="13569" max="13569" width="20.28515625" style="100" customWidth="1"/>
    <col min="13570" max="13570" width="11.28515625" style="100" customWidth="1"/>
    <col min="13571" max="13571" width="11" style="100" customWidth="1"/>
    <col min="13572" max="13572" width="8.140625" style="100" customWidth="1"/>
    <col min="13573" max="13574" width="11.140625" style="100" customWidth="1"/>
    <col min="13575" max="13575" width="8.5703125" style="100" customWidth="1"/>
    <col min="13576" max="13576" width="9.140625" style="100" customWidth="1"/>
    <col min="13577" max="13577" width="8.85546875" style="100" customWidth="1"/>
    <col min="13578" max="13578" width="8" style="100" customWidth="1"/>
    <col min="13579" max="13580" width="10.85546875" style="100" customWidth="1"/>
    <col min="13581" max="13581" width="8" style="100" customWidth="1"/>
    <col min="13582" max="13824" width="9.140625" style="100"/>
    <col min="13825" max="13825" width="20.28515625" style="100" customWidth="1"/>
    <col min="13826" max="13826" width="11.28515625" style="100" customWidth="1"/>
    <col min="13827" max="13827" width="11" style="100" customWidth="1"/>
    <col min="13828" max="13828" width="8.140625" style="100" customWidth="1"/>
    <col min="13829" max="13830" width="11.140625" style="100" customWidth="1"/>
    <col min="13831" max="13831" width="8.5703125" style="100" customWidth="1"/>
    <col min="13832" max="13832" width="9.140625" style="100" customWidth="1"/>
    <col min="13833" max="13833" width="8.85546875" style="100" customWidth="1"/>
    <col min="13834" max="13834" width="8" style="100" customWidth="1"/>
    <col min="13835" max="13836" width="10.85546875" style="100" customWidth="1"/>
    <col min="13837" max="13837" width="8" style="100" customWidth="1"/>
    <col min="13838" max="14080" width="9.140625" style="100"/>
    <col min="14081" max="14081" width="20.28515625" style="100" customWidth="1"/>
    <col min="14082" max="14082" width="11.28515625" style="100" customWidth="1"/>
    <col min="14083" max="14083" width="11" style="100" customWidth="1"/>
    <col min="14084" max="14084" width="8.140625" style="100" customWidth="1"/>
    <col min="14085" max="14086" width="11.140625" style="100" customWidth="1"/>
    <col min="14087" max="14087" width="8.5703125" style="100" customWidth="1"/>
    <col min="14088" max="14088" width="9.140625" style="100" customWidth="1"/>
    <col min="14089" max="14089" width="8.85546875" style="100" customWidth="1"/>
    <col min="14090" max="14090" width="8" style="100" customWidth="1"/>
    <col min="14091" max="14092" width="10.85546875" style="100" customWidth="1"/>
    <col min="14093" max="14093" width="8" style="100" customWidth="1"/>
    <col min="14094" max="14336" width="9.140625" style="100"/>
    <col min="14337" max="14337" width="20.28515625" style="100" customWidth="1"/>
    <col min="14338" max="14338" width="11.28515625" style="100" customWidth="1"/>
    <col min="14339" max="14339" width="11" style="100" customWidth="1"/>
    <col min="14340" max="14340" width="8.140625" style="100" customWidth="1"/>
    <col min="14341" max="14342" width="11.140625" style="100" customWidth="1"/>
    <col min="14343" max="14343" width="8.5703125" style="100" customWidth="1"/>
    <col min="14344" max="14344" width="9.140625" style="100" customWidth="1"/>
    <col min="14345" max="14345" width="8.85546875" style="100" customWidth="1"/>
    <col min="14346" max="14346" width="8" style="100" customWidth="1"/>
    <col min="14347" max="14348" width="10.85546875" style="100" customWidth="1"/>
    <col min="14349" max="14349" width="8" style="100" customWidth="1"/>
    <col min="14350" max="14592" width="9.140625" style="100"/>
    <col min="14593" max="14593" width="20.28515625" style="100" customWidth="1"/>
    <col min="14594" max="14594" width="11.28515625" style="100" customWidth="1"/>
    <col min="14595" max="14595" width="11" style="100" customWidth="1"/>
    <col min="14596" max="14596" width="8.140625" style="100" customWidth="1"/>
    <col min="14597" max="14598" width="11.140625" style="100" customWidth="1"/>
    <col min="14599" max="14599" width="8.5703125" style="100" customWidth="1"/>
    <col min="14600" max="14600" width="9.140625" style="100" customWidth="1"/>
    <col min="14601" max="14601" width="8.85546875" style="100" customWidth="1"/>
    <col min="14602" max="14602" width="8" style="100" customWidth="1"/>
    <col min="14603" max="14604" width="10.85546875" style="100" customWidth="1"/>
    <col min="14605" max="14605" width="8" style="100" customWidth="1"/>
    <col min="14606" max="14848" width="9.140625" style="100"/>
    <col min="14849" max="14849" width="20.28515625" style="100" customWidth="1"/>
    <col min="14850" max="14850" width="11.28515625" style="100" customWidth="1"/>
    <col min="14851" max="14851" width="11" style="100" customWidth="1"/>
    <col min="14852" max="14852" width="8.140625" style="100" customWidth="1"/>
    <col min="14853" max="14854" width="11.140625" style="100" customWidth="1"/>
    <col min="14855" max="14855" width="8.5703125" style="100" customWidth="1"/>
    <col min="14856" max="14856" width="9.140625" style="100" customWidth="1"/>
    <col min="14857" max="14857" width="8.85546875" style="100" customWidth="1"/>
    <col min="14858" max="14858" width="8" style="100" customWidth="1"/>
    <col min="14859" max="14860" width="10.85546875" style="100" customWidth="1"/>
    <col min="14861" max="14861" width="8" style="100" customWidth="1"/>
    <col min="14862" max="15104" width="9.140625" style="100"/>
    <col min="15105" max="15105" width="20.28515625" style="100" customWidth="1"/>
    <col min="15106" max="15106" width="11.28515625" style="100" customWidth="1"/>
    <col min="15107" max="15107" width="11" style="100" customWidth="1"/>
    <col min="15108" max="15108" width="8.140625" style="100" customWidth="1"/>
    <col min="15109" max="15110" width="11.140625" style="100" customWidth="1"/>
    <col min="15111" max="15111" width="8.5703125" style="100" customWidth="1"/>
    <col min="15112" max="15112" width="9.140625" style="100" customWidth="1"/>
    <col min="15113" max="15113" width="8.85546875" style="100" customWidth="1"/>
    <col min="15114" max="15114" width="8" style="100" customWidth="1"/>
    <col min="15115" max="15116" width="10.85546875" style="100" customWidth="1"/>
    <col min="15117" max="15117" width="8" style="100" customWidth="1"/>
    <col min="15118" max="15360" width="9.140625" style="100"/>
    <col min="15361" max="15361" width="20.28515625" style="100" customWidth="1"/>
    <col min="15362" max="15362" width="11.28515625" style="100" customWidth="1"/>
    <col min="15363" max="15363" width="11" style="100" customWidth="1"/>
    <col min="15364" max="15364" width="8.140625" style="100" customWidth="1"/>
    <col min="15365" max="15366" width="11.140625" style="100" customWidth="1"/>
    <col min="15367" max="15367" width="8.5703125" style="100" customWidth="1"/>
    <col min="15368" max="15368" width="9.140625" style="100" customWidth="1"/>
    <col min="15369" max="15369" width="8.85546875" style="100" customWidth="1"/>
    <col min="15370" max="15370" width="8" style="100" customWidth="1"/>
    <col min="15371" max="15372" width="10.85546875" style="100" customWidth="1"/>
    <col min="15373" max="15373" width="8" style="100" customWidth="1"/>
    <col min="15374" max="15616" width="9.140625" style="100"/>
    <col min="15617" max="15617" width="20.28515625" style="100" customWidth="1"/>
    <col min="15618" max="15618" width="11.28515625" style="100" customWidth="1"/>
    <col min="15619" max="15619" width="11" style="100" customWidth="1"/>
    <col min="15620" max="15620" width="8.140625" style="100" customWidth="1"/>
    <col min="15621" max="15622" width="11.140625" style="100" customWidth="1"/>
    <col min="15623" max="15623" width="8.5703125" style="100" customWidth="1"/>
    <col min="15624" max="15624" width="9.140625" style="100" customWidth="1"/>
    <col min="15625" max="15625" width="8.85546875" style="100" customWidth="1"/>
    <col min="15626" max="15626" width="8" style="100" customWidth="1"/>
    <col min="15627" max="15628" width="10.85546875" style="100" customWidth="1"/>
    <col min="15629" max="15629" width="8" style="100" customWidth="1"/>
    <col min="15630" max="15872" width="9.140625" style="100"/>
    <col min="15873" max="15873" width="20.28515625" style="100" customWidth="1"/>
    <col min="15874" max="15874" width="11.28515625" style="100" customWidth="1"/>
    <col min="15875" max="15875" width="11" style="100" customWidth="1"/>
    <col min="15876" max="15876" width="8.140625" style="100" customWidth="1"/>
    <col min="15877" max="15878" width="11.140625" style="100" customWidth="1"/>
    <col min="15879" max="15879" width="8.5703125" style="100" customWidth="1"/>
    <col min="15880" max="15880" width="9.140625" style="100" customWidth="1"/>
    <col min="15881" max="15881" width="8.85546875" style="100" customWidth="1"/>
    <col min="15882" max="15882" width="8" style="100" customWidth="1"/>
    <col min="15883" max="15884" width="10.85546875" style="100" customWidth="1"/>
    <col min="15885" max="15885" width="8" style="100" customWidth="1"/>
    <col min="15886" max="16128" width="9.140625" style="100"/>
    <col min="16129" max="16129" width="20.28515625" style="100" customWidth="1"/>
    <col min="16130" max="16130" width="11.28515625" style="100" customWidth="1"/>
    <col min="16131" max="16131" width="11" style="100" customWidth="1"/>
    <col min="16132" max="16132" width="8.140625" style="100" customWidth="1"/>
    <col min="16133" max="16134" width="11.140625" style="100" customWidth="1"/>
    <col min="16135" max="16135" width="8.5703125" style="100" customWidth="1"/>
    <col min="16136" max="16136" width="9.140625" style="100" customWidth="1"/>
    <col min="16137" max="16137" width="8.85546875" style="100" customWidth="1"/>
    <col min="16138" max="16138" width="8" style="100" customWidth="1"/>
    <col min="16139" max="16140" width="10.85546875" style="100" customWidth="1"/>
    <col min="16141" max="16141" width="8" style="100" customWidth="1"/>
    <col min="16142" max="16384" width="9.140625" style="100"/>
  </cols>
  <sheetData>
    <row r="1" spans="1:26" ht="27" customHeight="1" x14ac:dyDescent="0.2">
      <c r="A1" s="414" t="s">
        <v>114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02" t="s">
        <v>115</v>
      </c>
    </row>
    <row r="3" spans="1:26" ht="15" customHeight="1" x14ac:dyDescent="0.2">
      <c r="A3" s="405"/>
      <c r="B3" s="394" t="s">
        <v>151</v>
      </c>
      <c r="C3" s="394"/>
      <c r="D3" s="394"/>
      <c r="E3" s="395" t="s">
        <v>74</v>
      </c>
      <c r="F3" s="396"/>
      <c r="G3" s="396"/>
      <c r="H3" s="396"/>
      <c r="I3" s="396"/>
      <c r="J3" s="396"/>
      <c r="K3" s="399" t="s">
        <v>180</v>
      </c>
      <c r="L3" s="400"/>
      <c r="M3" s="401"/>
      <c r="N3" s="394" t="s">
        <v>75</v>
      </c>
      <c r="O3" s="394"/>
      <c r="P3" s="395"/>
      <c r="Q3" s="103"/>
    </row>
    <row r="4" spans="1:26" ht="36" customHeight="1" x14ac:dyDescent="0.2">
      <c r="A4" s="405"/>
      <c r="B4" s="394"/>
      <c r="C4" s="394"/>
      <c r="D4" s="394"/>
      <c r="E4" s="394" t="s">
        <v>73</v>
      </c>
      <c r="F4" s="394"/>
      <c r="G4" s="394"/>
      <c r="H4" s="394" t="s">
        <v>72</v>
      </c>
      <c r="I4" s="394"/>
      <c r="J4" s="394"/>
      <c r="K4" s="402"/>
      <c r="L4" s="403"/>
      <c r="M4" s="404"/>
      <c r="N4" s="394"/>
      <c r="O4" s="394"/>
      <c r="P4" s="395"/>
      <c r="Q4" s="103"/>
    </row>
    <row r="5" spans="1:26" ht="42.75" customHeight="1" x14ac:dyDescent="0.2">
      <c r="A5" s="405"/>
      <c r="B5" s="267" t="s">
        <v>149</v>
      </c>
      <c r="C5" s="267" t="s">
        <v>71</v>
      </c>
      <c r="D5" s="267" t="s">
        <v>150</v>
      </c>
      <c r="E5" s="267" t="s">
        <v>149</v>
      </c>
      <c r="F5" s="267" t="s">
        <v>71</v>
      </c>
      <c r="G5" s="267" t="s">
        <v>150</v>
      </c>
      <c r="H5" s="267" t="s">
        <v>149</v>
      </c>
      <c r="I5" s="267" t="s">
        <v>71</v>
      </c>
      <c r="J5" s="267" t="s">
        <v>150</v>
      </c>
      <c r="K5" s="267" t="s">
        <v>149</v>
      </c>
      <c r="L5" s="267" t="s">
        <v>71</v>
      </c>
      <c r="M5" s="268" t="s">
        <v>150</v>
      </c>
      <c r="N5" s="267" t="s">
        <v>149</v>
      </c>
      <c r="O5" s="267" t="s">
        <v>71</v>
      </c>
      <c r="P5" s="268" t="s">
        <v>150</v>
      </c>
      <c r="Q5" s="103"/>
    </row>
    <row r="6" spans="1:26" x14ac:dyDescent="0.2">
      <c r="A6" s="65" t="s">
        <v>79</v>
      </c>
      <c r="B6" s="206">
        <f>SUM(B7:B26)</f>
        <v>2157046.8000000003</v>
      </c>
      <c r="C6" s="206">
        <f>SUM(C7:C26)</f>
        <v>2128139.9</v>
      </c>
      <c r="D6" s="206">
        <f>B6/C6*100</f>
        <v>101.35831765571427</v>
      </c>
      <c r="E6" s="206">
        <f>SUM(E7:E26)</f>
        <v>2143881.8000000003</v>
      </c>
      <c r="F6" s="206">
        <f>SUM(F7:F26)</f>
        <v>2115118.2000000002</v>
      </c>
      <c r="G6" s="206">
        <f>E6/F6*100</f>
        <v>101.35990508710104</v>
      </c>
      <c r="H6" s="206">
        <f>SUM(H7:H26)</f>
        <v>13165</v>
      </c>
      <c r="I6" s="206">
        <f>SUM(I7:I26)</f>
        <v>13021.700000000003</v>
      </c>
      <c r="J6" s="206">
        <f>H6/I6*100</f>
        <v>101.10047075266668</v>
      </c>
      <c r="K6" s="206">
        <f>SUM(K7:K26)</f>
        <v>425496.50000000006</v>
      </c>
      <c r="L6" s="206">
        <f>SUM(L7:L26)</f>
        <v>435592</v>
      </c>
      <c r="M6" s="206">
        <f>K6/L6*100</f>
        <v>97.682349538099885</v>
      </c>
      <c r="N6" s="206">
        <f>SUM(N7:N26)</f>
        <v>2582543.2999999998</v>
      </c>
      <c r="O6" s="206">
        <f>SUM(O7:O26)</f>
        <v>2563731.899999999</v>
      </c>
      <c r="P6" s="206">
        <f>N6/O6*100</f>
        <v>100.73375067026318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</row>
    <row r="7" spans="1:26" x14ac:dyDescent="0.2">
      <c r="A7" s="80" t="s">
        <v>80</v>
      </c>
      <c r="B7" s="206">
        <f>E7+H7</f>
        <v>2404.6999999999998</v>
      </c>
      <c r="C7" s="206">
        <f>F7+I7</f>
        <v>2209.1999999999998</v>
      </c>
      <c r="D7" s="206">
        <f t="shared" ref="D7:D26" si="0">B7/C7*100</f>
        <v>108.84935723338765</v>
      </c>
      <c r="E7" s="276">
        <v>1796</v>
      </c>
      <c r="F7" s="276">
        <v>1612.8</v>
      </c>
      <c r="G7" s="206">
        <f t="shared" ref="G7:G26" si="1">E7/F7*100</f>
        <v>111.35912698412697</v>
      </c>
      <c r="H7" s="206">
        <v>608.70000000000005</v>
      </c>
      <c r="I7" s="206">
        <v>596.4</v>
      </c>
      <c r="J7" s="206">
        <f t="shared" ref="J7:J23" si="2">H7/I7*100</f>
        <v>102.06237424547284</v>
      </c>
      <c r="K7" s="206">
        <v>33176.199999999997</v>
      </c>
      <c r="L7" s="206">
        <v>33580.800000000003</v>
      </c>
      <c r="M7" s="206">
        <f t="shared" ref="M7:M26" si="3">K7/L7*100</f>
        <v>98.795144844673132</v>
      </c>
      <c r="N7" s="209">
        <f>B7+K7</f>
        <v>35580.899999999994</v>
      </c>
      <c r="O7" s="209">
        <f>C7+L7</f>
        <v>35790</v>
      </c>
      <c r="P7" s="206">
        <f t="shared" ref="P7:P26" si="4">N7/O7*100</f>
        <v>99.415758591785391</v>
      </c>
      <c r="Q7" s="270"/>
      <c r="R7" s="270"/>
      <c r="S7" s="270"/>
      <c r="T7" s="270"/>
      <c r="U7" s="270"/>
      <c r="V7" s="270"/>
      <c r="W7" s="270"/>
      <c r="X7" s="270"/>
      <c r="Y7" s="270"/>
      <c r="Z7" s="270"/>
    </row>
    <row r="8" spans="1:26" x14ac:dyDescent="0.2">
      <c r="A8" s="71" t="s">
        <v>81</v>
      </c>
      <c r="B8" s="206">
        <f t="shared" ref="B8:B23" si="5">E8+H8</f>
        <v>359646.5</v>
      </c>
      <c r="C8" s="206">
        <f>F8+I8</f>
        <v>371544.1</v>
      </c>
      <c r="D8" s="206">
        <f t="shared" si="0"/>
        <v>96.797796008603015</v>
      </c>
      <c r="E8" s="276">
        <v>358967.9</v>
      </c>
      <c r="F8" s="276">
        <v>370678.6</v>
      </c>
      <c r="G8" s="206">
        <f t="shared" si="1"/>
        <v>96.840740199191444</v>
      </c>
      <c r="H8" s="206">
        <v>678.6</v>
      </c>
      <c r="I8" s="206">
        <v>865.5</v>
      </c>
      <c r="J8" s="206">
        <f t="shared" si="2"/>
        <v>78.405545927209701</v>
      </c>
      <c r="K8" s="206">
        <v>44960.800000000003</v>
      </c>
      <c r="L8" s="206">
        <v>42948.9</v>
      </c>
      <c r="M8" s="206">
        <f t="shared" si="3"/>
        <v>104.68440402431727</v>
      </c>
      <c r="N8" s="209">
        <f t="shared" ref="N8:O26" si="6">B8+K8</f>
        <v>404607.3</v>
      </c>
      <c r="O8" s="209">
        <f t="shared" si="6"/>
        <v>414493</v>
      </c>
      <c r="P8" s="206">
        <f t="shared" si="4"/>
        <v>97.614989879201815</v>
      </c>
      <c r="Q8" s="270"/>
      <c r="R8" s="270"/>
      <c r="S8" s="270"/>
      <c r="T8" s="270"/>
      <c r="U8" s="270"/>
      <c r="V8" s="270"/>
      <c r="W8" s="270"/>
      <c r="X8" s="270"/>
      <c r="Y8" s="270"/>
      <c r="Z8" s="270"/>
    </row>
    <row r="9" spans="1:26" ht="13.5" customHeight="1" x14ac:dyDescent="0.2">
      <c r="A9" s="277" t="s">
        <v>82</v>
      </c>
      <c r="B9" s="278">
        <f t="shared" si="5"/>
        <v>89042.2</v>
      </c>
      <c r="C9" s="206">
        <f t="shared" ref="C9:C23" si="7">F9+I9</f>
        <v>96387.8</v>
      </c>
      <c r="D9" s="206">
        <f t="shared" si="0"/>
        <v>92.37911851914869</v>
      </c>
      <c r="E9" s="276">
        <v>88412</v>
      </c>
      <c r="F9" s="276">
        <v>96041</v>
      </c>
      <c r="G9" s="206">
        <f t="shared" si="1"/>
        <v>92.056517528972009</v>
      </c>
      <c r="H9" s="278">
        <v>630.20000000000005</v>
      </c>
      <c r="I9" s="278">
        <v>346.8</v>
      </c>
      <c r="J9" s="206">
        <f t="shared" si="2"/>
        <v>181.71856978085353</v>
      </c>
      <c r="K9" s="278">
        <v>31032.9</v>
      </c>
      <c r="L9" s="278">
        <v>32269.4</v>
      </c>
      <c r="M9" s="206">
        <f t="shared" si="3"/>
        <v>96.168196495751388</v>
      </c>
      <c r="N9" s="209">
        <f t="shared" si="6"/>
        <v>120075.1</v>
      </c>
      <c r="O9" s="209">
        <f t="shared" si="6"/>
        <v>128657.20000000001</v>
      </c>
      <c r="P9" s="206">
        <f t="shared" si="4"/>
        <v>93.329483309134659</v>
      </c>
      <c r="Q9" s="270"/>
      <c r="R9" s="270"/>
      <c r="S9" s="270"/>
      <c r="T9" s="270"/>
      <c r="U9" s="270"/>
      <c r="V9" s="270"/>
      <c r="W9" s="270"/>
      <c r="X9" s="270"/>
      <c r="Y9" s="270"/>
      <c r="Z9" s="270"/>
    </row>
    <row r="10" spans="1:26" x14ac:dyDescent="0.2">
      <c r="A10" s="71" t="s">
        <v>83</v>
      </c>
      <c r="B10" s="206">
        <f t="shared" si="5"/>
        <v>286722.3</v>
      </c>
      <c r="C10" s="206">
        <f t="shared" si="7"/>
        <v>265747.89999999997</v>
      </c>
      <c r="D10" s="206">
        <f t="shared" si="0"/>
        <v>107.89259294240895</v>
      </c>
      <c r="E10" s="276">
        <v>283499.59999999998</v>
      </c>
      <c r="F10" s="276">
        <v>262948.09999999998</v>
      </c>
      <c r="G10" s="206">
        <f t="shared" si="1"/>
        <v>107.81580091280372</v>
      </c>
      <c r="H10" s="206">
        <v>3222.7</v>
      </c>
      <c r="I10" s="206">
        <v>2799.8</v>
      </c>
      <c r="J10" s="206">
        <f t="shared" si="2"/>
        <v>115.10465033216657</v>
      </c>
      <c r="K10" s="206">
        <v>10371.6</v>
      </c>
      <c r="L10" s="206">
        <v>10307</v>
      </c>
      <c r="M10" s="206">
        <f t="shared" si="3"/>
        <v>100.62675851363151</v>
      </c>
      <c r="N10" s="209">
        <f t="shared" si="6"/>
        <v>297093.89999999997</v>
      </c>
      <c r="O10" s="209">
        <f t="shared" si="6"/>
        <v>276054.89999999997</v>
      </c>
      <c r="P10" s="206">
        <f t="shared" si="4"/>
        <v>107.62131010896745</v>
      </c>
      <c r="Q10" s="270"/>
      <c r="R10" s="270"/>
      <c r="S10" s="270"/>
      <c r="T10" s="270"/>
      <c r="U10" s="270"/>
      <c r="V10" s="270"/>
      <c r="W10" s="270"/>
      <c r="X10" s="270"/>
      <c r="Y10" s="270"/>
      <c r="Z10" s="270"/>
    </row>
    <row r="11" spans="1:26" x14ac:dyDescent="0.2">
      <c r="A11" s="71" t="s">
        <v>84</v>
      </c>
      <c r="B11" s="206">
        <f t="shared" si="5"/>
        <v>11959.3</v>
      </c>
      <c r="C11" s="206">
        <f t="shared" si="7"/>
        <v>3524.8</v>
      </c>
      <c r="D11" s="206">
        <f>B11/C11*100</f>
        <v>339.29017249205623</v>
      </c>
      <c r="E11" s="276">
        <v>11856.9</v>
      </c>
      <c r="F11" s="276">
        <v>3430</v>
      </c>
      <c r="G11" s="206">
        <f t="shared" si="1"/>
        <v>345.68221574344022</v>
      </c>
      <c r="H11" s="206">
        <v>102.4</v>
      </c>
      <c r="I11" s="206">
        <v>94.8</v>
      </c>
      <c r="J11" s="206">
        <f t="shared" si="2"/>
        <v>108.01687763713082</v>
      </c>
      <c r="K11" s="206">
        <v>875.8</v>
      </c>
      <c r="L11" s="206">
        <v>794.4</v>
      </c>
      <c r="M11" s="206">
        <f t="shared" si="3"/>
        <v>110.2467270896274</v>
      </c>
      <c r="N11" s="209">
        <f t="shared" si="6"/>
        <v>12835.099999999999</v>
      </c>
      <c r="O11" s="209">
        <f t="shared" si="6"/>
        <v>4319.2</v>
      </c>
      <c r="P11" s="206">
        <f t="shared" si="4"/>
        <v>297.16382663456193</v>
      </c>
      <c r="Q11" s="270"/>
      <c r="R11" s="270"/>
      <c r="S11" s="270"/>
      <c r="T11" s="270"/>
      <c r="U11" s="270"/>
      <c r="V11" s="270"/>
      <c r="W11" s="270"/>
      <c r="X11" s="270"/>
      <c r="Y11" s="270"/>
      <c r="Z11" s="270"/>
    </row>
    <row r="12" spans="1:26" x14ac:dyDescent="0.2">
      <c r="A12" s="71" t="s">
        <v>85</v>
      </c>
      <c r="B12" s="206">
        <f t="shared" si="5"/>
        <v>63826</v>
      </c>
      <c r="C12" s="206">
        <f t="shared" si="7"/>
        <v>74749.600000000006</v>
      </c>
      <c r="D12" s="206">
        <f t="shared" si="0"/>
        <v>85.386410094502168</v>
      </c>
      <c r="E12" s="276">
        <v>63075.1</v>
      </c>
      <c r="F12" s="276">
        <v>74002</v>
      </c>
      <c r="G12" s="206">
        <f t="shared" si="1"/>
        <v>85.234317991405646</v>
      </c>
      <c r="H12" s="206">
        <v>750.9</v>
      </c>
      <c r="I12" s="206">
        <v>747.6</v>
      </c>
      <c r="J12" s="206">
        <f t="shared" si="2"/>
        <v>100.4414125200642</v>
      </c>
      <c r="K12" s="206">
        <v>19184.7</v>
      </c>
      <c r="L12" s="206">
        <v>19264.599999999999</v>
      </c>
      <c r="M12" s="206">
        <f t="shared" si="3"/>
        <v>99.585249628852935</v>
      </c>
      <c r="N12" s="209">
        <f t="shared" si="6"/>
        <v>83010.7</v>
      </c>
      <c r="O12" s="209">
        <f t="shared" si="6"/>
        <v>94014.200000000012</v>
      </c>
      <c r="P12" s="206">
        <f t="shared" si="4"/>
        <v>88.295916999772359</v>
      </c>
      <c r="Q12" s="270"/>
      <c r="R12" s="270"/>
      <c r="S12" s="270"/>
      <c r="T12" s="270"/>
      <c r="U12" s="270"/>
      <c r="V12" s="270"/>
      <c r="W12" s="270"/>
      <c r="X12" s="270"/>
      <c r="Y12" s="270"/>
      <c r="Z12" s="270"/>
    </row>
    <row r="13" spans="1:26" x14ac:dyDescent="0.2">
      <c r="A13" s="71" t="s">
        <v>86</v>
      </c>
      <c r="B13" s="206">
        <f t="shared" si="5"/>
        <v>35635.800000000003</v>
      </c>
      <c r="C13" s="206">
        <f t="shared" si="7"/>
        <v>31883.300000000003</v>
      </c>
      <c r="D13" s="206">
        <f t="shared" si="0"/>
        <v>111.76948433819587</v>
      </c>
      <c r="E13" s="276">
        <v>34124</v>
      </c>
      <c r="F13" s="276">
        <v>30381.4</v>
      </c>
      <c r="G13" s="206">
        <f t="shared" si="1"/>
        <v>112.31872132291467</v>
      </c>
      <c r="H13" s="206">
        <v>1511.8</v>
      </c>
      <c r="I13" s="206">
        <v>1501.9</v>
      </c>
      <c r="J13" s="206">
        <f t="shared" si="2"/>
        <v>100.65916505759371</v>
      </c>
      <c r="K13" s="206">
        <v>39382.9</v>
      </c>
      <c r="L13" s="206">
        <v>39241.1</v>
      </c>
      <c r="M13" s="206">
        <f t="shared" si="3"/>
        <v>100.36135582335868</v>
      </c>
      <c r="N13" s="209">
        <f t="shared" si="6"/>
        <v>75018.700000000012</v>
      </c>
      <c r="O13" s="209">
        <f t="shared" si="6"/>
        <v>71124.399999999994</v>
      </c>
      <c r="P13" s="206">
        <f t="shared" si="4"/>
        <v>105.47533617155295</v>
      </c>
      <c r="Q13" s="270"/>
      <c r="R13" s="270"/>
      <c r="S13" s="270"/>
      <c r="T13" s="270"/>
      <c r="U13" s="270"/>
      <c r="V13" s="270"/>
      <c r="W13" s="270"/>
      <c r="X13" s="270"/>
      <c r="Y13" s="270"/>
      <c r="Z13" s="270"/>
    </row>
    <row r="14" spans="1:26" x14ac:dyDescent="0.2">
      <c r="A14" s="71" t="s">
        <v>87</v>
      </c>
      <c r="B14" s="206">
        <f t="shared" si="5"/>
        <v>149027.4</v>
      </c>
      <c r="C14" s="206">
        <f t="shared" si="7"/>
        <v>169782.7</v>
      </c>
      <c r="D14" s="206">
        <f t="shared" si="0"/>
        <v>87.775374051655433</v>
      </c>
      <c r="E14" s="276">
        <v>148202</v>
      </c>
      <c r="F14" s="276">
        <v>168960.1</v>
      </c>
      <c r="G14" s="206">
        <f t="shared" si="1"/>
        <v>87.714199979758533</v>
      </c>
      <c r="H14" s="206">
        <v>825.4</v>
      </c>
      <c r="I14" s="206">
        <v>822.6</v>
      </c>
      <c r="J14" s="206">
        <f t="shared" si="2"/>
        <v>100.34038414782395</v>
      </c>
      <c r="K14" s="206">
        <v>40264.6</v>
      </c>
      <c r="L14" s="206">
        <v>40065.300000000003</v>
      </c>
      <c r="M14" s="206">
        <f t="shared" si="3"/>
        <v>100.49743793257507</v>
      </c>
      <c r="N14" s="209">
        <f t="shared" si="6"/>
        <v>189292</v>
      </c>
      <c r="O14" s="209">
        <f t="shared" si="6"/>
        <v>209848</v>
      </c>
      <c r="P14" s="206">
        <f t="shared" si="4"/>
        <v>90.204338378254732</v>
      </c>
      <c r="Q14" s="270"/>
      <c r="R14" s="270"/>
      <c r="S14" s="270"/>
      <c r="T14" s="270"/>
      <c r="U14" s="270"/>
      <c r="V14" s="270"/>
      <c r="W14" s="270"/>
      <c r="X14" s="270"/>
      <c r="Y14" s="270"/>
      <c r="Z14" s="270"/>
    </row>
    <row r="15" spans="1:26" x14ac:dyDescent="0.2">
      <c r="A15" s="71" t="s">
        <v>88</v>
      </c>
      <c r="B15" s="206">
        <f t="shared" si="5"/>
        <v>359063.8</v>
      </c>
      <c r="C15" s="206">
        <f t="shared" si="7"/>
        <v>368111.8</v>
      </c>
      <c r="D15" s="206">
        <f t="shared" si="0"/>
        <v>97.542051083393687</v>
      </c>
      <c r="E15" s="276">
        <v>357252.1</v>
      </c>
      <c r="F15" s="276">
        <v>365865.3</v>
      </c>
      <c r="G15" s="206">
        <f t="shared" si="1"/>
        <v>97.645800243969575</v>
      </c>
      <c r="H15" s="206">
        <v>1811.7</v>
      </c>
      <c r="I15" s="206">
        <v>2246.5</v>
      </c>
      <c r="J15" s="206">
        <f t="shared" si="2"/>
        <v>80.645448475406184</v>
      </c>
      <c r="K15" s="206">
        <v>16369.3</v>
      </c>
      <c r="L15" s="206">
        <v>16082.6</v>
      </c>
      <c r="M15" s="206">
        <f t="shared" si="3"/>
        <v>101.78267195602699</v>
      </c>
      <c r="N15" s="209">
        <f t="shared" si="6"/>
        <v>375433.1</v>
      </c>
      <c r="O15" s="209">
        <f t="shared" si="6"/>
        <v>384194.39999999997</v>
      </c>
      <c r="P15" s="206">
        <f t="shared" si="4"/>
        <v>97.719565928082247</v>
      </c>
      <c r="Q15" s="270"/>
      <c r="R15" s="270"/>
      <c r="S15" s="270"/>
      <c r="T15" s="270"/>
      <c r="U15" s="270"/>
      <c r="V15" s="270"/>
      <c r="W15" s="270"/>
      <c r="X15" s="270"/>
      <c r="Y15" s="270"/>
      <c r="Z15" s="270"/>
    </row>
    <row r="16" spans="1:26" ht="14.25" customHeight="1" x14ac:dyDescent="0.2">
      <c r="A16" s="71" t="s">
        <v>89</v>
      </c>
      <c r="B16" s="206">
        <f t="shared" si="5"/>
        <v>207070.59999999998</v>
      </c>
      <c r="C16" s="206">
        <f t="shared" si="7"/>
        <v>182918.30000000002</v>
      </c>
      <c r="D16" s="206">
        <f t="shared" si="0"/>
        <v>113.20387298591774</v>
      </c>
      <c r="E16" s="276">
        <v>207006.8</v>
      </c>
      <c r="F16" s="276">
        <v>182858.1</v>
      </c>
      <c r="G16" s="206">
        <f t="shared" si="1"/>
        <v>113.20625118602894</v>
      </c>
      <c r="H16" s="206">
        <v>63.8</v>
      </c>
      <c r="I16" s="206">
        <v>60.2</v>
      </c>
      <c r="J16" s="206">
        <f t="shared" si="2"/>
        <v>105.98006644518271</v>
      </c>
      <c r="K16" s="206">
        <v>18112.099999999999</v>
      </c>
      <c r="L16" s="206">
        <v>17563.2</v>
      </c>
      <c r="M16" s="206">
        <f t="shared" si="3"/>
        <v>103.12528468616196</v>
      </c>
      <c r="N16" s="209">
        <f t="shared" si="6"/>
        <v>225182.69999999998</v>
      </c>
      <c r="O16" s="209">
        <f t="shared" si="6"/>
        <v>200481.50000000003</v>
      </c>
      <c r="P16" s="206">
        <f t="shared" si="4"/>
        <v>112.32093734334588</v>
      </c>
      <c r="Q16" s="270"/>
      <c r="R16" s="270"/>
      <c r="S16" s="270"/>
      <c r="T16" s="270"/>
      <c r="U16" s="270"/>
      <c r="V16" s="270"/>
      <c r="W16" s="270"/>
      <c r="X16" s="270"/>
      <c r="Y16" s="270"/>
      <c r="Z16" s="270"/>
    </row>
    <row r="17" spans="1:26" ht="14.25" customHeight="1" x14ac:dyDescent="0.2">
      <c r="A17" s="71" t="s">
        <v>90</v>
      </c>
      <c r="B17" s="206">
        <f>H17</f>
        <v>83.7</v>
      </c>
      <c r="C17" s="206">
        <f>I17</f>
        <v>28.4</v>
      </c>
      <c r="D17" s="206">
        <f t="shared" si="0"/>
        <v>294.71830985915494</v>
      </c>
      <c r="E17" s="279" t="s">
        <v>157</v>
      </c>
      <c r="F17" s="279" t="s">
        <v>157</v>
      </c>
      <c r="G17" s="206" t="s">
        <v>157</v>
      </c>
      <c r="H17" s="206">
        <v>83.7</v>
      </c>
      <c r="I17" s="206">
        <v>28.4</v>
      </c>
      <c r="J17" s="206">
        <f t="shared" si="2"/>
        <v>294.71830985915494</v>
      </c>
      <c r="K17" s="206">
        <v>3728.9</v>
      </c>
      <c r="L17" s="206">
        <v>3703.1</v>
      </c>
      <c r="M17" s="206">
        <f t="shared" si="3"/>
        <v>100.69671356431098</v>
      </c>
      <c r="N17" s="209">
        <f t="shared" si="6"/>
        <v>3812.6</v>
      </c>
      <c r="O17" s="209">
        <f t="shared" si="6"/>
        <v>3731.5</v>
      </c>
      <c r="P17" s="206">
        <f>N17/O17*100</f>
        <v>102.17338871767384</v>
      </c>
      <c r="Q17" s="270"/>
      <c r="R17" s="270"/>
      <c r="S17" s="270"/>
      <c r="T17" s="270"/>
      <c r="U17" s="270"/>
      <c r="V17" s="270"/>
      <c r="W17" s="270"/>
      <c r="X17" s="270"/>
      <c r="Y17" s="270"/>
      <c r="Z17" s="270"/>
    </row>
    <row r="18" spans="1:26" ht="14.25" customHeight="1" x14ac:dyDescent="0.2">
      <c r="A18" s="71" t="s">
        <v>91</v>
      </c>
      <c r="B18" s="206">
        <f>H18</f>
        <v>70</v>
      </c>
      <c r="C18" s="206">
        <f>I18</f>
        <v>70</v>
      </c>
      <c r="D18" s="206">
        <f t="shared" si="0"/>
        <v>100</v>
      </c>
      <c r="E18" s="279" t="s">
        <v>157</v>
      </c>
      <c r="F18" s="279" t="s">
        <v>157</v>
      </c>
      <c r="G18" s="206" t="s">
        <v>157</v>
      </c>
      <c r="H18" s="206">
        <v>70</v>
      </c>
      <c r="I18" s="206">
        <v>70</v>
      </c>
      <c r="J18" s="206">
        <f t="shared" si="2"/>
        <v>100</v>
      </c>
      <c r="K18" s="206">
        <v>339.5</v>
      </c>
      <c r="L18" s="206">
        <v>339.5</v>
      </c>
      <c r="M18" s="206">
        <f t="shared" si="3"/>
        <v>100</v>
      </c>
      <c r="N18" s="209">
        <f t="shared" si="6"/>
        <v>409.5</v>
      </c>
      <c r="O18" s="209">
        <f t="shared" si="6"/>
        <v>409.5</v>
      </c>
      <c r="P18" s="206">
        <f t="shared" si="4"/>
        <v>100</v>
      </c>
      <c r="Q18" s="270"/>
      <c r="R18" s="270"/>
      <c r="S18" s="270"/>
      <c r="T18" s="270"/>
      <c r="U18" s="270"/>
      <c r="V18" s="270"/>
      <c r="W18" s="270"/>
      <c r="X18" s="270"/>
      <c r="Y18" s="270"/>
      <c r="Z18" s="270"/>
    </row>
    <row r="19" spans="1:26" ht="14.25" customHeight="1" x14ac:dyDescent="0.2">
      <c r="A19" s="71" t="s">
        <v>92</v>
      </c>
      <c r="B19" s="206">
        <f t="shared" si="5"/>
        <v>104686</v>
      </c>
      <c r="C19" s="206">
        <f t="shared" si="7"/>
        <v>100885.4</v>
      </c>
      <c r="D19" s="206">
        <f t="shared" si="0"/>
        <v>103.76724481441319</v>
      </c>
      <c r="E19" s="276">
        <v>104259.3</v>
      </c>
      <c r="F19" s="276">
        <v>100289</v>
      </c>
      <c r="G19" s="206">
        <f t="shared" si="1"/>
        <v>103.9588588977854</v>
      </c>
      <c r="H19" s="206">
        <v>426.7</v>
      </c>
      <c r="I19" s="206">
        <v>596.4</v>
      </c>
      <c r="J19" s="206">
        <f t="shared" si="2"/>
        <v>71.5459423205902</v>
      </c>
      <c r="K19" s="206">
        <v>14918.7</v>
      </c>
      <c r="L19" s="206">
        <v>19069.900000000001</v>
      </c>
      <c r="M19" s="206">
        <f t="shared" si="3"/>
        <v>78.231663511607294</v>
      </c>
      <c r="N19" s="209">
        <f t="shared" si="6"/>
        <v>119604.7</v>
      </c>
      <c r="O19" s="209">
        <f t="shared" si="6"/>
        <v>119955.29999999999</v>
      </c>
      <c r="P19" s="206">
        <f t="shared" si="4"/>
        <v>99.707724460694948</v>
      </c>
      <c r="Q19" s="270"/>
      <c r="R19" s="270"/>
      <c r="S19" s="159"/>
      <c r="T19" s="159"/>
      <c r="U19" s="270"/>
      <c r="V19" s="270"/>
      <c r="W19" s="270"/>
      <c r="X19" s="270"/>
      <c r="Y19" s="270"/>
      <c r="Z19" s="270"/>
    </row>
    <row r="20" spans="1:26" ht="14.25" customHeight="1" x14ac:dyDescent="0.2">
      <c r="A20" s="71" t="s">
        <v>93</v>
      </c>
      <c r="B20" s="206">
        <f t="shared" si="5"/>
        <v>309201.90000000002</v>
      </c>
      <c r="C20" s="206">
        <f t="shared" si="7"/>
        <v>292809.8</v>
      </c>
      <c r="D20" s="206">
        <f t="shared" si="0"/>
        <v>105.59820743704617</v>
      </c>
      <c r="E20" s="276">
        <v>309135.40000000002</v>
      </c>
      <c r="F20" s="276">
        <v>292755.59999999998</v>
      </c>
      <c r="G20" s="206">
        <f t="shared" si="1"/>
        <v>105.59504241763437</v>
      </c>
      <c r="H20" s="206">
        <v>66.5</v>
      </c>
      <c r="I20" s="206">
        <v>54.2</v>
      </c>
      <c r="J20" s="206">
        <f t="shared" si="2"/>
        <v>122.69372693726936</v>
      </c>
      <c r="K20" s="206">
        <v>41706</v>
      </c>
      <c r="L20" s="206">
        <v>41500.199999999997</v>
      </c>
      <c r="M20" s="206">
        <f t="shared" si="3"/>
        <v>100.49590122457242</v>
      </c>
      <c r="N20" s="209">
        <f t="shared" si="6"/>
        <v>350907.9</v>
      </c>
      <c r="O20" s="209">
        <f t="shared" si="6"/>
        <v>334310</v>
      </c>
      <c r="P20" s="206">
        <f t="shared" si="4"/>
        <v>104.96482306840957</v>
      </c>
      <c r="Q20" s="270"/>
      <c r="R20" s="270"/>
      <c r="S20" s="270"/>
      <c r="T20" s="270"/>
      <c r="U20" s="270"/>
      <c r="V20" s="270"/>
      <c r="W20" s="270"/>
      <c r="X20" s="270"/>
      <c r="Y20" s="270"/>
      <c r="Z20" s="270"/>
    </row>
    <row r="21" spans="1:26" ht="14.25" customHeight="1" x14ac:dyDescent="0.2">
      <c r="A21" s="71" t="s">
        <v>94</v>
      </c>
      <c r="B21" s="206">
        <f t="shared" si="5"/>
        <v>73310.8</v>
      </c>
      <c r="C21" s="206">
        <f t="shared" si="7"/>
        <v>64381</v>
      </c>
      <c r="D21" s="206">
        <f t="shared" si="0"/>
        <v>113.87024122023578</v>
      </c>
      <c r="E21" s="276">
        <v>71579</v>
      </c>
      <c r="F21" s="276">
        <v>62709.1</v>
      </c>
      <c r="G21" s="206">
        <f t="shared" si="1"/>
        <v>114.14451810024381</v>
      </c>
      <c r="H21" s="206">
        <v>1731.8</v>
      </c>
      <c r="I21" s="206">
        <v>1671.9</v>
      </c>
      <c r="J21" s="206">
        <f t="shared" si="2"/>
        <v>103.5827501644835</v>
      </c>
      <c r="K21" s="206">
        <v>70245.899999999994</v>
      </c>
      <c r="L21" s="206">
        <v>78023.399999999994</v>
      </c>
      <c r="M21" s="206">
        <f t="shared" si="3"/>
        <v>90.031836602865283</v>
      </c>
      <c r="N21" s="209">
        <f t="shared" si="6"/>
        <v>143556.70000000001</v>
      </c>
      <c r="O21" s="209">
        <f t="shared" si="6"/>
        <v>142404.4</v>
      </c>
      <c r="P21" s="206">
        <f t="shared" si="4"/>
        <v>100.80917443562139</v>
      </c>
      <c r="Q21" s="270"/>
      <c r="R21" s="270"/>
      <c r="S21" s="270"/>
      <c r="T21" s="270"/>
      <c r="U21" s="270"/>
      <c r="V21" s="270"/>
      <c r="W21" s="270"/>
      <c r="X21" s="270"/>
      <c r="Y21" s="270"/>
      <c r="Z21" s="270"/>
    </row>
    <row r="22" spans="1:26" ht="14.25" customHeight="1" x14ac:dyDescent="0.2">
      <c r="A22" s="80" t="s">
        <v>95</v>
      </c>
      <c r="B22" s="206">
        <f t="shared" si="5"/>
        <v>5189.2</v>
      </c>
      <c r="C22" s="206">
        <f t="shared" si="7"/>
        <v>6738.4</v>
      </c>
      <c r="D22" s="206">
        <f t="shared" si="0"/>
        <v>77.009379081087502</v>
      </c>
      <c r="E22" s="276">
        <v>4750.8</v>
      </c>
      <c r="F22" s="276">
        <v>6303.4</v>
      </c>
      <c r="G22" s="206">
        <f t="shared" si="1"/>
        <v>75.368848557921126</v>
      </c>
      <c r="H22" s="206">
        <v>438.4</v>
      </c>
      <c r="I22" s="206">
        <v>435</v>
      </c>
      <c r="J22" s="206">
        <f>H22/I22*100</f>
        <v>100.78160919540228</v>
      </c>
      <c r="K22" s="206">
        <v>4581.1000000000004</v>
      </c>
      <c r="L22" s="206">
        <v>4732.1000000000004</v>
      </c>
      <c r="M22" s="206">
        <f t="shared" si="3"/>
        <v>96.809027704401856</v>
      </c>
      <c r="N22" s="209">
        <f t="shared" si="6"/>
        <v>9770.2999999999993</v>
      </c>
      <c r="O22" s="209">
        <f t="shared" si="6"/>
        <v>11470.5</v>
      </c>
      <c r="P22" s="206">
        <f t="shared" si="4"/>
        <v>85.177629571509513</v>
      </c>
      <c r="Q22" s="270"/>
      <c r="R22" s="270"/>
      <c r="S22" s="270"/>
      <c r="T22" s="270"/>
      <c r="U22" s="270"/>
      <c r="V22" s="270"/>
      <c r="W22" s="270"/>
      <c r="X22" s="270"/>
      <c r="Y22" s="270"/>
      <c r="Z22" s="270"/>
    </row>
    <row r="23" spans="1:26" ht="14.25" customHeight="1" x14ac:dyDescent="0.2">
      <c r="A23" s="71" t="s">
        <v>96</v>
      </c>
      <c r="B23" s="206">
        <f t="shared" si="5"/>
        <v>3288.5</v>
      </c>
      <c r="C23" s="206">
        <f t="shared" si="7"/>
        <v>3984.2</v>
      </c>
      <c r="D23" s="206">
        <f t="shared" si="0"/>
        <v>82.538527182370373</v>
      </c>
      <c r="E23" s="276">
        <v>3146.8</v>
      </c>
      <c r="F23" s="276">
        <v>3900.5</v>
      </c>
      <c r="G23" s="206">
        <f t="shared" si="1"/>
        <v>80.676836303038073</v>
      </c>
      <c r="H23" s="206">
        <v>141.69999999999999</v>
      </c>
      <c r="I23" s="206">
        <v>83.7</v>
      </c>
      <c r="J23" s="206">
        <f t="shared" si="2"/>
        <v>169.29510155316606</v>
      </c>
      <c r="K23" s="206">
        <v>32689.9</v>
      </c>
      <c r="L23" s="206">
        <v>32531.599999999999</v>
      </c>
      <c r="M23" s="206">
        <f t="shared" si="3"/>
        <v>100.48660379446446</v>
      </c>
      <c r="N23" s="209">
        <f t="shared" si="6"/>
        <v>35978.400000000001</v>
      </c>
      <c r="O23" s="209">
        <f t="shared" si="6"/>
        <v>36515.799999999996</v>
      </c>
      <c r="P23" s="206">
        <f t="shared" si="4"/>
        <v>98.528308293944008</v>
      </c>
      <c r="Q23" s="270"/>
      <c r="R23" s="270"/>
      <c r="S23" s="270"/>
      <c r="T23" s="270"/>
      <c r="U23" s="270"/>
      <c r="V23" s="270"/>
      <c r="W23" s="270"/>
      <c r="X23" s="270"/>
      <c r="Y23" s="270"/>
      <c r="Z23" s="270"/>
    </row>
    <row r="24" spans="1:26" ht="14.25" customHeight="1" x14ac:dyDescent="0.2">
      <c r="A24" s="71" t="s">
        <v>97</v>
      </c>
      <c r="B24" s="206" t="s">
        <v>157</v>
      </c>
      <c r="C24" s="206" t="s">
        <v>157</v>
      </c>
      <c r="D24" s="206" t="s">
        <v>157</v>
      </c>
      <c r="E24" s="279" t="s">
        <v>157</v>
      </c>
      <c r="F24" s="279" t="s">
        <v>157</v>
      </c>
      <c r="G24" s="206" t="s">
        <v>157</v>
      </c>
      <c r="H24" s="206" t="s">
        <v>157</v>
      </c>
      <c r="I24" s="206" t="s">
        <v>157</v>
      </c>
      <c r="J24" s="206" t="s">
        <v>157</v>
      </c>
      <c r="K24" s="206">
        <v>1.4</v>
      </c>
      <c r="L24" s="206">
        <v>1.4</v>
      </c>
      <c r="M24" s="206">
        <f>K24/L24*100</f>
        <v>100</v>
      </c>
      <c r="N24" s="209">
        <f>K24</f>
        <v>1.4</v>
      </c>
      <c r="O24" s="209">
        <f>L24</f>
        <v>1.4</v>
      </c>
      <c r="P24" s="206">
        <f>N24/O24*100</f>
        <v>100</v>
      </c>
      <c r="Q24" s="270"/>
      <c r="R24" s="270"/>
      <c r="S24" s="270"/>
      <c r="T24" s="270"/>
      <c r="U24" s="270"/>
      <c r="V24" s="270"/>
      <c r="W24" s="270"/>
      <c r="X24" s="270"/>
      <c r="Y24" s="270"/>
      <c r="Z24" s="270"/>
    </row>
    <row r="25" spans="1:26" x14ac:dyDescent="0.2">
      <c r="A25" s="71" t="s">
        <v>98</v>
      </c>
      <c r="B25" s="206">
        <f>E25</f>
        <v>0.2</v>
      </c>
      <c r="C25" s="206">
        <f>F25</f>
        <v>0.7</v>
      </c>
      <c r="D25" s="206">
        <f t="shared" si="0"/>
        <v>28.571428571428577</v>
      </c>
      <c r="E25" s="276">
        <v>0.2</v>
      </c>
      <c r="F25" s="276">
        <v>0.7</v>
      </c>
      <c r="G25" s="206">
        <f t="shared" si="1"/>
        <v>28.571428571428577</v>
      </c>
      <c r="H25" s="206" t="s">
        <v>157</v>
      </c>
      <c r="I25" s="206" t="s">
        <v>157</v>
      </c>
      <c r="J25" s="206" t="s">
        <v>157</v>
      </c>
      <c r="K25" s="206">
        <v>114.4</v>
      </c>
      <c r="L25" s="206">
        <v>132.1</v>
      </c>
      <c r="M25" s="206">
        <f t="shared" si="3"/>
        <v>86.60105980317941</v>
      </c>
      <c r="N25" s="209">
        <f t="shared" si="6"/>
        <v>114.60000000000001</v>
      </c>
      <c r="O25" s="209">
        <f t="shared" si="6"/>
        <v>132.79999999999998</v>
      </c>
      <c r="P25" s="206">
        <f t="shared" si="4"/>
        <v>86.295180722891587</v>
      </c>
      <c r="Q25" s="270"/>
      <c r="R25" s="159"/>
      <c r="S25" s="159"/>
      <c r="T25" s="159"/>
      <c r="U25" s="159"/>
      <c r="V25" s="159"/>
      <c r="W25" s="159"/>
      <c r="X25" s="270"/>
      <c r="Y25" s="270"/>
      <c r="Z25" s="270"/>
    </row>
    <row r="26" spans="1:26" x14ac:dyDescent="0.2">
      <c r="A26" s="73" t="s">
        <v>99</v>
      </c>
      <c r="B26" s="207">
        <f>E26</f>
        <v>96817.9</v>
      </c>
      <c r="C26" s="207">
        <f>F26</f>
        <v>92382.5</v>
      </c>
      <c r="D26" s="207">
        <f t="shared" si="0"/>
        <v>104.80112575433658</v>
      </c>
      <c r="E26" s="280">
        <v>96817.9</v>
      </c>
      <c r="F26" s="280">
        <v>92382.5</v>
      </c>
      <c r="G26" s="207">
        <f t="shared" si="1"/>
        <v>104.80112575433658</v>
      </c>
      <c r="H26" s="207" t="s">
        <v>157</v>
      </c>
      <c r="I26" s="207" t="s">
        <v>157</v>
      </c>
      <c r="J26" s="207" t="s">
        <v>157</v>
      </c>
      <c r="K26" s="207">
        <v>3439.8</v>
      </c>
      <c r="L26" s="207">
        <v>3441.4</v>
      </c>
      <c r="M26" s="207">
        <f t="shared" si="3"/>
        <v>99.953507293543325</v>
      </c>
      <c r="N26" s="207">
        <f t="shared" si="6"/>
        <v>100257.7</v>
      </c>
      <c r="O26" s="207">
        <f t="shared" si="6"/>
        <v>95823.9</v>
      </c>
      <c r="P26" s="207">
        <f t="shared" si="4"/>
        <v>104.62702937367401</v>
      </c>
      <c r="Q26" s="270"/>
      <c r="R26" s="270"/>
      <c r="S26" s="270"/>
      <c r="T26" s="270"/>
      <c r="U26" s="159"/>
      <c r="V26" s="159"/>
      <c r="W26" s="159"/>
      <c r="X26" s="270"/>
      <c r="Y26" s="270"/>
      <c r="Z26" s="270"/>
    </row>
    <row r="27" spans="1:26" x14ac:dyDescent="0.2">
      <c r="O27" s="270"/>
      <c r="P27" s="270"/>
      <c r="Q27" s="270"/>
      <c r="R27" s="270"/>
      <c r="S27" s="270"/>
      <c r="T27" s="270"/>
      <c r="U27" s="159"/>
      <c r="V27" s="159"/>
      <c r="W27" s="159"/>
      <c r="X27" s="270"/>
      <c r="Y27" s="270"/>
      <c r="Z27" s="270"/>
    </row>
    <row r="28" spans="1:26" x14ac:dyDescent="0.2">
      <c r="A28" s="266"/>
      <c r="B28" s="104"/>
      <c r="C28" s="104"/>
      <c r="D28" s="106"/>
      <c r="E28" s="104"/>
      <c r="F28" s="104"/>
      <c r="G28" s="104"/>
      <c r="H28" s="104"/>
      <c r="I28" s="104"/>
      <c r="J28" s="104"/>
      <c r="K28" s="104"/>
      <c r="L28" s="206"/>
      <c r="M28" s="104"/>
    </row>
    <row r="29" spans="1:26" x14ac:dyDescent="0.2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26" x14ac:dyDescent="0.2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15" t="s">
        <v>116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117</v>
      </c>
    </row>
    <row r="3" spans="1:26" ht="15" customHeight="1" x14ac:dyDescent="0.2">
      <c r="A3" s="392"/>
      <c r="B3" s="390" t="s">
        <v>151</v>
      </c>
      <c r="C3" s="390"/>
      <c r="D3" s="390"/>
      <c r="E3" s="391" t="s">
        <v>74</v>
      </c>
      <c r="F3" s="393"/>
      <c r="G3" s="393"/>
      <c r="H3" s="393"/>
      <c r="I3" s="393"/>
      <c r="J3" s="393"/>
      <c r="K3" s="384" t="s">
        <v>180</v>
      </c>
      <c r="L3" s="385"/>
      <c r="M3" s="386"/>
      <c r="N3" s="390" t="s">
        <v>75</v>
      </c>
      <c r="O3" s="390"/>
      <c r="P3" s="391"/>
      <c r="Q3" s="11"/>
    </row>
    <row r="4" spans="1:26" ht="34.5" customHeight="1" x14ac:dyDescent="0.2">
      <c r="A4" s="392"/>
      <c r="B4" s="390"/>
      <c r="C4" s="390"/>
      <c r="D4" s="390"/>
      <c r="E4" s="390" t="s">
        <v>73</v>
      </c>
      <c r="F4" s="390"/>
      <c r="G4" s="390"/>
      <c r="H4" s="390" t="s">
        <v>72</v>
      </c>
      <c r="I4" s="390"/>
      <c r="J4" s="390"/>
      <c r="K4" s="387"/>
      <c r="L4" s="388"/>
      <c r="M4" s="389"/>
      <c r="N4" s="390"/>
      <c r="O4" s="390"/>
      <c r="P4" s="391"/>
      <c r="Q4" s="11"/>
    </row>
    <row r="5" spans="1:26" ht="36.75" customHeight="1" x14ac:dyDescent="0.2">
      <c r="A5" s="392"/>
      <c r="B5" s="20" t="s">
        <v>149</v>
      </c>
      <c r="C5" s="20" t="s">
        <v>71</v>
      </c>
      <c r="D5" s="20" t="s">
        <v>150</v>
      </c>
      <c r="E5" s="20" t="s">
        <v>149</v>
      </c>
      <c r="F5" s="20" t="s">
        <v>71</v>
      </c>
      <c r="G5" s="20" t="s">
        <v>150</v>
      </c>
      <c r="H5" s="20" t="s">
        <v>149</v>
      </c>
      <c r="I5" s="20" t="s">
        <v>71</v>
      </c>
      <c r="J5" s="20" t="s">
        <v>150</v>
      </c>
      <c r="K5" s="20" t="s">
        <v>149</v>
      </c>
      <c r="L5" s="20" t="s">
        <v>71</v>
      </c>
      <c r="M5" s="21" t="s">
        <v>150</v>
      </c>
      <c r="N5" s="20" t="s">
        <v>149</v>
      </c>
      <c r="O5" s="20" t="s">
        <v>71</v>
      </c>
      <c r="P5" s="21" t="s">
        <v>150</v>
      </c>
      <c r="Q5" s="11"/>
    </row>
    <row r="6" spans="1:26" ht="12.75" customHeight="1" x14ac:dyDescent="0.2">
      <c r="A6" s="65" t="s">
        <v>79</v>
      </c>
      <c r="B6" s="199">
        <f>SUM(B7:B26)</f>
        <v>550574</v>
      </c>
      <c r="C6" s="199">
        <f>SUM(C7:C26)</f>
        <v>458981</v>
      </c>
      <c r="D6" s="67">
        <f t="shared" ref="D6:D26" si="0">B6/C6*100</f>
        <v>119.95572801488514</v>
      </c>
      <c r="E6" s="199">
        <f>SUM(E7:E26)</f>
        <v>154593</v>
      </c>
      <c r="F6" s="199">
        <f>SUM(F7:F26)</f>
        <v>118972</v>
      </c>
      <c r="G6" s="67">
        <f t="shared" ref="G6:G23" si="1">E6/F6*100</f>
        <v>129.94065830615605</v>
      </c>
      <c r="H6" s="199">
        <f>SUM(H7:H26)</f>
        <v>395981</v>
      </c>
      <c r="I6" s="199">
        <f>SUM(I7:I26)</f>
        <v>340009</v>
      </c>
      <c r="J6" s="67">
        <f t="shared" ref="J6:J26" si="2">H6/I6*100</f>
        <v>116.4619171845451</v>
      </c>
      <c r="K6" s="199">
        <f>SUM(K7:K26)</f>
        <v>809992</v>
      </c>
      <c r="L6" s="199">
        <f>SUM(L7:L26)</f>
        <v>760431</v>
      </c>
      <c r="M6" s="67">
        <f>K6/L6*100</f>
        <v>106.51748810871729</v>
      </c>
      <c r="N6" s="199">
        <f>SUM(N7:N26)</f>
        <v>1360566</v>
      </c>
      <c r="O6" s="199">
        <f>SUM(O7:O26)</f>
        <v>1219412</v>
      </c>
      <c r="P6" s="67">
        <f t="shared" ref="P6:P26" si="3">N6/O6*100</f>
        <v>111.57557904957471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0" t="s">
        <v>80</v>
      </c>
      <c r="B7" s="199">
        <f t="shared" ref="B7:C23" si="4">E7+H7</f>
        <v>87140</v>
      </c>
      <c r="C7" s="199">
        <f t="shared" si="4"/>
        <v>59915</v>
      </c>
      <c r="D7" s="67">
        <f t="shared" si="0"/>
        <v>145.43937244429608</v>
      </c>
      <c r="E7" s="199">
        <v>521</v>
      </c>
      <c r="F7" s="199">
        <v>564</v>
      </c>
      <c r="G7" s="67">
        <f t="shared" si="1"/>
        <v>92.37588652482269</v>
      </c>
      <c r="H7" s="199">
        <v>86619</v>
      </c>
      <c r="I7" s="199">
        <v>59351</v>
      </c>
      <c r="J7" s="67">
        <f t="shared" si="2"/>
        <v>145.94362352782599</v>
      </c>
      <c r="K7" s="199">
        <v>49441</v>
      </c>
      <c r="L7" s="199">
        <v>42968</v>
      </c>
      <c r="M7" s="67">
        <f t="shared" ref="M7:M26" si="5">K7/L7*100</f>
        <v>115.06469931111525</v>
      </c>
      <c r="N7" s="203">
        <f>B7+K7</f>
        <v>136581</v>
      </c>
      <c r="O7" s="203">
        <f t="shared" ref="N7:O26" si="6">C7+L7</f>
        <v>102883</v>
      </c>
      <c r="P7" s="67">
        <f t="shared" si="3"/>
        <v>132.75371052554843</v>
      </c>
      <c r="Q7" s="224"/>
      <c r="R7" s="224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1" t="s">
        <v>81</v>
      </c>
      <c r="B8" s="199">
        <f t="shared" si="4"/>
        <v>14668</v>
      </c>
      <c r="C8" s="199">
        <f t="shared" si="4"/>
        <v>14984</v>
      </c>
      <c r="D8" s="67">
        <f t="shared" si="0"/>
        <v>97.891083822744264</v>
      </c>
      <c r="E8" s="199">
        <v>6767</v>
      </c>
      <c r="F8" s="199">
        <v>7891</v>
      </c>
      <c r="G8" s="67">
        <f t="shared" si="1"/>
        <v>85.755924470916227</v>
      </c>
      <c r="H8" s="199">
        <v>7901</v>
      </c>
      <c r="I8" s="199">
        <v>7093</v>
      </c>
      <c r="J8" s="67">
        <f t="shared" si="2"/>
        <v>111.39151275905823</v>
      </c>
      <c r="K8" s="199">
        <v>52705</v>
      </c>
      <c r="L8" s="199">
        <v>60053</v>
      </c>
      <c r="M8" s="67">
        <f t="shared" si="5"/>
        <v>87.764141674853875</v>
      </c>
      <c r="N8" s="203">
        <f t="shared" si="6"/>
        <v>67373</v>
      </c>
      <c r="O8" s="203">
        <f t="shared" si="6"/>
        <v>75037</v>
      </c>
      <c r="P8" s="67">
        <f t="shared" si="3"/>
        <v>89.786372056452151</v>
      </c>
      <c r="Q8" s="224"/>
      <c r="R8" s="224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1" t="s">
        <v>82</v>
      </c>
      <c r="B9" s="199">
        <f t="shared" si="4"/>
        <v>50810</v>
      </c>
      <c r="C9" s="199">
        <f t="shared" si="4"/>
        <v>53204</v>
      </c>
      <c r="D9" s="67">
        <f t="shared" si="0"/>
        <v>95.500338320427034</v>
      </c>
      <c r="E9" s="199">
        <v>24885</v>
      </c>
      <c r="F9" s="199">
        <v>30510</v>
      </c>
      <c r="G9" s="67">
        <f t="shared" si="1"/>
        <v>81.56342182890856</v>
      </c>
      <c r="H9" s="199">
        <v>25925</v>
      </c>
      <c r="I9" s="199">
        <v>22694</v>
      </c>
      <c r="J9" s="67">
        <f t="shared" si="2"/>
        <v>114.23724332422667</v>
      </c>
      <c r="K9" s="199">
        <v>84133</v>
      </c>
      <c r="L9" s="199">
        <v>92338</v>
      </c>
      <c r="M9" s="67">
        <f t="shared" si="5"/>
        <v>91.114167514999238</v>
      </c>
      <c r="N9" s="203">
        <f t="shared" si="6"/>
        <v>134943</v>
      </c>
      <c r="O9" s="203">
        <f t="shared" si="6"/>
        <v>145542</v>
      </c>
      <c r="P9" s="67">
        <f t="shared" si="3"/>
        <v>92.717566063404377</v>
      </c>
      <c r="Q9" s="224"/>
      <c r="R9" s="224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1" t="s">
        <v>83</v>
      </c>
      <c r="B10" s="199">
        <f t="shared" si="4"/>
        <v>41075</v>
      </c>
      <c r="C10" s="199">
        <f t="shared" si="4"/>
        <v>32052</v>
      </c>
      <c r="D10" s="67">
        <f t="shared" si="0"/>
        <v>128.1511294147011</v>
      </c>
      <c r="E10" s="199">
        <v>1556</v>
      </c>
      <c r="F10" s="199">
        <v>2593</v>
      </c>
      <c r="G10" s="67">
        <f t="shared" si="1"/>
        <v>60.007713073659851</v>
      </c>
      <c r="H10" s="199">
        <v>39519</v>
      </c>
      <c r="I10" s="199">
        <v>29459</v>
      </c>
      <c r="J10" s="67">
        <f t="shared" si="2"/>
        <v>134.14915645473368</v>
      </c>
      <c r="K10" s="199">
        <v>79271</v>
      </c>
      <c r="L10" s="199">
        <v>72009</v>
      </c>
      <c r="M10" s="67">
        <f t="shared" si="5"/>
        <v>110.08485050479801</v>
      </c>
      <c r="N10" s="203">
        <f t="shared" si="6"/>
        <v>120346</v>
      </c>
      <c r="O10" s="203">
        <f t="shared" si="6"/>
        <v>104061</v>
      </c>
      <c r="P10" s="67">
        <f t="shared" si="3"/>
        <v>115.64947482726478</v>
      </c>
      <c r="Q10" s="224"/>
      <c r="R10" s="224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1" t="s">
        <v>84</v>
      </c>
      <c r="B11" s="199">
        <f t="shared" si="4"/>
        <v>1992</v>
      </c>
      <c r="C11" s="199">
        <f t="shared" si="4"/>
        <v>1479</v>
      </c>
      <c r="D11" s="67">
        <f t="shared" si="0"/>
        <v>134.68559837728196</v>
      </c>
      <c r="E11" s="199">
        <v>1</v>
      </c>
      <c r="F11" s="199">
        <v>1</v>
      </c>
      <c r="G11" s="67">
        <f t="shared" si="1"/>
        <v>100</v>
      </c>
      <c r="H11" s="199">
        <v>1991</v>
      </c>
      <c r="I11" s="199">
        <v>1478</v>
      </c>
      <c r="J11" s="67">
        <f t="shared" si="2"/>
        <v>134.70906630581868</v>
      </c>
      <c r="K11" s="199">
        <v>6074</v>
      </c>
      <c r="L11" s="199">
        <v>3987</v>
      </c>
      <c r="M11" s="67">
        <f t="shared" si="5"/>
        <v>152.34512164534738</v>
      </c>
      <c r="N11" s="203">
        <f t="shared" si="6"/>
        <v>8066</v>
      </c>
      <c r="O11" s="203">
        <f t="shared" si="6"/>
        <v>5466</v>
      </c>
      <c r="P11" s="67">
        <f t="shared" si="3"/>
        <v>147.56677643615075</v>
      </c>
      <c r="Q11" s="224"/>
      <c r="R11" s="224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1" t="s">
        <v>85</v>
      </c>
      <c r="B12" s="199">
        <f t="shared" si="4"/>
        <v>53866</v>
      </c>
      <c r="C12" s="199">
        <f t="shared" si="4"/>
        <v>46510</v>
      </c>
      <c r="D12" s="67">
        <f t="shared" si="0"/>
        <v>115.81595355837455</v>
      </c>
      <c r="E12" s="199">
        <v>8378</v>
      </c>
      <c r="F12" s="199">
        <v>7200</v>
      </c>
      <c r="G12" s="67">
        <f t="shared" si="1"/>
        <v>116.36111111111111</v>
      </c>
      <c r="H12" s="199">
        <v>45488</v>
      </c>
      <c r="I12" s="199">
        <v>39310</v>
      </c>
      <c r="J12" s="67">
        <f t="shared" si="2"/>
        <v>115.71610277283133</v>
      </c>
      <c r="K12" s="199">
        <v>50398</v>
      </c>
      <c r="L12" s="199">
        <v>54032</v>
      </c>
      <c r="M12" s="67">
        <f t="shared" si="5"/>
        <v>93.274355937222381</v>
      </c>
      <c r="N12" s="203">
        <f t="shared" si="6"/>
        <v>104264</v>
      </c>
      <c r="O12" s="203">
        <f t="shared" si="6"/>
        <v>100542</v>
      </c>
      <c r="P12" s="67">
        <f t="shared" si="3"/>
        <v>103.7019355095383</v>
      </c>
      <c r="Q12" s="224"/>
      <c r="R12" s="224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1" t="s">
        <v>86</v>
      </c>
      <c r="B13" s="199">
        <f t="shared" si="4"/>
        <v>24551</v>
      </c>
      <c r="C13" s="199">
        <f t="shared" si="4"/>
        <v>20136</v>
      </c>
      <c r="D13" s="67">
        <f t="shared" si="0"/>
        <v>121.92590385379421</v>
      </c>
      <c r="E13" s="199">
        <v>4930</v>
      </c>
      <c r="F13" s="199">
        <v>4783</v>
      </c>
      <c r="G13" s="67">
        <f t="shared" si="1"/>
        <v>103.07338490487142</v>
      </c>
      <c r="H13" s="199">
        <v>19621</v>
      </c>
      <c r="I13" s="199">
        <v>15353</v>
      </c>
      <c r="J13" s="67">
        <f t="shared" si="2"/>
        <v>127.79912720640918</v>
      </c>
      <c r="K13" s="199">
        <v>50734</v>
      </c>
      <c r="L13" s="199">
        <v>66716</v>
      </c>
      <c r="M13" s="67">
        <f t="shared" si="5"/>
        <v>76.044726902092449</v>
      </c>
      <c r="N13" s="203">
        <f t="shared" si="6"/>
        <v>75285</v>
      </c>
      <c r="O13" s="203">
        <f t="shared" si="6"/>
        <v>86852</v>
      </c>
      <c r="P13" s="67">
        <f t="shared" si="3"/>
        <v>86.681941693916087</v>
      </c>
      <c r="Q13" s="224"/>
      <c r="R13" s="224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1" t="s">
        <v>87</v>
      </c>
      <c r="B14" s="199">
        <f t="shared" si="4"/>
        <v>39271</v>
      </c>
      <c r="C14" s="199">
        <f t="shared" si="4"/>
        <v>47223</v>
      </c>
      <c r="D14" s="67">
        <f t="shared" si="0"/>
        <v>83.160747940622159</v>
      </c>
      <c r="E14" s="199">
        <v>4783</v>
      </c>
      <c r="F14" s="199">
        <v>958</v>
      </c>
      <c r="G14" s="67">
        <f t="shared" si="1"/>
        <v>499.26931106471812</v>
      </c>
      <c r="H14" s="199">
        <v>34488</v>
      </c>
      <c r="I14" s="199">
        <v>46265</v>
      </c>
      <c r="J14" s="67">
        <f t="shared" si="2"/>
        <v>74.544472063114668</v>
      </c>
      <c r="K14" s="199">
        <v>54492</v>
      </c>
      <c r="L14" s="199">
        <v>67987</v>
      </c>
      <c r="M14" s="67">
        <f t="shared" si="5"/>
        <v>80.150617029726263</v>
      </c>
      <c r="N14" s="203">
        <f t="shared" si="6"/>
        <v>93763</v>
      </c>
      <c r="O14" s="203">
        <f t="shared" si="6"/>
        <v>115210</v>
      </c>
      <c r="P14" s="67">
        <f t="shared" si="3"/>
        <v>81.38442843503168</v>
      </c>
      <c r="Q14" s="224"/>
      <c r="R14" s="224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1" t="s">
        <v>88</v>
      </c>
      <c r="B15" s="199">
        <f t="shared" si="4"/>
        <v>35472</v>
      </c>
      <c r="C15" s="199">
        <f t="shared" si="4"/>
        <v>35058</v>
      </c>
      <c r="D15" s="67">
        <f t="shared" si="0"/>
        <v>101.18090022248845</v>
      </c>
      <c r="E15" s="199">
        <v>4145</v>
      </c>
      <c r="F15" s="199">
        <v>5170</v>
      </c>
      <c r="G15" s="67">
        <f t="shared" si="1"/>
        <v>80.174081237911025</v>
      </c>
      <c r="H15" s="199">
        <v>31327</v>
      </c>
      <c r="I15" s="199">
        <v>29888</v>
      </c>
      <c r="J15" s="67">
        <f t="shared" si="2"/>
        <v>104.81464132762312</v>
      </c>
      <c r="K15" s="199">
        <v>48222</v>
      </c>
      <c r="L15" s="199">
        <v>47970</v>
      </c>
      <c r="M15" s="67">
        <f t="shared" si="5"/>
        <v>100.52532833020638</v>
      </c>
      <c r="N15" s="203">
        <f t="shared" si="6"/>
        <v>83694</v>
      </c>
      <c r="O15" s="203">
        <f t="shared" si="6"/>
        <v>83028</v>
      </c>
      <c r="P15" s="67">
        <f t="shared" si="3"/>
        <v>100.80213903743316</v>
      </c>
      <c r="Q15" s="224"/>
      <c r="R15" s="224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1" t="s">
        <v>89</v>
      </c>
      <c r="B16" s="199">
        <f t="shared" si="4"/>
        <v>11562</v>
      </c>
      <c r="C16" s="199">
        <f t="shared" si="4"/>
        <v>11376</v>
      </c>
      <c r="D16" s="67">
        <f t="shared" si="0"/>
        <v>101.6350210970464</v>
      </c>
      <c r="E16" s="199">
        <v>11094</v>
      </c>
      <c r="F16" s="199">
        <v>10920</v>
      </c>
      <c r="G16" s="67">
        <f t="shared" si="1"/>
        <v>101.59340659340658</v>
      </c>
      <c r="H16" s="199">
        <v>468</v>
      </c>
      <c r="I16" s="199">
        <v>456</v>
      </c>
      <c r="J16" s="67">
        <f t="shared" si="2"/>
        <v>102.63157894736842</v>
      </c>
      <c r="K16" s="199">
        <v>18191</v>
      </c>
      <c r="L16" s="199">
        <v>18103</v>
      </c>
      <c r="M16" s="67">
        <f t="shared" si="5"/>
        <v>100.48610727503728</v>
      </c>
      <c r="N16" s="203">
        <f t="shared" si="6"/>
        <v>29753</v>
      </c>
      <c r="O16" s="203">
        <f t="shared" si="6"/>
        <v>29479</v>
      </c>
      <c r="P16" s="67">
        <f t="shared" si="3"/>
        <v>100.92947521964788</v>
      </c>
      <c r="Q16" s="224"/>
      <c r="R16" s="224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1" t="s">
        <v>90</v>
      </c>
      <c r="B17" s="199">
        <f t="shared" si="4"/>
        <v>4647</v>
      </c>
      <c r="C17" s="199">
        <f t="shared" si="4"/>
        <v>3794</v>
      </c>
      <c r="D17" s="67">
        <f t="shared" si="0"/>
        <v>122.48286768581971</v>
      </c>
      <c r="E17" s="199">
        <v>1126</v>
      </c>
      <c r="F17" s="199">
        <v>1158</v>
      </c>
      <c r="G17" s="67">
        <f t="shared" si="1"/>
        <v>97.236614853195164</v>
      </c>
      <c r="H17" s="199">
        <v>3521</v>
      </c>
      <c r="I17" s="199">
        <v>2636</v>
      </c>
      <c r="J17" s="67">
        <f t="shared" si="2"/>
        <v>133.57359635811835</v>
      </c>
      <c r="K17" s="199">
        <v>29630</v>
      </c>
      <c r="L17" s="199">
        <v>21024</v>
      </c>
      <c r="M17" s="67">
        <f t="shared" si="5"/>
        <v>140.93417047184172</v>
      </c>
      <c r="N17" s="203">
        <f t="shared" si="6"/>
        <v>34277</v>
      </c>
      <c r="O17" s="203">
        <f t="shared" si="6"/>
        <v>24818</v>
      </c>
      <c r="P17" s="67">
        <f t="shared" si="3"/>
        <v>138.11346603271818</v>
      </c>
      <c r="Q17" s="224"/>
      <c r="R17" s="224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1" t="s">
        <v>91</v>
      </c>
      <c r="B18" s="199">
        <f t="shared" si="4"/>
        <v>1804</v>
      </c>
      <c r="C18" s="199">
        <f t="shared" si="4"/>
        <v>1776</v>
      </c>
      <c r="D18" s="67">
        <f t="shared" si="0"/>
        <v>101.57657657657657</v>
      </c>
      <c r="E18" s="199">
        <v>7</v>
      </c>
      <c r="F18" s="199">
        <v>38</v>
      </c>
      <c r="G18" s="67">
        <f t="shared" si="1"/>
        <v>18.421052631578945</v>
      </c>
      <c r="H18" s="199">
        <v>1797</v>
      </c>
      <c r="I18" s="199">
        <v>1738</v>
      </c>
      <c r="J18" s="67">
        <f t="shared" si="2"/>
        <v>103.39470655926353</v>
      </c>
      <c r="K18" s="199">
        <v>4050</v>
      </c>
      <c r="L18" s="199">
        <v>3981</v>
      </c>
      <c r="M18" s="67">
        <f t="shared" si="5"/>
        <v>101.73323285606632</v>
      </c>
      <c r="N18" s="203">
        <f t="shared" si="6"/>
        <v>5854</v>
      </c>
      <c r="O18" s="203">
        <f t="shared" si="6"/>
        <v>5757</v>
      </c>
      <c r="P18" s="67">
        <f t="shared" si="3"/>
        <v>101.68490533263852</v>
      </c>
      <c r="Q18" s="224"/>
      <c r="R18" s="224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1" t="s">
        <v>92</v>
      </c>
      <c r="B19" s="199">
        <f t="shared" si="4"/>
        <v>49810</v>
      </c>
      <c r="C19" s="199">
        <f t="shared" si="4"/>
        <v>34785</v>
      </c>
      <c r="D19" s="67">
        <f t="shared" si="0"/>
        <v>143.19390541900245</v>
      </c>
      <c r="E19" s="199">
        <v>18320</v>
      </c>
      <c r="F19" s="199">
        <v>15832</v>
      </c>
      <c r="G19" s="67">
        <f t="shared" si="1"/>
        <v>115.71500757958566</v>
      </c>
      <c r="H19" s="199">
        <v>31490</v>
      </c>
      <c r="I19" s="199">
        <v>18953</v>
      </c>
      <c r="J19" s="67">
        <f t="shared" si="2"/>
        <v>166.14783939218066</v>
      </c>
      <c r="K19" s="199">
        <v>40068</v>
      </c>
      <c r="L19" s="199">
        <v>24902</v>
      </c>
      <c r="M19" s="67">
        <f t="shared" si="5"/>
        <v>160.90273873584451</v>
      </c>
      <c r="N19" s="203">
        <f t="shared" si="6"/>
        <v>89878</v>
      </c>
      <c r="O19" s="203">
        <f t="shared" si="6"/>
        <v>59687</v>
      </c>
      <c r="P19" s="67">
        <f t="shared" si="3"/>
        <v>150.58220382997973</v>
      </c>
      <c r="Q19" s="224"/>
      <c r="R19" s="224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1" t="s">
        <v>93</v>
      </c>
      <c r="B20" s="199">
        <f t="shared" si="4"/>
        <v>11770</v>
      </c>
      <c r="C20" s="199">
        <f t="shared" si="4"/>
        <v>8508</v>
      </c>
      <c r="D20" s="67">
        <f t="shared" si="0"/>
        <v>138.34038551951105</v>
      </c>
      <c r="E20" s="199">
        <v>1010</v>
      </c>
      <c r="F20" s="199">
        <v>923</v>
      </c>
      <c r="G20" s="67">
        <f t="shared" si="1"/>
        <v>109.42578548212352</v>
      </c>
      <c r="H20" s="199">
        <v>10760</v>
      </c>
      <c r="I20" s="199">
        <v>7585</v>
      </c>
      <c r="J20" s="67">
        <f t="shared" si="2"/>
        <v>141.85893210283453</v>
      </c>
      <c r="K20" s="199">
        <v>32959</v>
      </c>
      <c r="L20" s="199">
        <v>25502</v>
      </c>
      <c r="M20" s="67">
        <f t="shared" si="5"/>
        <v>129.2408438553839</v>
      </c>
      <c r="N20" s="203">
        <f t="shared" si="6"/>
        <v>44729</v>
      </c>
      <c r="O20" s="203">
        <f t="shared" si="6"/>
        <v>34010</v>
      </c>
      <c r="P20" s="67">
        <f t="shared" si="3"/>
        <v>131.51720082328725</v>
      </c>
      <c r="Q20" s="224"/>
      <c r="R20" s="224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1" t="s">
        <v>94</v>
      </c>
      <c r="B21" s="199">
        <f t="shared" si="4"/>
        <v>76585</v>
      </c>
      <c r="C21" s="199">
        <f t="shared" si="4"/>
        <v>35261</v>
      </c>
      <c r="D21" s="67">
        <f t="shared" si="0"/>
        <v>217.19463429851675</v>
      </c>
      <c r="E21" s="199">
        <v>65745</v>
      </c>
      <c r="F21" s="199">
        <v>28184</v>
      </c>
      <c r="G21" s="67">
        <f t="shared" si="1"/>
        <v>233.27065001419248</v>
      </c>
      <c r="H21" s="199">
        <v>10840</v>
      </c>
      <c r="I21" s="199">
        <v>7077</v>
      </c>
      <c r="J21" s="67">
        <f t="shared" si="2"/>
        <v>153.17224812773773</v>
      </c>
      <c r="K21" s="199">
        <v>133397</v>
      </c>
      <c r="L21" s="199">
        <v>93499</v>
      </c>
      <c r="M21" s="67">
        <f t="shared" si="5"/>
        <v>142.67211414025817</v>
      </c>
      <c r="N21" s="203">
        <f t="shared" si="6"/>
        <v>209982</v>
      </c>
      <c r="O21" s="203">
        <f t="shared" si="6"/>
        <v>128760</v>
      </c>
      <c r="P21" s="67">
        <f t="shared" si="3"/>
        <v>163.08014911463187</v>
      </c>
      <c r="Q21" s="224"/>
      <c r="R21" s="224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0" t="s">
        <v>95</v>
      </c>
      <c r="B22" s="199">
        <f t="shared" si="4"/>
        <v>11095</v>
      </c>
      <c r="C22" s="199">
        <f t="shared" si="4"/>
        <v>14042</v>
      </c>
      <c r="D22" s="67">
        <f t="shared" si="0"/>
        <v>79.012961116650047</v>
      </c>
      <c r="E22" s="199">
        <v>85</v>
      </c>
      <c r="F22" s="199">
        <v>348</v>
      </c>
      <c r="G22" s="67">
        <f t="shared" si="1"/>
        <v>24.425287356321839</v>
      </c>
      <c r="H22" s="199">
        <v>11010</v>
      </c>
      <c r="I22" s="199">
        <v>13694</v>
      </c>
      <c r="J22" s="67">
        <f t="shared" si="2"/>
        <v>80.400175259237628</v>
      </c>
      <c r="K22" s="199">
        <v>20658</v>
      </c>
      <c r="L22" s="199">
        <v>16317</v>
      </c>
      <c r="M22" s="67">
        <f t="shared" si="5"/>
        <v>126.60415517558374</v>
      </c>
      <c r="N22" s="203">
        <f t="shared" si="6"/>
        <v>31753</v>
      </c>
      <c r="O22" s="203">
        <f t="shared" si="6"/>
        <v>30359</v>
      </c>
      <c r="P22" s="67">
        <f t="shared" si="3"/>
        <v>104.59171909483184</v>
      </c>
      <c r="Q22" s="224"/>
      <c r="R22" s="224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1" t="s">
        <v>96</v>
      </c>
      <c r="B23" s="199">
        <f t="shared" si="4"/>
        <v>32404</v>
      </c>
      <c r="C23" s="199">
        <f t="shared" si="4"/>
        <v>36832</v>
      </c>
      <c r="D23" s="67">
        <f t="shared" si="0"/>
        <v>87.977845351867941</v>
      </c>
      <c r="E23" s="199">
        <v>1240</v>
      </c>
      <c r="F23" s="199">
        <v>1899</v>
      </c>
      <c r="G23" s="67">
        <f t="shared" si="1"/>
        <v>65.297525013164829</v>
      </c>
      <c r="H23" s="199">
        <v>31164</v>
      </c>
      <c r="I23" s="199">
        <v>34933</v>
      </c>
      <c r="J23" s="67">
        <f t="shared" si="2"/>
        <v>89.210774911974354</v>
      </c>
      <c r="K23" s="199">
        <v>47287</v>
      </c>
      <c r="L23" s="199">
        <v>40764</v>
      </c>
      <c r="M23" s="67">
        <f t="shared" si="5"/>
        <v>116.00186439014817</v>
      </c>
      <c r="N23" s="203">
        <f t="shared" si="6"/>
        <v>79691</v>
      </c>
      <c r="O23" s="203">
        <f t="shared" si="6"/>
        <v>77596</v>
      </c>
      <c r="P23" s="67">
        <f t="shared" si="3"/>
        <v>102.69988143718749</v>
      </c>
      <c r="Q23" s="224"/>
      <c r="R23" s="224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1" t="s">
        <v>97</v>
      </c>
      <c r="B24" s="199" t="s">
        <v>157</v>
      </c>
      <c r="C24" s="199" t="s">
        <v>157</v>
      </c>
      <c r="D24" s="67" t="s">
        <v>157</v>
      </c>
      <c r="E24" s="199" t="s">
        <v>157</v>
      </c>
      <c r="F24" s="199" t="s">
        <v>157</v>
      </c>
      <c r="G24" s="67" t="s">
        <v>157</v>
      </c>
      <c r="H24" s="199" t="s">
        <v>157</v>
      </c>
      <c r="I24" s="199" t="s">
        <v>157</v>
      </c>
      <c r="J24" s="67" t="s">
        <v>157</v>
      </c>
      <c r="K24" s="199">
        <v>63</v>
      </c>
      <c r="L24" s="199">
        <v>72</v>
      </c>
      <c r="M24" s="67">
        <f>K24/L24*100</f>
        <v>87.5</v>
      </c>
      <c r="N24" s="203">
        <f>K24</f>
        <v>63</v>
      </c>
      <c r="O24" s="203">
        <f>L24</f>
        <v>72</v>
      </c>
      <c r="P24" s="67">
        <f t="shared" si="3"/>
        <v>87.5</v>
      </c>
      <c r="Q24" s="224"/>
      <c r="R24" s="224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1" t="s">
        <v>98</v>
      </c>
      <c r="B25" s="199" t="s">
        <v>157</v>
      </c>
      <c r="C25" s="199" t="s">
        <v>157</v>
      </c>
      <c r="D25" s="67" t="s">
        <v>157</v>
      </c>
      <c r="E25" s="199" t="s">
        <v>157</v>
      </c>
      <c r="F25" s="199" t="s">
        <v>157</v>
      </c>
      <c r="G25" s="67" t="s">
        <v>157</v>
      </c>
      <c r="H25" s="199" t="s">
        <v>157</v>
      </c>
      <c r="I25" s="199" t="s">
        <v>157</v>
      </c>
      <c r="J25" s="67" t="s">
        <v>157</v>
      </c>
      <c r="K25" s="199">
        <v>25</v>
      </c>
      <c r="L25" s="199">
        <v>31</v>
      </c>
      <c r="M25" s="67">
        <f t="shared" si="5"/>
        <v>80.645161290322577</v>
      </c>
      <c r="N25" s="203">
        <f>K25</f>
        <v>25</v>
      </c>
      <c r="O25" s="203">
        <f>L25</f>
        <v>31</v>
      </c>
      <c r="P25" s="67">
        <f t="shared" si="3"/>
        <v>80.645161290322577</v>
      </c>
      <c r="Q25" s="224"/>
      <c r="R25" s="224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3" t="s">
        <v>99</v>
      </c>
      <c r="B26" s="200">
        <f>H26</f>
        <v>2052</v>
      </c>
      <c r="C26" s="200">
        <f>I26</f>
        <v>2046</v>
      </c>
      <c r="D26" s="75">
        <f t="shared" si="0"/>
        <v>100.29325513196481</v>
      </c>
      <c r="E26" s="200" t="s">
        <v>157</v>
      </c>
      <c r="F26" s="200" t="s">
        <v>157</v>
      </c>
      <c r="G26" s="75" t="s">
        <v>157</v>
      </c>
      <c r="H26" s="200">
        <v>2052</v>
      </c>
      <c r="I26" s="200">
        <v>2046</v>
      </c>
      <c r="J26" s="75">
        <f t="shared" si="2"/>
        <v>100.29325513196481</v>
      </c>
      <c r="K26" s="200">
        <v>8194</v>
      </c>
      <c r="L26" s="200">
        <v>8176</v>
      </c>
      <c r="M26" s="75">
        <f t="shared" si="5"/>
        <v>100.22015655577299</v>
      </c>
      <c r="N26" s="200">
        <f t="shared" si="6"/>
        <v>10246</v>
      </c>
      <c r="O26" s="200">
        <f t="shared" si="6"/>
        <v>10222</v>
      </c>
      <c r="P26" s="75">
        <f t="shared" si="3"/>
        <v>100.23478771277637</v>
      </c>
      <c r="Q26" s="224"/>
      <c r="R26" s="224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8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9"/>
    </row>
    <row r="31" spans="1:27" x14ac:dyDescent="0.2">
      <c r="H31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11" customWidth="1"/>
    <col min="2" max="2" width="9.7109375" style="111" customWidth="1"/>
    <col min="3" max="3" width="9.5703125" style="111" customWidth="1"/>
    <col min="4" max="7" width="8.85546875" style="111" customWidth="1"/>
    <col min="8" max="8" width="9.85546875" style="111" customWidth="1"/>
    <col min="9" max="9" width="9.7109375" style="111" customWidth="1"/>
    <col min="10" max="10" width="9.42578125" style="111" customWidth="1"/>
    <col min="11" max="12" width="9.7109375" style="111" customWidth="1"/>
    <col min="13" max="13" width="8.7109375" style="111" customWidth="1"/>
    <col min="14" max="256" width="9.140625" style="111"/>
    <col min="257" max="257" width="21.7109375" style="111" customWidth="1"/>
    <col min="258" max="258" width="9.7109375" style="111" customWidth="1"/>
    <col min="259" max="259" width="9.5703125" style="111" customWidth="1"/>
    <col min="260" max="262" width="8.85546875" style="111" customWidth="1"/>
    <col min="263" max="263" width="10.140625" style="111" customWidth="1"/>
    <col min="264" max="264" width="9.85546875" style="111" customWidth="1"/>
    <col min="265" max="265" width="9.7109375" style="111" customWidth="1"/>
    <col min="266" max="266" width="10.5703125" style="111" customWidth="1"/>
    <col min="267" max="268" width="9.7109375" style="111" customWidth="1"/>
    <col min="269" max="269" width="8.7109375" style="111" customWidth="1"/>
    <col min="270" max="512" width="9.140625" style="111"/>
    <col min="513" max="513" width="21.7109375" style="111" customWidth="1"/>
    <col min="514" max="514" width="9.7109375" style="111" customWidth="1"/>
    <col min="515" max="515" width="9.5703125" style="111" customWidth="1"/>
    <col min="516" max="518" width="8.85546875" style="111" customWidth="1"/>
    <col min="519" max="519" width="10.140625" style="111" customWidth="1"/>
    <col min="520" max="520" width="9.85546875" style="111" customWidth="1"/>
    <col min="521" max="521" width="9.7109375" style="111" customWidth="1"/>
    <col min="522" max="522" width="10.5703125" style="111" customWidth="1"/>
    <col min="523" max="524" width="9.7109375" style="111" customWidth="1"/>
    <col min="525" max="525" width="8.7109375" style="111" customWidth="1"/>
    <col min="526" max="768" width="9.140625" style="111"/>
    <col min="769" max="769" width="21.7109375" style="111" customWidth="1"/>
    <col min="770" max="770" width="9.7109375" style="111" customWidth="1"/>
    <col min="771" max="771" width="9.5703125" style="111" customWidth="1"/>
    <col min="772" max="774" width="8.85546875" style="111" customWidth="1"/>
    <col min="775" max="775" width="10.140625" style="111" customWidth="1"/>
    <col min="776" max="776" width="9.85546875" style="111" customWidth="1"/>
    <col min="777" max="777" width="9.7109375" style="111" customWidth="1"/>
    <col min="778" max="778" width="10.5703125" style="111" customWidth="1"/>
    <col min="779" max="780" width="9.7109375" style="111" customWidth="1"/>
    <col min="781" max="781" width="8.7109375" style="111" customWidth="1"/>
    <col min="782" max="1024" width="9.140625" style="111"/>
    <col min="1025" max="1025" width="21.7109375" style="111" customWidth="1"/>
    <col min="1026" max="1026" width="9.7109375" style="111" customWidth="1"/>
    <col min="1027" max="1027" width="9.5703125" style="111" customWidth="1"/>
    <col min="1028" max="1030" width="8.85546875" style="111" customWidth="1"/>
    <col min="1031" max="1031" width="10.140625" style="111" customWidth="1"/>
    <col min="1032" max="1032" width="9.85546875" style="111" customWidth="1"/>
    <col min="1033" max="1033" width="9.7109375" style="111" customWidth="1"/>
    <col min="1034" max="1034" width="10.5703125" style="111" customWidth="1"/>
    <col min="1035" max="1036" width="9.7109375" style="111" customWidth="1"/>
    <col min="1037" max="1037" width="8.7109375" style="111" customWidth="1"/>
    <col min="1038" max="1280" width="9.140625" style="111"/>
    <col min="1281" max="1281" width="21.7109375" style="111" customWidth="1"/>
    <col min="1282" max="1282" width="9.7109375" style="111" customWidth="1"/>
    <col min="1283" max="1283" width="9.5703125" style="111" customWidth="1"/>
    <col min="1284" max="1286" width="8.85546875" style="111" customWidth="1"/>
    <col min="1287" max="1287" width="10.140625" style="111" customWidth="1"/>
    <col min="1288" max="1288" width="9.85546875" style="111" customWidth="1"/>
    <col min="1289" max="1289" width="9.7109375" style="111" customWidth="1"/>
    <col min="1290" max="1290" width="10.5703125" style="111" customWidth="1"/>
    <col min="1291" max="1292" width="9.7109375" style="111" customWidth="1"/>
    <col min="1293" max="1293" width="8.7109375" style="111" customWidth="1"/>
    <col min="1294" max="1536" width="9.140625" style="111"/>
    <col min="1537" max="1537" width="21.7109375" style="111" customWidth="1"/>
    <col min="1538" max="1538" width="9.7109375" style="111" customWidth="1"/>
    <col min="1539" max="1539" width="9.5703125" style="111" customWidth="1"/>
    <col min="1540" max="1542" width="8.85546875" style="111" customWidth="1"/>
    <col min="1543" max="1543" width="10.140625" style="111" customWidth="1"/>
    <col min="1544" max="1544" width="9.85546875" style="111" customWidth="1"/>
    <col min="1545" max="1545" width="9.7109375" style="111" customWidth="1"/>
    <col min="1546" max="1546" width="10.5703125" style="111" customWidth="1"/>
    <col min="1547" max="1548" width="9.7109375" style="111" customWidth="1"/>
    <col min="1549" max="1549" width="8.7109375" style="111" customWidth="1"/>
    <col min="1550" max="1792" width="9.140625" style="111"/>
    <col min="1793" max="1793" width="21.7109375" style="111" customWidth="1"/>
    <col min="1794" max="1794" width="9.7109375" style="111" customWidth="1"/>
    <col min="1795" max="1795" width="9.5703125" style="111" customWidth="1"/>
    <col min="1796" max="1798" width="8.85546875" style="111" customWidth="1"/>
    <col min="1799" max="1799" width="10.140625" style="111" customWidth="1"/>
    <col min="1800" max="1800" width="9.85546875" style="111" customWidth="1"/>
    <col min="1801" max="1801" width="9.7109375" style="111" customWidth="1"/>
    <col min="1802" max="1802" width="10.5703125" style="111" customWidth="1"/>
    <col min="1803" max="1804" width="9.7109375" style="111" customWidth="1"/>
    <col min="1805" max="1805" width="8.7109375" style="111" customWidth="1"/>
    <col min="1806" max="2048" width="9.140625" style="111"/>
    <col min="2049" max="2049" width="21.7109375" style="111" customWidth="1"/>
    <col min="2050" max="2050" width="9.7109375" style="111" customWidth="1"/>
    <col min="2051" max="2051" width="9.5703125" style="111" customWidth="1"/>
    <col min="2052" max="2054" width="8.85546875" style="111" customWidth="1"/>
    <col min="2055" max="2055" width="10.140625" style="111" customWidth="1"/>
    <col min="2056" max="2056" width="9.85546875" style="111" customWidth="1"/>
    <col min="2057" max="2057" width="9.7109375" style="111" customWidth="1"/>
    <col min="2058" max="2058" width="10.5703125" style="111" customWidth="1"/>
    <col min="2059" max="2060" width="9.7109375" style="111" customWidth="1"/>
    <col min="2061" max="2061" width="8.7109375" style="111" customWidth="1"/>
    <col min="2062" max="2304" width="9.140625" style="111"/>
    <col min="2305" max="2305" width="21.7109375" style="111" customWidth="1"/>
    <col min="2306" max="2306" width="9.7109375" style="111" customWidth="1"/>
    <col min="2307" max="2307" width="9.5703125" style="111" customWidth="1"/>
    <col min="2308" max="2310" width="8.85546875" style="111" customWidth="1"/>
    <col min="2311" max="2311" width="10.140625" style="111" customWidth="1"/>
    <col min="2312" max="2312" width="9.85546875" style="111" customWidth="1"/>
    <col min="2313" max="2313" width="9.7109375" style="111" customWidth="1"/>
    <col min="2314" max="2314" width="10.5703125" style="111" customWidth="1"/>
    <col min="2315" max="2316" width="9.7109375" style="111" customWidth="1"/>
    <col min="2317" max="2317" width="8.7109375" style="111" customWidth="1"/>
    <col min="2318" max="2560" width="9.140625" style="111"/>
    <col min="2561" max="2561" width="21.7109375" style="111" customWidth="1"/>
    <col min="2562" max="2562" width="9.7109375" style="111" customWidth="1"/>
    <col min="2563" max="2563" width="9.5703125" style="111" customWidth="1"/>
    <col min="2564" max="2566" width="8.85546875" style="111" customWidth="1"/>
    <col min="2567" max="2567" width="10.140625" style="111" customWidth="1"/>
    <col min="2568" max="2568" width="9.85546875" style="111" customWidth="1"/>
    <col min="2569" max="2569" width="9.7109375" style="111" customWidth="1"/>
    <col min="2570" max="2570" width="10.5703125" style="111" customWidth="1"/>
    <col min="2571" max="2572" width="9.7109375" style="111" customWidth="1"/>
    <col min="2573" max="2573" width="8.7109375" style="111" customWidth="1"/>
    <col min="2574" max="2816" width="9.140625" style="111"/>
    <col min="2817" max="2817" width="21.7109375" style="111" customWidth="1"/>
    <col min="2818" max="2818" width="9.7109375" style="111" customWidth="1"/>
    <col min="2819" max="2819" width="9.5703125" style="111" customWidth="1"/>
    <col min="2820" max="2822" width="8.85546875" style="111" customWidth="1"/>
    <col min="2823" max="2823" width="10.140625" style="111" customWidth="1"/>
    <col min="2824" max="2824" width="9.85546875" style="111" customWidth="1"/>
    <col min="2825" max="2825" width="9.7109375" style="111" customWidth="1"/>
    <col min="2826" max="2826" width="10.5703125" style="111" customWidth="1"/>
    <col min="2827" max="2828" width="9.7109375" style="111" customWidth="1"/>
    <col min="2829" max="2829" width="8.7109375" style="111" customWidth="1"/>
    <col min="2830" max="3072" width="9.140625" style="111"/>
    <col min="3073" max="3073" width="21.7109375" style="111" customWidth="1"/>
    <col min="3074" max="3074" width="9.7109375" style="111" customWidth="1"/>
    <col min="3075" max="3075" width="9.5703125" style="111" customWidth="1"/>
    <col min="3076" max="3078" width="8.85546875" style="111" customWidth="1"/>
    <col min="3079" max="3079" width="10.140625" style="111" customWidth="1"/>
    <col min="3080" max="3080" width="9.85546875" style="111" customWidth="1"/>
    <col min="3081" max="3081" width="9.7109375" style="111" customWidth="1"/>
    <col min="3082" max="3082" width="10.5703125" style="111" customWidth="1"/>
    <col min="3083" max="3084" width="9.7109375" style="111" customWidth="1"/>
    <col min="3085" max="3085" width="8.7109375" style="111" customWidth="1"/>
    <col min="3086" max="3328" width="9.140625" style="111"/>
    <col min="3329" max="3329" width="21.7109375" style="111" customWidth="1"/>
    <col min="3330" max="3330" width="9.7109375" style="111" customWidth="1"/>
    <col min="3331" max="3331" width="9.5703125" style="111" customWidth="1"/>
    <col min="3332" max="3334" width="8.85546875" style="111" customWidth="1"/>
    <col min="3335" max="3335" width="10.140625" style="111" customWidth="1"/>
    <col min="3336" max="3336" width="9.85546875" style="111" customWidth="1"/>
    <col min="3337" max="3337" width="9.7109375" style="111" customWidth="1"/>
    <col min="3338" max="3338" width="10.5703125" style="111" customWidth="1"/>
    <col min="3339" max="3340" width="9.7109375" style="111" customWidth="1"/>
    <col min="3341" max="3341" width="8.7109375" style="111" customWidth="1"/>
    <col min="3342" max="3584" width="9.140625" style="111"/>
    <col min="3585" max="3585" width="21.7109375" style="111" customWidth="1"/>
    <col min="3586" max="3586" width="9.7109375" style="111" customWidth="1"/>
    <col min="3587" max="3587" width="9.5703125" style="111" customWidth="1"/>
    <col min="3588" max="3590" width="8.85546875" style="111" customWidth="1"/>
    <col min="3591" max="3591" width="10.140625" style="111" customWidth="1"/>
    <col min="3592" max="3592" width="9.85546875" style="111" customWidth="1"/>
    <col min="3593" max="3593" width="9.7109375" style="111" customWidth="1"/>
    <col min="3594" max="3594" width="10.5703125" style="111" customWidth="1"/>
    <col min="3595" max="3596" width="9.7109375" style="111" customWidth="1"/>
    <col min="3597" max="3597" width="8.7109375" style="111" customWidth="1"/>
    <col min="3598" max="3840" width="9.140625" style="111"/>
    <col min="3841" max="3841" width="21.7109375" style="111" customWidth="1"/>
    <col min="3842" max="3842" width="9.7109375" style="111" customWidth="1"/>
    <col min="3843" max="3843" width="9.5703125" style="111" customWidth="1"/>
    <col min="3844" max="3846" width="8.85546875" style="111" customWidth="1"/>
    <col min="3847" max="3847" width="10.140625" style="111" customWidth="1"/>
    <col min="3848" max="3848" width="9.85546875" style="111" customWidth="1"/>
    <col min="3849" max="3849" width="9.7109375" style="111" customWidth="1"/>
    <col min="3850" max="3850" width="10.5703125" style="111" customWidth="1"/>
    <col min="3851" max="3852" width="9.7109375" style="111" customWidth="1"/>
    <col min="3853" max="3853" width="8.7109375" style="111" customWidth="1"/>
    <col min="3854" max="4096" width="9.140625" style="111"/>
    <col min="4097" max="4097" width="21.7109375" style="111" customWidth="1"/>
    <col min="4098" max="4098" width="9.7109375" style="111" customWidth="1"/>
    <col min="4099" max="4099" width="9.5703125" style="111" customWidth="1"/>
    <col min="4100" max="4102" width="8.85546875" style="111" customWidth="1"/>
    <col min="4103" max="4103" width="10.140625" style="111" customWidth="1"/>
    <col min="4104" max="4104" width="9.85546875" style="111" customWidth="1"/>
    <col min="4105" max="4105" width="9.7109375" style="111" customWidth="1"/>
    <col min="4106" max="4106" width="10.5703125" style="111" customWidth="1"/>
    <col min="4107" max="4108" width="9.7109375" style="111" customWidth="1"/>
    <col min="4109" max="4109" width="8.7109375" style="111" customWidth="1"/>
    <col min="4110" max="4352" width="9.140625" style="111"/>
    <col min="4353" max="4353" width="21.7109375" style="111" customWidth="1"/>
    <col min="4354" max="4354" width="9.7109375" style="111" customWidth="1"/>
    <col min="4355" max="4355" width="9.5703125" style="111" customWidth="1"/>
    <col min="4356" max="4358" width="8.85546875" style="111" customWidth="1"/>
    <col min="4359" max="4359" width="10.140625" style="111" customWidth="1"/>
    <col min="4360" max="4360" width="9.85546875" style="111" customWidth="1"/>
    <col min="4361" max="4361" width="9.7109375" style="111" customWidth="1"/>
    <col min="4362" max="4362" width="10.5703125" style="111" customWidth="1"/>
    <col min="4363" max="4364" width="9.7109375" style="111" customWidth="1"/>
    <col min="4365" max="4365" width="8.7109375" style="111" customWidth="1"/>
    <col min="4366" max="4608" width="9.140625" style="111"/>
    <col min="4609" max="4609" width="21.7109375" style="111" customWidth="1"/>
    <col min="4610" max="4610" width="9.7109375" style="111" customWidth="1"/>
    <col min="4611" max="4611" width="9.5703125" style="111" customWidth="1"/>
    <col min="4612" max="4614" width="8.85546875" style="111" customWidth="1"/>
    <col min="4615" max="4615" width="10.140625" style="111" customWidth="1"/>
    <col min="4616" max="4616" width="9.85546875" style="111" customWidth="1"/>
    <col min="4617" max="4617" width="9.7109375" style="111" customWidth="1"/>
    <col min="4618" max="4618" width="10.5703125" style="111" customWidth="1"/>
    <col min="4619" max="4620" width="9.7109375" style="111" customWidth="1"/>
    <col min="4621" max="4621" width="8.7109375" style="111" customWidth="1"/>
    <col min="4622" max="4864" width="9.140625" style="111"/>
    <col min="4865" max="4865" width="21.7109375" style="111" customWidth="1"/>
    <col min="4866" max="4866" width="9.7109375" style="111" customWidth="1"/>
    <col min="4867" max="4867" width="9.5703125" style="111" customWidth="1"/>
    <col min="4868" max="4870" width="8.85546875" style="111" customWidth="1"/>
    <col min="4871" max="4871" width="10.140625" style="111" customWidth="1"/>
    <col min="4872" max="4872" width="9.85546875" style="111" customWidth="1"/>
    <col min="4873" max="4873" width="9.7109375" style="111" customWidth="1"/>
    <col min="4874" max="4874" width="10.5703125" style="111" customWidth="1"/>
    <col min="4875" max="4876" width="9.7109375" style="111" customWidth="1"/>
    <col min="4877" max="4877" width="8.7109375" style="111" customWidth="1"/>
    <col min="4878" max="5120" width="9.140625" style="111"/>
    <col min="5121" max="5121" width="21.7109375" style="111" customWidth="1"/>
    <col min="5122" max="5122" width="9.7109375" style="111" customWidth="1"/>
    <col min="5123" max="5123" width="9.5703125" style="111" customWidth="1"/>
    <col min="5124" max="5126" width="8.85546875" style="111" customWidth="1"/>
    <col min="5127" max="5127" width="10.140625" style="111" customWidth="1"/>
    <col min="5128" max="5128" width="9.85546875" style="111" customWidth="1"/>
    <col min="5129" max="5129" width="9.7109375" style="111" customWidth="1"/>
    <col min="5130" max="5130" width="10.5703125" style="111" customWidth="1"/>
    <col min="5131" max="5132" width="9.7109375" style="111" customWidth="1"/>
    <col min="5133" max="5133" width="8.7109375" style="111" customWidth="1"/>
    <col min="5134" max="5376" width="9.140625" style="111"/>
    <col min="5377" max="5377" width="21.7109375" style="111" customWidth="1"/>
    <col min="5378" max="5378" width="9.7109375" style="111" customWidth="1"/>
    <col min="5379" max="5379" width="9.5703125" style="111" customWidth="1"/>
    <col min="5380" max="5382" width="8.85546875" style="111" customWidth="1"/>
    <col min="5383" max="5383" width="10.140625" style="111" customWidth="1"/>
    <col min="5384" max="5384" width="9.85546875" style="111" customWidth="1"/>
    <col min="5385" max="5385" width="9.7109375" style="111" customWidth="1"/>
    <col min="5386" max="5386" width="10.5703125" style="111" customWidth="1"/>
    <col min="5387" max="5388" width="9.7109375" style="111" customWidth="1"/>
    <col min="5389" max="5389" width="8.7109375" style="111" customWidth="1"/>
    <col min="5390" max="5632" width="9.140625" style="111"/>
    <col min="5633" max="5633" width="21.7109375" style="111" customWidth="1"/>
    <col min="5634" max="5634" width="9.7109375" style="111" customWidth="1"/>
    <col min="5635" max="5635" width="9.5703125" style="111" customWidth="1"/>
    <col min="5636" max="5638" width="8.85546875" style="111" customWidth="1"/>
    <col min="5639" max="5639" width="10.140625" style="111" customWidth="1"/>
    <col min="5640" max="5640" width="9.85546875" style="111" customWidth="1"/>
    <col min="5641" max="5641" width="9.7109375" style="111" customWidth="1"/>
    <col min="5642" max="5642" width="10.5703125" style="111" customWidth="1"/>
    <col min="5643" max="5644" width="9.7109375" style="111" customWidth="1"/>
    <col min="5645" max="5645" width="8.7109375" style="111" customWidth="1"/>
    <col min="5646" max="5888" width="9.140625" style="111"/>
    <col min="5889" max="5889" width="21.7109375" style="111" customWidth="1"/>
    <col min="5890" max="5890" width="9.7109375" style="111" customWidth="1"/>
    <col min="5891" max="5891" width="9.5703125" style="111" customWidth="1"/>
    <col min="5892" max="5894" width="8.85546875" style="111" customWidth="1"/>
    <col min="5895" max="5895" width="10.140625" style="111" customWidth="1"/>
    <col min="5896" max="5896" width="9.85546875" style="111" customWidth="1"/>
    <col min="5897" max="5897" width="9.7109375" style="111" customWidth="1"/>
    <col min="5898" max="5898" width="10.5703125" style="111" customWidth="1"/>
    <col min="5899" max="5900" width="9.7109375" style="111" customWidth="1"/>
    <col min="5901" max="5901" width="8.7109375" style="111" customWidth="1"/>
    <col min="5902" max="6144" width="9.140625" style="111"/>
    <col min="6145" max="6145" width="21.7109375" style="111" customWidth="1"/>
    <col min="6146" max="6146" width="9.7109375" style="111" customWidth="1"/>
    <col min="6147" max="6147" width="9.5703125" style="111" customWidth="1"/>
    <col min="6148" max="6150" width="8.85546875" style="111" customWidth="1"/>
    <col min="6151" max="6151" width="10.140625" style="111" customWidth="1"/>
    <col min="6152" max="6152" width="9.85546875" style="111" customWidth="1"/>
    <col min="6153" max="6153" width="9.7109375" style="111" customWidth="1"/>
    <col min="6154" max="6154" width="10.5703125" style="111" customWidth="1"/>
    <col min="6155" max="6156" width="9.7109375" style="111" customWidth="1"/>
    <col min="6157" max="6157" width="8.7109375" style="111" customWidth="1"/>
    <col min="6158" max="6400" width="9.140625" style="111"/>
    <col min="6401" max="6401" width="21.7109375" style="111" customWidth="1"/>
    <col min="6402" max="6402" width="9.7109375" style="111" customWidth="1"/>
    <col min="6403" max="6403" width="9.5703125" style="111" customWidth="1"/>
    <col min="6404" max="6406" width="8.85546875" style="111" customWidth="1"/>
    <col min="6407" max="6407" width="10.140625" style="111" customWidth="1"/>
    <col min="6408" max="6408" width="9.85546875" style="111" customWidth="1"/>
    <col min="6409" max="6409" width="9.7109375" style="111" customWidth="1"/>
    <col min="6410" max="6410" width="10.5703125" style="111" customWidth="1"/>
    <col min="6411" max="6412" width="9.7109375" style="111" customWidth="1"/>
    <col min="6413" max="6413" width="8.7109375" style="111" customWidth="1"/>
    <col min="6414" max="6656" width="9.140625" style="111"/>
    <col min="6657" max="6657" width="21.7109375" style="111" customWidth="1"/>
    <col min="6658" max="6658" width="9.7109375" style="111" customWidth="1"/>
    <col min="6659" max="6659" width="9.5703125" style="111" customWidth="1"/>
    <col min="6660" max="6662" width="8.85546875" style="111" customWidth="1"/>
    <col min="6663" max="6663" width="10.140625" style="111" customWidth="1"/>
    <col min="6664" max="6664" width="9.85546875" style="111" customWidth="1"/>
    <col min="6665" max="6665" width="9.7109375" style="111" customWidth="1"/>
    <col min="6666" max="6666" width="10.5703125" style="111" customWidth="1"/>
    <col min="6667" max="6668" width="9.7109375" style="111" customWidth="1"/>
    <col min="6669" max="6669" width="8.7109375" style="111" customWidth="1"/>
    <col min="6670" max="6912" width="9.140625" style="111"/>
    <col min="6913" max="6913" width="21.7109375" style="111" customWidth="1"/>
    <col min="6914" max="6914" width="9.7109375" style="111" customWidth="1"/>
    <col min="6915" max="6915" width="9.5703125" style="111" customWidth="1"/>
    <col min="6916" max="6918" width="8.85546875" style="111" customWidth="1"/>
    <col min="6919" max="6919" width="10.140625" style="111" customWidth="1"/>
    <col min="6920" max="6920" width="9.85546875" style="111" customWidth="1"/>
    <col min="6921" max="6921" width="9.7109375" style="111" customWidth="1"/>
    <col min="6922" max="6922" width="10.5703125" style="111" customWidth="1"/>
    <col min="6923" max="6924" width="9.7109375" style="111" customWidth="1"/>
    <col min="6925" max="6925" width="8.7109375" style="111" customWidth="1"/>
    <col min="6926" max="7168" width="9.140625" style="111"/>
    <col min="7169" max="7169" width="21.7109375" style="111" customWidth="1"/>
    <col min="7170" max="7170" width="9.7109375" style="111" customWidth="1"/>
    <col min="7171" max="7171" width="9.5703125" style="111" customWidth="1"/>
    <col min="7172" max="7174" width="8.85546875" style="111" customWidth="1"/>
    <col min="7175" max="7175" width="10.140625" style="111" customWidth="1"/>
    <col min="7176" max="7176" width="9.85546875" style="111" customWidth="1"/>
    <col min="7177" max="7177" width="9.7109375" style="111" customWidth="1"/>
    <col min="7178" max="7178" width="10.5703125" style="111" customWidth="1"/>
    <col min="7179" max="7180" width="9.7109375" style="111" customWidth="1"/>
    <col min="7181" max="7181" width="8.7109375" style="111" customWidth="1"/>
    <col min="7182" max="7424" width="9.140625" style="111"/>
    <col min="7425" max="7425" width="21.7109375" style="111" customWidth="1"/>
    <col min="7426" max="7426" width="9.7109375" style="111" customWidth="1"/>
    <col min="7427" max="7427" width="9.5703125" style="111" customWidth="1"/>
    <col min="7428" max="7430" width="8.85546875" style="111" customWidth="1"/>
    <col min="7431" max="7431" width="10.140625" style="111" customWidth="1"/>
    <col min="7432" max="7432" width="9.85546875" style="111" customWidth="1"/>
    <col min="7433" max="7433" width="9.7109375" style="111" customWidth="1"/>
    <col min="7434" max="7434" width="10.5703125" style="111" customWidth="1"/>
    <col min="7435" max="7436" width="9.7109375" style="111" customWidth="1"/>
    <col min="7437" max="7437" width="8.7109375" style="111" customWidth="1"/>
    <col min="7438" max="7680" width="9.140625" style="111"/>
    <col min="7681" max="7681" width="21.7109375" style="111" customWidth="1"/>
    <col min="7682" max="7682" width="9.7109375" style="111" customWidth="1"/>
    <col min="7683" max="7683" width="9.5703125" style="111" customWidth="1"/>
    <col min="7684" max="7686" width="8.85546875" style="111" customWidth="1"/>
    <col min="7687" max="7687" width="10.140625" style="111" customWidth="1"/>
    <col min="7688" max="7688" width="9.85546875" style="111" customWidth="1"/>
    <col min="7689" max="7689" width="9.7109375" style="111" customWidth="1"/>
    <col min="7690" max="7690" width="10.5703125" style="111" customWidth="1"/>
    <col min="7691" max="7692" width="9.7109375" style="111" customWidth="1"/>
    <col min="7693" max="7693" width="8.7109375" style="111" customWidth="1"/>
    <col min="7694" max="7936" width="9.140625" style="111"/>
    <col min="7937" max="7937" width="21.7109375" style="111" customWidth="1"/>
    <col min="7938" max="7938" width="9.7109375" style="111" customWidth="1"/>
    <col min="7939" max="7939" width="9.5703125" style="111" customWidth="1"/>
    <col min="7940" max="7942" width="8.85546875" style="111" customWidth="1"/>
    <col min="7943" max="7943" width="10.140625" style="111" customWidth="1"/>
    <col min="7944" max="7944" width="9.85546875" style="111" customWidth="1"/>
    <col min="7945" max="7945" width="9.7109375" style="111" customWidth="1"/>
    <col min="7946" max="7946" width="10.5703125" style="111" customWidth="1"/>
    <col min="7947" max="7948" width="9.7109375" style="111" customWidth="1"/>
    <col min="7949" max="7949" width="8.7109375" style="111" customWidth="1"/>
    <col min="7950" max="8192" width="9.140625" style="111"/>
    <col min="8193" max="8193" width="21.7109375" style="111" customWidth="1"/>
    <col min="8194" max="8194" width="9.7109375" style="111" customWidth="1"/>
    <col min="8195" max="8195" width="9.5703125" style="111" customWidth="1"/>
    <col min="8196" max="8198" width="8.85546875" style="111" customWidth="1"/>
    <col min="8199" max="8199" width="10.140625" style="111" customWidth="1"/>
    <col min="8200" max="8200" width="9.85546875" style="111" customWidth="1"/>
    <col min="8201" max="8201" width="9.7109375" style="111" customWidth="1"/>
    <col min="8202" max="8202" width="10.5703125" style="111" customWidth="1"/>
    <col min="8203" max="8204" width="9.7109375" style="111" customWidth="1"/>
    <col min="8205" max="8205" width="8.7109375" style="111" customWidth="1"/>
    <col min="8206" max="8448" width="9.140625" style="111"/>
    <col min="8449" max="8449" width="21.7109375" style="111" customWidth="1"/>
    <col min="8450" max="8450" width="9.7109375" style="111" customWidth="1"/>
    <col min="8451" max="8451" width="9.5703125" style="111" customWidth="1"/>
    <col min="8452" max="8454" width="8.85546875" style="111" customWidth="1"/>
    <col min="8455" max="8455" width="10.140625" style="111" customWidth="1"/>
    <col min="8456" max="8456" width="9.85546875" style="111" customWidth="1"/>
    <col min="8457" max="8457" width="9.7109375" style="111" customWidth="1"/>
    <col min="8458" max="8458" width="10.5703125" style="111" customWidth="1"/>
    <col min="8459" max="8460" width="9.7109375" style="111" customWidth="1"/>
    <col min="8461" max="8461" width="8.7109375" style="111" customWidth="1"/>
    <col min="8462" max="8704" width="9.140625" style="111"/>
    <col min="8705" max="8705" width="21.7109375" style="111" customWidth="1"/>
    <col min="8706" max="8706" width="9.7109375" style="111" customWidth="1"/>
    <col min="8707" max="8707" width="9.5703125" style="111" customWidth="1"/>
    <col min="8708" max="8710" width="8.85546875" style="111" customWidth="1"/>
    <col min="8711" max="8711" width="10.140625" style="111" customWidth="1"/>
    <col min="8712" max="8712" width="9.85546875" style="111" customWidth="1"/>
    <col min="8713" max="8713" width="9.7109375" style="111" customWidth="1"/>
    <col min="8714" max="8714" width="10.5703125" style="111" customWidth="1"/>
    <col min="8715" max="8716" width="9.7109375" style="111" customWidth="1"/>
    <col min="8717" max="8717" width="8.7109375" style="111" customWidth="1"/>
    <col min="8718" max="8960" width="9.140625" style="111"/>
    <col min="8961" max="8961" width="21.7109375" style="111" customWidth="1"/>
    <col min="8962" max="8962" width="9.7109375" style="111" customWidth="1"/>
    <col min="8963" max="8963" width="9.5703125" style="111" customWidth="1"/>
    <col min="8964" max="8966" width="8.85546875" style="111" customWidth="1"/>
    <col min="8967" max="8967" width="10.140625" style="111" customWidth="1"/>
    <col min="8968" max="8968" width="9.85546875" style="111" customWidth="1"/>
    <col min="8969" max="8969" width="9.7109375" style="111" customWidth="1"/>
    <col min="8970" max="8970" width="10.5703125" style="111" customWidth="1"/>
    <col min="8971" max="8972" width="9.7109375" style="111" customWidth="1"/>
    <col min="8973" max="8973" width="8.7109375" style="111" customWidth="1"/>
    <col min="8974" max="9216" width="9.140625" style="111"/>
    <col min="9217" max="9217" width="21.7109375" style="111" customWidth="1"/>
    <col min="9218" max="9218" width="9.7109375" style="111" customWidth="1"/>
    <col min="9219" max="9219" width="9.5703125" style="111" customWidth="1"/>
    <col min="9220" max="9222" width="8.85546875" style="111" customWidth="1"/>
    <col min="9223" max="9223" width="10.140625" style="111" customWidth="1"/>
    <col min="9224" max="9224" width="9.85546875" style="111" customWidth="1"/>
    <col min="9225" max="9225" width="9.7109375" style="111" customWidth="1"/>
    <col min="9226" max="9226" width="10.5703125" style="111" customWidth="1"/>
    <col min="9227" max="9228" width="9.7109375" style="111" customWidth="1"/>
    <col min="9229" max="9229" width="8.7109375" style="111" customWidth="1"/>
    <col min="9230" max="9472" width="9.140625" style="111"/>
    <col min="9473" max="9473" width="21.7109375" style="111" customWidth="1"/>
    <col min="9474" max="9474" width="9.7109375" style="111" customWidth="1"/>
    <col min="9475" max="9475" width="9.5703125" style="111" customWidth="1"/>
    <col min="9476" max="9478" width="8.85546875" style="111" customWidth="1"/>
    <col min="9479" max="9479" width="10.140625" style="111" customWidth="1"/>
    <col min="9480" max="9480" width="9.85546875" style="111" customWidth="1"/>
    <col min="9481" max="9481" width="9.7109375" style="111" customWidth="1"/>
    <col min="9482" max="9482" width="10.5703125" style="111" customWidth="1"/>
    <col min="9483" max="9484" width="9.7109375" style="111" customWidth="1"/>
    <col min="9485" max="9485" width="8.7109375" style="111" customWidth="1"/>
    <col min="9486" max="9728" width="9.140625" style="111"/>
    <col min="9729" max="9729" width="21.7109375" style="111" customWidth="1"/>
    <col min="9730" max="9730" width="9.7109375" style="111" customWidth="1"/>
    <col min="9731" max="9731" width="9.5703125" style="111" customWidth="1"/>
    <col min="9732" max="9734" width="8.85546875" style="111" customWidth="1"/>
    <col min="9735" max="9735" width="10.140625" style="111" customWidth="1"/>
    <col min="9736" max="9736" width="9.85546875" style="111" customWidth="1"/>
    <col min="9737" max="9737" width="9.7109375" style="111" customWidth="1"/>
    <col min="9738" max="9738" width="10.5703125" style="111" customWidth="1"/>
    <col min="9739" max="9740" width="9.7109375" style="111" customWidth="1"/>
    <col min="9741" max="9741" width="8.7109375" style="111" customWidth="1"/>
    <col min="9742" max="9984" width="9.140625" style="111"/>
    <col min="9985" max="9985" width="21.7109375" style="111" customWidth="1"/>
    <col min="9986" max="9986" width="9.7109375" style="111" customWidth="1"/>
    <col min="9987" max="9987" width="9.5703125" style="111" customWidth="1"/>
    <col min="9988" max="9990" width="8.85546875" style="111" customWidth="1"/>
    <col min="9991" max="9991" width="10.140625" style="111" customWidth="1"/>
    <col min="9992" max="9992" width="9.85546875" style="111" customWidth="1"/>
    <col min="9993" max="9993" width="9.7109375" style="111" customWidth="1"/>
    <col min="9994" max="9994" width="10.5703125" style="111" customWidth="1"/>
    <col min="9995" max="9996" width="9.7109375" style="111" customWidth="1"/>
    <col min="9997" max="9997" width="8.7109375" style="111" customWidth="1"/>
    <col min="9998" max="10240" width="9.140625" style="111"/>
    <col min="10241" max="10241" width="21.7109375" style="111" customWidth="1"/>
    <col min="10242" max="10242" width="9.7109375" style="111" customWidth="1"/>
    <col min="10243" max="10243" width="9.5703125" style="111" customWidth="1"/>
    <col min="10244" max="10246" width="8.85546875" style="111" customWidth="1"/>
    <col min="10247" max="10247" width="10.140625" style="111" customWidth="1"/>
    <col min="10248" max="10248" width="9.85546875" style="111" customWidth="1"/>
    <col min="10249" max="10249" width="9.7109375" style="111" customWidth="1"/>
    <col min="10250" max="10250" width="10.5703125" style="111" customWidth="1"/>
    <col min="10251" max="10252" width="9.7109375" style="111" customWidth="1"/>
    <col min="10253" max="10253" width="8.7109375" style="111" customWidth="1"/>
    <col min="10254" max="10496" width="9.140625" style="111"/>
    <col min="10497" max="10497" width="21.7109375" style="111" customWidth="1"/>
    <col min="10498" max="10498" width="9.7109375" style="111" customWidth="1"/>
    <col min="10499" max="10499" width="9.5703125" style="111" customWidth="1"/>
    <col min="10500" max="10502" width="8.85546875" style="111" customWidth="1"/>
    <col min="10503" max="10503" width="10.140625" style="111" customWidth="1"/>
    <col min="10504" max="10504" width="9.85546875" style="111" customWidth="1"/>
    <col min="10505" max="10505" width="9.7109375" style="111" customWidth="1"/>
    <col min="10506" max="10506" width="10.5703125" style="111" customWidth="1"/>
    <col min="10507" max="10508" width="9.7109375" style="111" customWidth="1"/>
    <col min="10509" max="10509" width="8.7109375" style="111" customWidth="1"/>
    <col min="10510" max="10752" width="9.140625" style="111"/>
    <col min="10753" max="10753" width="21.7109375" style="111" customWidth="1"/>
    <col min="10754" max="10754" width="9.7109375" style="111" customWidth="1"/>
    <col min="10755" max="10755" width="9.5703125" style="111" customWidth="1"/>
    <col min="10756" max="10758" width="8.85546875" style="111" customWidth="1"/>
    <col min="10759" max="10759" width="10.140625" style="111" customWidth="1"/>
    <col min="10760" max="10760" width="9.85546875" style="111" customWidth="1"/>
    <col min="10761" max="10761" width="9.7109375" style="111" customWidth="1"/>
    <col min="10762" max="10762" width="10.5703125" style="111" customWidth="1"/>
    <col min="10763" max="10764" width="9.7109375" style="111" customWidth="1"/>
    <col min="10765" max="10765" width="8.7109375" style="111" customWidth="1"/>
    <col min="10766" max="11008" width="9.140625" style="111"/>
    <col min="11009" max="11009" width="21.7109375" style="111" customWidth="1"/>
    <col min="11010" max="11010" width="9.7109375" style="111" customWidth="1"/>
    <col min="11011" max="11011" width="9.5703125" style="111" customWidth="1"/>
    <col min="11012" max="11014" width="8.85546875" style="111" customWidth="1"/>
    <col min="11015" max="11015" width="10.140625" style="111" customWidth="1"/>
    <col min="11016" max="11016" width="9.85546875" style="111" customWidth="1"/>
    <col min="11017" max="11017" width="9.7109375" style="111" customWidth="1"/>
    <col min="11018" max="11018" width="10.5703125" style="111" customWidth="1"/>
    <col min="11019" max="11020" width="9.7109375" style="111" customWidth="1"/>
    <col min="11021" max="11021" width="8.7109375" style="111" customWidth="1"/>
    <col min="11022" max="11264" width="9.140625" style="111"/>
    <col min="11265" max="11265" width="21.7109375" style="111" customWidth="1"/>
    <col min="11266" max="11266" width="9.7109375" style="111" customWidth="1"/>
    <col min="11267" max="11267" width="9.5703125" style="111" customWidth="1"/>
    <col min="11268" max="11270" width="8.85546875" style="111" customWidth="1"/>
    <col min="11271" max="11271" width="10.140625" style="111" customWidth="1"/>
    <col min="11272" max="11272" width="9.85546875" style="111" customWidth="1"/>
    <col min="11273" max="11273" width="9.7109375" style="111" customWidth="1"/>
    <col min="11274" max="11274" width="10.5703125" style="111" customWidth="1"/>
    <col min="11275" max="11276" width="9.7109375" style="111" customWidth="1"/>
    <col min="11277" max="11277" width="8.7109375" style="111" customWidth="1"/>
    <col min="11278" max="11520" width="9.140625" style="111"/>
    <col min="11521" max="11521" width="21.7109375" style="111" customWidth="1"/>
    <col min="11522" max="11522" width="9.7109375" style="111" customWidth="1"/>
    <col min="11523" max="11523" width="9.5703125" style="111" customWidth="1"/>
    <col min="11524" max="11526" width="8.85546875" style="111" customWidth="1"/>
    <col min="11527" max="11527" width="10.140625" style="111" customWidth="1"/>
    <col min="11528" max="11528" width="9.85546875" style="111" customWidth="1"/>
    <col min="11529" max="11529" width="9.7109375" style="111" customWidth="1"/>
    <col min="11530" max="11530" width="10.5703125" style="111" customWidth="1"/>
    <col min="11531" max="11532" width="9.7109375" style="111" customWidth="1"/>
    <col min="11533" max="11533" width="8.7109375" style="111" customWidth="1"/>
    <col min="11534" max="11776" width="9.140625" style="111"/>
    <col min="11777" max="11777" width="21.7109375" style="111" customWidth="1"/>
    <col min="11778" max="11778" width="9.7109375" style="111" customWidth="1"/>
    <col min="11779" max="11779" width="9.5703125" style="111" customWidth="1"/>
    <col min="11780" max="11782" width="8.85546875" style="111" customWidth="1"/>
    <col min="11783" max="11783" width="10.140625" style="111" customWidth="1"/>
    <col min="11784" max="11784" width="9.85546875" style="111" customWidth="1"/>
    <col min="11785" max="11785" width="9.7109375" style="111" customWidth="1"/>
    <col min="11786" max="11786" width="10.5703125" style="111" customWidth="1"/>
    <col min="11787" max="11788" width="9.7109375" style="111" customWidth="1"/>
    <col min="11789" max="11789" width="8.7109375" style="111" customWidth="1"/>
    <col min="11790" max="12032" width="9.140625" style="111"/>
    <col min="12033" max="12033" width="21.7109375" style="111" customWidth="1"/>
    <col min="12034" max="12034" width="9.7109375" style="111" customWidth="1"/>
    <col min="12035" max="12035" width="9.5703125" style="111" customWidth="1"/>
    <col min="12036" max="12038" width="8.85546875" style="111" customWidth="1"/>
    <col min="12039" max="12039" width="10.140625" style="111" customWidth="1"/>
    <col min="12040" max="12040" width="9.85546875" style="111" customWidth="1"/>
    <col min="12041" max="12041" width="9.7109375" style="111" customWidth="1"/>
    <col min="12042" max="12042" width="10.5703125" style="111" customWidth="1"/>
    <col min="12043" max="12044" width="9.7109375" style="111" customWidth="1"/>
    <col min="12045" max="12045" width="8.7109375" style="111" customWidth="1"/>
    <col min="12046" max="12288" width="9.140625" style="111"/>
    <col min="12289" max="12289" width="21.7109375" style="111" customWidth="1"/>
    <col min="12290" max="12290" width="9.7109375" style="111" customWidth="1"/>
    <col min="12291" max="12291" width="9.5703125" style="111" customWidth="1"/>
    <col min="12292" max="12294" width="8.85546875" style="111" customWidth="1"/>
    <col min="12295" max="12295" width="10.140625" style="111" customWidth="1"/>
    <col min="12296" max="12296" width="9.85546875" style="111" customWidth="1"/>
    <col min="12297" max="12297" width="9.7109375" style="111" customWidth="1"/>
    <col min="12298" max="12298" width="10.5703125" style="111" customWidth="1"/>
    <col min="12299" max="12300" width="9.7109375" style="111" customWidth="1"/>
    <col min="12301" max="12301" width="8.7109375" style="111" customWidth="1"/>
    <col min="12302" max="12544" width="9.140625" style="111"/>
    <col min="12545" max="12545" width="21.7109375" style="111" customWidth="1"/>
    <col min="12546" max="12546" width="9.7109375" style="111" customWidth="1"/>
    <col min="12547" max="12547" width="9.5703125" style="111" customWidth="1"/>
    <col min="12548" max="12550" width="8.85546875" style="111" customWidth="1"/>
    <col min="12551" max="12551" width="10.140625" style="111" customWidth="1"/>
    <col min="12552" max="12552" width="9.85546875" style="111" customWidth="1"/>
    <col min="12553" max="12553" width="9.7109375" style="111" customWidth="1"/>
    <col min="12554" max="12554" width="10.5703125" style="111" customWidth="1"/>
    <col min="12555" max="12556" width="9.7109375" style="111" customWidth="1"/>
    <col min="12557" max="12557" width="8.7109375" style="111" customWidth="1"/>
    <col min="12558" max="12800" width="9.140625" style="111"/>
    <col min="12801" max="12801" width="21.7109375" style="111" customWidth="1"/>
    <col min="12802" max="12802" width="9.7109375" style="111" customWidth="1"/>
    <col min="12803" max="12803" width="9.5703125" style="111" customWidth="1"/>
    <col min="12804" max="12806" width="8.85546875" style="111" customWidth="1"/>
    <col min="12807" max="12807" width="10.140625" style="111" customWidth="1"/>
    <col min="12808" max="12808" width="9.85546875" style="111" customWidth="1"/>
    <col min="12809" max="12809" width="9.7109375" style="111" customWidth="1"/>
    <col min="12810" max="12810" width="10.5703125" style="111" customWidth="1"/>
    <col min="12811" max="12812" width="9.7109375" style="111" customWidth="1"/>
    <col min="12813" max="12813" width="8.7109375" style="111" customWidth="1"/>
    <col min="12814" max="13056" width="9.140625" style="111"/>
    <col min="13057" max="13057" width="21.7109375" style="111" customWidth="1"/>
    <col min="13058" max="13058" width="9.7109375" style="111" customWidth="1"/>
    <col min="13059" max="13059" width="9.5703125" style="111" customWidth="1"/>
    <col min="13060" max="13062" width="8.85546875" style="111" customWidth="1"/>
    <col min="13063" max="13063" width="10.140625" style="111" customWidth="1"/>
    <col min="13064" max="13064" width="9.85546875" style="111" customWidth="1"/>
    <col min="13065" max="13065" width="9.7109375" style="111" customWidth="1"/>
    <col min="13066" max="13066" width="10.5703125" style="111" customWidth="1"/>
    <col min="13067" max="13068" width="9.7109375" style="111" customWidth="1"/>
    <col min="13069" max="13069" width="8.7109375" style="111" customWidth="1"/>
    <col min="13070" max="13312" width="9.140625" style="111"/>
    <col min="13313" max="13313" width="21.7109375" style="111" customWidth="1"/>
    <col min="13314" max="13314" width="9.7109375" style="111" customWidth="1"/>
    <col min="13315" max="13315" width="9.5703125" style="111" customWidth="1"/>
    <col min="13316" max="13318" width="8.85546875" style="111" customWidth="1"/>
    <col min="13319" max="13319" width="10.140625" style="111" customWidth="1"/>
    <col min="13320" max="13320" width="9.85546875" style="111" customWidth="1"/>
    <col min="13321" max="13321" width="9.7109375" style="111" customWidth="1"/>
    <col min="13322" max="13322" width="10.5703125" style="111" customWidth="1"/>
    <col min="13323" max="13324" width="9.7109375" style="111" customWidth="1"/>
    <col min="13325" max="13325" width="8.7109375" style="111" customWidth="1"/>
    <col min="13326" max="13568" width="9.140625" style="111"/>
    <col min="13569" max="13569" width="21.7109375" style="111" customWidth="1"/>
    <col min="13570" max="13570" width="9.7109375" style="111" customWidth="1"/>
    <col min="13571" max="13571" width="9.5703125" style="111" customWidth="1"/>
    <col min="13572" max="13574" width="8.85546875" style="111" customWidth="1"/>
    <col min="13575" max="13575" width="10.140625" style="111" customWidth="1"/>
    <col min="13576" max="13576" width="9.85546875" style="111" customWidth="1"/>
    <col min="13577" max="13577" width="9.7109375" style="111" customWidth="1"/>
    <col min="13578" max="13578" width="10.5703125" style="111" customWidth="1"/>
    <col min="13579" max="13580" width="9.7109375" style="111" customWidth="1"/>
    <col min="13581" max="13581" width="8.7109375" style="111" customWidth="1"/>
    <col min="13582" max="13824" width="9.140625" style="111"/>
    <col min="13825" max="13825" width="21.7109375" style="111" customWidth="1"/>
    <col min="13826" max="13826" width="9.7109375" style="111" customWidth="1"/>
    <col min="13827" max="13827" width="9.5703125" style="111" customWidth="1"/>
    <col min="13828" max="13830" width="8.85546875" style="111" customWidth="1"/>
    <col min="13831" max="13831" width="10.140625" style="111" customWidth="1"/>
    <col min="13832" max="13832" width="9.85546875" style="111" customWidth="1"/>
    <col min="13833" max="13833" width="9.7109375" style="111" customWidth="1"/>
    <col min="13834" max="13834" width="10.5703125" style="111" customWidth="1"/>
    <col min="13835" max="13836" width="9.7109375" style="111" customWidth="1"/>
    <col min="13837" max="13837" width="8.7109375" style="111" customWidth="1"/>
    <col min="13838" max="14080" width="9.140625" style="111"/>
    <col min="14081" max="14081" width="21.7109375" style="111" customWidth="1"/>
    <col min="14082" max="14082" width="9.7109375" style="111" customWidth="1"/>
    <col min="14083" max="14083" width="9.5703125" style="111" customWidth="1"/>
    <col min="14084" max="14086" width="8.85546875" style="111" customWidth="1"/>
    <col min="14087" max="14087" width="10.140625" style="111" customWidth="1"/>
    <col min="14088" max="14088" width="9.85546875" style="111" customWidth="1"/>
    <col min="14089" max="14089" width="9.7109375" style="111" customWidth="1"/>
    <col min="14090" max="14090" width="10.5703125" style="111" customWidth="1"/>
    <col min="14091" max="14092" width="9.7109375" style="111" customWidth="1"/>
    <col min="14093" max="14093" width="8.7109375" style="111" customWidth="1"/>
    <col min="14094" max="14336" width="9.140625" style="111"/>
    <col min="14337" max="14337" width="21.7109375" style="111" customWidth="1"/>
    <col min="14338" max="14338" width="9.7109375" style="111" customWidth="1"/>
    <col min="14339" max="14339" width="9.5703125" style="111" customWidth="1"/>
    <col min="14340" max="14342" width="8.85546875" style="111" customWidth="1"/>
    <col min="14343" max="14343" width="10.140625" style="111" customWidth="1"/>
    <col min="14344" max="14344" width="9.85546875" style="111" customWidth="1"/>
    <col min="14345" max="14345" width="9.7109375" style="111" customWidth="1"/>
    <col min="14346" max="14346" width="10.5703125" style="111" customWidth="1"/>
    <col min="14347" max="14348" width="9.7109375" style="111" customWidth="1"/>
    <col min="14349" max="14349" width="8.7109375" style="111" customWidth="1"/>
    <col min="14350" max="14592" width="9.140625" style="111"/>
    <col min="14593" max="14593" width="21.7109375" style="111" customWidth="1"/>
    <col min="14594" max="14594" width="9.7109375" style="111" customWidth="1"/>
    <col min="14595" max="14595" width="9.5703125" style="111" customWidth="1"/>
    <col min="14596" max="14598" width="8.85546875" style="111" customWidth="1"/>
    <col min="14599" max="14599" width="10.140625" style="111" customWidth="1"/>
    <col min="14600" max="14600" width="9.85546875" style="111" customWidth="1"/>
    <col min="14601" max="14601" width="9.7109375" style="111" customWidth="1"/>
    <col min="14602" max="14602" width="10.5703125" style="111" customWidth="1"/>
    <col min="14603" max="14604" width="9.7109375" style="111" customWidth="1"/>
    <col min="14605" max="14605" width="8.7109375" style="111" customWidth="1"/>
    <col min="14606" max="14848" width="9.140625" style="111"/>
    <col min="14849" max="14849" width="21.7109375" style="111" customWidth="1"/>
    <col min="14850" max="14850" width="9.7109375" style="111" customWidth="1"/>
    <col min="14851" max="14851" width="9.5703125" style="111" customWidth="1"/>
    <col min="14852" max="14854" width="8.85546875" style="111" customWidth="1"/>
    <col min="14855" max="14855" width="10.140625" style="111" customWidth="1"/>
    <col min="14856" max="14856" width="9.85546875" style="111" customWidth="1"/>
    <col min="14857" max="14857" width="9.7109375" style="111" customWidth="1"/>
    <col min="14858" max="14858" width="10.5703125" style="111" customWidth="1"/>
    <col min="14859" max="14860" width="9.7109375" style="111" customWidth="1"/>
    <col min="14861" max="14861" width="8.7109375" style="111" customWidth="1"/>
    <col min="14862" max="15104" width="9.140625" style="111"/>
    <col min="15105" max="15105" width="21.7109375" style="111" customWidth="1"/>
    <col min="15106" max="15106" width="9.7109375" style="111" customWidth="1"/>
    <col min="15107" max="15107" width="9.5703125" style="111" customWidth="1"/>
    <col min="15108" max="15110" width="8.85546875" style="111" customWidth="1"/>
    <col min="15111" max="15111" width="10.140625" style="111" customWidth="1"/>
    <col min="15112" max="15112" width="9.85546875" style="111" customWidth="1"/>
    <col min="15113" max="15113" width="9.7109375" style="111" customWidth="1"/>
    <col min="15114" max="15114" width="10.5703125" style="111" customWidth="1"/>
    <col min="15115" max="15116" width="9.7109375" style="111" customWidth="1"/>
    <col min="15117" max="15117" width="8.7109375" style="111" customWidth="1"/>
    <col min="15118" max="15360" width="9.140625" style="111"/>
    <col min="15361" max="15361" width="21.7109375" style="111" customWidth="1"/>
    <col min="15362" max="15362" width="9.7109375" style="111" customWidth="1"/>
    <col min="15363" max="15363" width="9.5703125" style="111" customWidth="1"/>
    <col min="15364" max="15366" width="8.85546875" style="111" customWidth="1"/>
    <col min="15367" max="15367" width="10.140625" style="111" customWidth="1"/>
    <col min="15368" max="15368" width="9.85546875" style="111" customWidth="1"/>
    <col min="15369" max="15369" width="9.7109375" style="111" customWidth="1"/>
    <col min="15370" max="15370" width="10.5703125" style="111" customWidth="1"/>
    <col min="15371" max="15372" width="9.7109375" style="111" customWidth="1"/>
    <col min="15373" max="15373" width="8.7109375" style="111" customWidth="1"/>
    <col min="15374" max="15616" width="9.140625" style="111"/>
    <col min="15617" max="15617" width="21.7109375" style="111" customWidth="1"/>
    <col min="15618" max="15618" width="9.7109375" style="111" customWidth="1"/>
    <col min="15619" max="15619" width="9.5703125" style="111" customWidth="1"/>
    <col min="15620" max="15622" width="8.85546875" style="111" customWidth="1"/>
    <col min="15623" max="15623" width="10.140625" style="111" customWidth="1"/>
    <col min="15624" max="15624" width="9.85546875" style="111" customWidth="1"/>
    <col min="15625" max="15625" width="9.7109375" style="111" customWidth="1"/>
    <col min="15626" max="15626" width="10.5703125" style="111" customWidth="1"/>
    <col min="15627" max="15628" width="9.7109375" style="111" customWidth="1"/>
    <col min="15629" max="15629" width="8.7109375" style="111" customWidth="1"/>
    <col min="15630" max="15872" width="9.140625" style="111"/>
    <col min="15873" max="15873" width="21.7109375" style="111" customWidth="1"/>
    <col min="15874" max="15874" width="9.7109375" style="111" customWidth="1"/>
    <col min="15875" max="15875" width="9.5703125" style="111" customWidth="1"/>
    <col min="15876" max="15878" width="8.85546875" style="111" customWidth="1"/>
    <col min="15879" max="15879" width="10.140625" style="111" customWidth="1"/>
    <col min="15880" max="15880" width="9.85546875" style="111" customWidth="1"/>
    <col min="15881" max="15881" width="9.7109375" style="111" customWidth="1"/>
    <col min="15882" max="15882" width="10.5703125" style="111" customWidth="1"/>
    <col min="15883" max="15884" width="9.7109375" style="111" customWidth="1"/>
    <col min="15885" max="15885" width="8.7109375" style="111" customWidth="1"/>
    <col min="15886" max="16128" width="9.140625" style="111"/>
    <col min="16129" max="16129" width="21.7109375" style="111" customWidth="1"/>
    <col min="16130" max="16130" width="9.7109375" style="111" customWidth="1"/>
    <col min="16131" max="16131" width="9.5703125" style="111" customWidth="1"/>
    <col min="16132" max="16134" width="8.85546875" style="111" customWidth="1"/>
    <col min="16135" max="16135" width="10.140625" style="111" customWidth="1"/>
    <col min="16136" max="16136" width="9.85546875" style="111" customWidth="1"/>
    <col min="16137" max="16137" width="9.7109375" style="111" customWidth="1"/>
    <col min="16138" max="16138" width="10.5703125" style="111" customWidth="1"/>
    <col min="16139" max="16140" width="9.7109375" style="111" customWidth="1"/>
    <col min="16141" max="16141" width="8.7109375" style="111" customWidth="1"/>
    <col min="16142" max="16384" width="9.140625" style="111"/>
  </cols>
  <sheetData>
    <row r="1" spans="1:24" ht="29.25" customHeight="1" x14ac:dyDescent="0.2">
      <c r="A1" s="416" t="s">
        <v>118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2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117</v>
      </c>
    </row>
    <row r="3" spans="1:24" ht="14.25" customHeight="1" x14ac:dyDescent="0.2">
      <c r="A3" s="392"/>
      <c r="B3" s="390" t="s">
        <v>151</v>
      </c>
      <c r="C3" s="390"/>
      <c r="D3" s="390"/>
      <c r="E3" s="391" t="s">
        <v>74</v>
      </c>
      <c r="F3" s="393"/>
      <c r="G3" s="393"/>
      <c r="H3" s="393"/>
      <c r="I3" s="393"/>
      <c r="J3" s="393"/>
      <c r="K3" s="384" t="s">
        <v>180</v>
      </c>
      <c r="L3" s="385"/>
      <c r="M3" s="386"/>
      <c r="N3" s="390" t="s">
        <v>75</v>
      </c>
      <c r="O3" s="390"/>
      <c r="P3" s="391"/>
      <c r="Q3" s="114"/>
    </row>
    <row r="4" spans="1:24" ht="35.25" customHeight="1" x14ac:dyDescent="0.2">
      <c r="A4" s="392"/>
      <c r="B4" s="390"/>
      <c r="C4" s="390"/>
      <c r="D4" s="390"/>
      <c r="E4" s="390" t="s">
        <v>73</v>
      </c>
      <c r="F4" s="390"/>
      <c r="G4" s="390"/>
      <c r="H4" s="390" t="s">
        <v>72</v>
      </c>
      <c r="I4" s="390"/>
      <c r="J4" s="390"/>
      <c r="K4" s="387"/>
      <c r="L4" s="388"/>
      <c r="M4" s="389"/>
      <c r="N4" s="390"/>
      <c r="O4" s="390"/>
      <c r="P4" s="391"/>
      <c r="Q4" s="114"/>
    </row>
    <row r="5" spans="1:24" ht="36" customHeight="1" x14ac:dyDescent="0.2">
      <c r="A5" s="392"/>
      <c r="B5" s="20" t="s">
        <v>149</v>
      </c>
      <c r="C5" s="20" t="s">
        <v>71</v>
      </c>
      <c r="D5" s="20" t="s">
        <v>150</v>
      </c>
      <c r="E5" s="20" t="s">
        <v>149</v>
      </c>
      <c r="F5" s="20" t="s">
        <v>71</v>
      </c>
      <c r="G5" s="20" t="s">
        <v>150</v>
      </c>
      <c r="H5" s="20" t="s">
        <v>149</v>
      </c>
      <c r="I5" s="20" t="s">
        <v>71</v>
      </c>
      <c r="J5" s="20" t="s">
        <v>150</v>
      </c>
      <c r="K5" s="20" t="s">
        <v>149</v>
      </c>
      <c r="L5" s="20" t="s">
        <v>71</v>
      </c>
      <c r="M5" s="21" t="s">
        <v>150</v>
      </c>
      <c r="N5" s="20" t="s">
        <v>149</v>
      </c>
      <c r="O5" s="20" t="s">
        <v>71</v>
      </c>
      <c r="P5" s="21" t="s">
        <v>150</v>
      </c>
      <c r="Q5" s="114"/>
    </row>
    <row r="6" spans="1:24" x14ac:dyDescent="0.2">
      <c r="A6" s="65" t="s">
        <v>79</v>
      </c>
      <c r="B6" s="115">
        <f>E6+H6</f>
        <v>983611</v>
      </c>
      <c r="C6" s="115">
        <f>SUM(C7:C26)</f>
        <v>928100</v>
      </c>
      <c r="D6" s="116">
        <f>B6/C6*100</f>
        <v>105.98114427324641</v>
      </c>
      <c r="E6" s="115">
        <f>SUM(E7:E26)</f>
        <v>97277</v>
      </c>
      <c r="F6" s="309">
        <f>SUM(F7:F26)</f>
        <v>61884</v>
      </c>
      <c r="G6" s="117">
        <f>E6/F6*100</f>
        <v>157.19248917329196</v>
      </c>
      <c r="H6" s="115">
        <f>SUM(H7:H26)</f>
        <v>886334</v>
      </c>
      <c r="I6" s="115">
        <f>SUM(I7:I26)</f>
        <v>866216</v>
      </c>
      <c r="J6" s="117">
        <f>H6/I6*100</f>
        <v>102.32251540031585</v>
      </c>
      <c r="K6" s="115">
        <f>SUM(K7:K26)</f>
        <v>2207297</v>
      </c>
      <c r="L6" s="115">
        <f>SUM(L7:L26)</f>
        <v>2499931</v>
      </c>
      <c r="M6" s="117">
        <f>K6/L6%</f>
        <v>88.294316923147079</v>
      </c>
      <c r="N6" s="115">
        <f>E6+H6+K6</f>
        <v>3190908</v>
      </c>
      <c r="O6" s="115">
        <f>F6+I6+L6</f>
        <v>3428031</v>
      </c>
      <c r="P6" s="117">
        <f>N6/O6%</f>
        <v>93.082822179846104</v>
      </c>
      <c r="Q6" s="118"/>
      <c r="R6" s="119"/>
      <c r="S6" s="118"/>
      <c r="T6" s="118"/>
      <c r="U6" s="68"/>
      <c r="V6" s="118"/>
      <c r="W6" s="118"/>
      <c r="X6" s="68"/>
    </row>
    <row r="7" spans="1:24" x14ac:dyDescent="0.2">
      <c r="A7" s="70" t="s">
        <v>80</v>
      </c>
      <c r="B7" s="115">
        <f>E7+H7</f>
        <v>175282</v>
      </c>
      <c r="C7" s="115">
        <f>F7+I7</f>
        <v>144086</v>
      </c>
      <c r="D7" s="116">
        <f t="shared" ref="D7:D23" si="0">B7/C7*100</f>
        <v>121.65095845536693</v>
      </c>
      <c r="E7" s="115">
        <v>1247</v>
      </c>
      <c r="F7" s="115">
        <v>1022</v>
      </c>
      <c r="G7" s="117">
        <f t="shared" ref="G7:G22" si="1">E7/F7*100</f>
        <v>122.01565557729941</v>
      </c>
      <c r="H7" s="115">
        <v>174035</v>
      </c>
      <c r="I7" s="115">
        <v>143064</v>
      </c>
      <c r="J7" s="117">
        <f t="shared" ref="J7:J23" si="2">H7/I7*100</f>
        <v>121.64835318458871</v>
      </c>
      <c r="K7" s="115">
        <v>112640</v>
      </c>
      <c r="L7" s="115">
        <v>85492</v>
      </c>
      <c r="M7" s="117">
        <f t="shared" ref="M7:M23" si="3">K7/L7%</f>
        <v>131.75501801338137</v>
      </c>
      <c r="N7" s="115">
        <f>E7+H7+K7</f>
        <v>287922</v>
      </c>
      <c r="O7" s="115">
        <f>F7+I7+L7</f>
        <v>229578</v>
      </c>
      <c r="P7" s="117">
        <f t="shared" ref="P7:P24" si="4">N7/O7%</f>
        <v>125.41358492538482</v>
      </c>
      <c r="Q7" s="118"/>
      <c r="R7" s="68"/>
      <c r="S7" s="118"/>
      <c r="T7" s="118"/>
      <c r="U7" s="68"/>
      <c r="V7" s="118"/>
      <c r="W7" s="118"/>
      <c r="X7" s="68"/>
    </row>
    <row r="8" spans="1:24" x14ac:dyDescent="0.2">
      <c r="A8" s="71" t="s">
        <v>81</v>
      </c>
      <c r="B8" s="115">
        <f t="shared" ref="B8:B21" si="5">E8+H8</f>
        <v>8278</v>
      </c>
      <c r="C8" s="115">
        <f t="shared" ref="C8:C21" si="6">F8+I8</f>
        <v>11514</v>
      </c>
      <c r="D8" s="116">
        <f t="shared" si="0"/>
        <v>71.895084245266631</v>
      </c>
      <c r="E8" s="115">
        <v>1216</v>
      </c>
      <c r="F8" s="115">
        <v>1784</v>
      </c>
      <c r="G8" s="117">
        <f t="shared" si="1"/>
        <v>68.161434977578466</v>
      </c>
      <c r="H8" s="115">
        <v>7062</v>
      </c>
      <c r="I8" s="115">
        <v>9730</v>
      </c>
      <c r="J8" s="117">
        <f t="shared" si="2"/>
        <v>72.579650565262071</v>
      </c>
      <c r="K8" s="115">
        <v>69435</v>
      </c>
      <c r="L8" s="115">
        <v>78181</v>
      </c>
      <c r="M8" s="117">
        <f t="shared" si="3"/>
        <v>88.813138742149633</v>
      </c>
      <c r="N8" s="115">
        <f t="shared" ref="N8:N21" si="7">E8+H8+K8</f>
        <v>77713</v>
      </c>
      <c r="O8" s="115">
        <f t="shared" ref="O8:O22" si="8">F8+I8+L8</f>
        <v>89695</v>
      </c>
      <c r="P8" s="117">
        <f>N8/O8%</f>
        <v>86.641395841462725</v>
      </c>
      <c r="Q8" s="118"/>
      <c r="R8" s="68"/>
      <c r="S8" s="118"/>
      <c r="T8" s="118"/>
      <c r="U8" s="68"/>
      <c r="V8" s="118"/>
      <c r="W8" s="118"/>
      <c r="X8" s="68"/>
    </row>
    <row r="9" spans="1:24" x14ac:dyDescent="0.2">
      <c r="A9" s="71" t="s">
        <v>82</v>
      </c>
      <c r="B9" s="115">
        <f t="shared" si="5"/>
        <v>80238</v>
      </c>
      <c r="C9" s="115">
        <f t="shared" si="6"/>
        <v>71763</v>
      </c>
      <c r="D9" s="116">
        <f t="shared" si="0"/>
        <v>111.8097069520505</v>
      </c>
      <c r="E9" s="115">
        <v>11296</v>
      </c>
      <c r="F9" s="115">
        <v>11586</v>
      </c>
      <c r="G9" s="117">
        <f t="shared" si="1"/>
        <v>97.496979112722244</v>
      </c>
      <c r="H9" s="115">
        <v>68942</v>
      </c>
      <c r="I9" s="115">
        <v>60177</v>
      </c>
      <c r="J9" s="117">
        <f t="shared" si="2"/>
        <v>114.56536550509331</v>
      </c>
      <c r="K9" s="115">
        <v>162485</v>
      </c>
      <c r="L9" s="115">
        <v>162690</v>
      </c>
      <c r="M9" s="117">
        <f t="shared" si="3"/>
        <v>99.873993484541145</v>
      </c>
      <c r="N9" s="115">
        <f t="shared" si="7"/>
        <v>242723</v>
      </c>
      <c r="O9" s="115">
        <f t="shared" si="8"/>
        <v>234453</v>
      </c>
      <c r="P9" s="117">
        <f t="shared" si="4"/>
        <v>103.52735942811564</v>
      </c>
      <c r="Q9" s="118"/>
      <c r="R9" s="68"/>
      <c r="S9" s="118"/>
      <c r="T9" s="118"/>
      <c r="U9" s="68"/>
      <c r="V9" s="118"/>
      <c r="W9" s="118"/>
      <c r="X9" s="68"/>
    </row>
    <row r="10" spans="1:24" x14ac:dyDescent="0.2">
      <c r="A10" s="71" t="s">
        <v>83</v>
      </c>
      <c r="B10" s="115">
        <f t="shared" si="5"/>
        <v>95116</v>
      </c>
      <c r="C10" s="115">
        <f t="shared" si="6"/>
        <v>74195</v>
      </c>
      <c r="D10" s="116">
        <f t="shared" si="0"/>
        <v>128.19731787856327</v>
      </c>
      <c r="E10" s="115">
        <v>267</v>
      </c>
      <c r="F10" s="115">
        <v>754</v>
      </c>
      <c r="G10" s="117">
        <f t="shared" si="1"/>
        <v>35.411140583554378</v>
      </c>
      <c r="H10" s="115">
        <v>94849</v>
      </c>
      <c r="I10" s="115">
        <v>73441</v>
      </c>
      <c r="J10" s="117">
        <f t="shared" si="2"/>
        <v>129.14992987568252</v>
      </c>
      <c r="K10" s="115">
        <v>196028</v>
      </c>
      <c r="L10" s="115">
        <v>194984</v>
      </c>
      <c r="M10" s="117">
        <f t="shared" si="3"/>
        <v>100.53542854798343</v>
      </c>
      <c r="N10" s="115">
        <f t="shared" si="7"/>
        <v>291144</v>
      </c>
      <c r="O10" s="115">
        <f t="shared" si="8"/>
        <v>269179</v>
      </c>
      <c r="P10" s="117">
        <f t="shared" si="4"/>
        <v>108.15999762239997</v>
      </c>
      <c r="Q10" s="118"/>
      <c r="R10" s="68"/>
      <c r="S10" s="118"/>
      <c r="T10" s="118"/>
      <c r="U10" s="68"/>
      <c r="V10" s="118"/>
      <c r="W10" s="118"/>
      <c r="X10" s="68"/>
    </row>
    <row r="11" spans="1:24" x14ac:dyDescent="0.2">
      <c r="A11" s="71" t="s">
        <v>84</v>
      </c>
      <c r="B11" s="115">
        <f t="shared" si="5"/>
        <v>12093</v>
      </c>
      <c r="C11" s="115">
        <f t="shared" si="6"/>
        <v>12198</v>
      </c>
      <c r="D11" s="116">
        <f t="shared" si="0"/>
        <v>99.139203148057049</v>
      </c>
      <c r="E11" s="115">
        <v>12</v>
      </c>
      <c r="F11" s="115">
        <v>32</v>
      </c>
      <c r="G11" s="117">
        <f t="shared" si="1"/>
        <v>37.5</v>
      </c>
      <c r="H11" s="115">
        <v>12081</v>
      </c>
      <c r="I11" s="115">
        <v>12166</v>
      </c>
      <c r="J11" s="117">
        <f t="shared" si="2"/>
        <v>99.301331579812597</v>
      </c>
      <c r="K11" s="115">
        <v>28442</v>
      </c>
      <c r="L11" s="115">
        <v>25263</v>
      </c>
      <c r="M11" s="117">
        <f t="shared" si="3"/>
        <v>112.58362031429364</v>
      </c>
      <c r="N11" s="115">
        <f t="shared" si="7"/>
        <v>40535</v>
      </c>
      <c r="O11" s="115">
        <f t="shared" si="8"/>
        <v>37461</v>
      </c>
      <c r="P11" s="117">
        <f t="shared" si="4"/>
        <v>108.20586743546622</v>
      </c>
      <c r="Q11" s="118"/>
      <c r="R11" s="68"/>
      <c r="S11" s="118"/>
      <c r="T11" s="118"/>
      <c r="U11" s="68"/>
      <c r="V11" s="118"/>
      <c r="W11" s="118"/>
      <c r="X11" s="68"/>
    </row>
    <row r="12" spans="1:24" x14ac:dyDescent="0.2">
      <c r="A12" s="71" t="s">
        <v>85</v>
      </c>
      <c r="B12" s="115">
        <f t="shared" si="5"/>
        <v>94278</v>
      </c>
      <c r="C12" s="115">
        <f t="shared" si="6"/>
        <v>89526</v>
      </c>
      <c r="D12" s="116">
        <f t="shared" si="0"/>
        <v>105.30795523088265</v>
      </c>
      <c r="E12" s="115">
        <v>3157</v>
      </c>
      <c r="F12" s="115">
        <v>2842</v>
      </c>
      <c r="G12" s="117">
        <f t="shared" si="1"/>
        <v>111.08374384236453</v>
      </c>
      <c r="H12" s="115">
        <v>91121</v>
      </c>
      <c r="I12" s="115">
        <v>86684</v>
      </c>
      <c r="J12" s="117">
        <f t="shared" si="2"/>
        <v>105.11859166628213</v>
      </c>
      <c r="K12" s="115">
        <v>112534</v>
      </c>
      <c r="L12" s="115">
        <v>117763</v>
      </c>
      <c r="M12" s="117">
        <f t="shared" si="3"/>
        <v>95.559725890135269</v>
      </c>
      <c r="N12" s="115">
        <f t="shared" si="7"/>
        <v>206812</v>
      </c>
      <c r="O12" s="115">
        <f t="shared" si="8"/>
        <v>207289</v>
      </c>
      <c r="P12" s="117">
        <f t="shared" si="4"/>
        <v>99.769886486981946</v>
      </c>
      <c r="Q12" s="118"/>
      <c r="R12" s="68"/>
      <c r="S12" s="118"/>
      <c r="T12" s="118"/>
      <c r="U12" s="68"/>
      <c r="V12" s="118"/>
      <c r="W12" s="118"/>
      <c r="X12" s="68"/>
    </row>
    <row r="13" spans="1:24" x14ac:dyDescent="0.2">
      <c r="A13" s="71" t="s">
        <v>86</v>
      </c>
      <c r="B13" s="115">
        <f t="shared" si="5"/>
        <v>122343</v>
      </c>
      <c r="C13" s="115">
        <f t="shared" si="6"/>
        <v>157798</v>
      </c>
      <c r="D13" s="116">
        <f t="shared" si="0"/>
        <v>77.531400904954438</v>
      </c>
      <c r="E13" s="115">
        <v>7576</v>
      </c>
      <c r="F13" s="223">
        <v>8966</v>
      </c>
      <c r="G13" s="117">
        <f t="shared" si="1"/>
        <v>84.496988623689489</v>
      </c>
      <c r="H13" s="115">
        <v>114767</v>
      </c>
      <c r="I13" s="115">
        <v>148832</v>
      </c>
      <c r="J13" s="117">
        <f t="shared" si="2"/>
        <v>77.111777037196305</v>
      </c>
      <c r="K13" s="115">
        <v>290126</v>
      </c>
      <c r="L13" s="115">
        <v>286128</v>
      </c>
      <c r="M13" s="117">
        <f t="shared" si="3"/>
        <v>101.39727674327573</v>
      </c>
      <c r="N13" s="115">
        <f t="shared" si="7"/>
        <v>412469</v>
      </c>
      <c r="O13" s="115">
        <f>F13+I13+L13</f>
        <v>443926</v>
      </c>
      <c r="P13" s="117">
        <f t="shared" si="4"/>
        <v>92.913909074935901</v>
      </c>
      <c r="Q13" s="118"/>
      <c r="R13" s="68"/>
      <c r="S13" s="118"/>
      <c r="T13" s="118"/>
      <c r="U13" s="68"/>
      <c r="V13" s="118"/>
      <c r="W13" s="118"/>
      <c r="X13" s="68"/>
    </row>
    <row r="14" spans="1:24" x14ac:dyDescent="0.2">
      <c r="A14" s="71" t="s">
        <v>87</v>
      </c>
      <c r="B14" s="115">
        <f t="shared" si="5"/>
        <v>61367</v>
      </c>
      <c r="C14" s="115">
        <f t="shared" si="6"/>
        <v>73628</v>
      </c>
      <c r="D14" s="116">
        <f t="shared" si="0"/>
        <v>83.347367849187819</v>
      </c>
      <c r="E14" s="115">
        <v>4247</v>
      </c>
      <c r="F14" s="115">
        <v>4035</v>
      </c>
      <c r="G14" s="117">
        <f t="shared" si="1"/>
        <v>105.2540272614622</v>
      </c>
      <c r="H14" s="115">
        <v>57120</v>
      </c>
      <c r="I14" s="115">
        <v>69593</v>
      </c>
      <c r="J14" s="117">
        <f t="shared" si="2"/>
        <v>82.077220410098718</v>
      </c>
      <c r="K14" s="115">
        <v>201687</v>
      </c>
      <c r="L14" s="115">
        <v>251675</v>
      </c>
      <c r="M14" s="117">
        <f t="shared" si="3"/>
        <v>80.137876229263938</v>
      </c>
      <c r="N14" s="115">
        <f t="shared" si="7"/>
        <v>263054</v>
      </c>
      <c r="O14" s="115">
        <f t="shared" si="8"/>
        <v>325303</v>
      </c>
      <c r="P14" s="117">
        <f t="shared" si="4"/>
        <v>80.864301897000644</v>
      </c>
      <c r="Q14" s="118"/>
      <c r="R14" s="68"/>
      <c r="S14" s="118"/>
      <c r="T14" s="118"/>
      <c r="U14" s="68"/>
      <c r="V14" s="118"/>
      <c r="W14" s="118"/>
      <c r="X14" s="68"/>
    </row>
    <row r="15" spans="1:24" x14ac:dyDescent="0.2">
      <c r="A15" s="71" t="s">
        <v>88</v>
      </c>
      <c r="B15" s="115">
        <f t="shared" si="5"/>
        <v>43554</v>
      </c>
      <c r="C15" s="115">
        <f t="shared" si="6"/>
        <v>44129</v>
      </c>
      <c r="D15" s="116">
        <f t="shared" si="0"/>
        <v>98.697001971492668</v>
      </c>
      <c r="E15" s="115">
        <v>3793</v>
      </c>
      <c r="F15" s="115">
        <v>2613</v>
      </c>
      <c r="G15" s="117">
        <f t="shared" si="1"/>
        <v>145.15882127822425</v>
      </c>
      <c r="H15" s="115">
        <v>39761</v>
      </c>
      <c r="I15" s="115">
        <v>41516</v>
      </c>
      <c r="J15" s="117">
        <f t="shared" si="2"/>
        <v>95.772714134309666</v>
      </c>
      <c r="K15" s="115">
        <v>80268</v>
      </c>
      <c r="L15" s="115">
        <v>81654</v>
      </c>
      <c r="M15" s="117">
        <f t="shared" si="3"/>
        <v>98.302593871702555</v>
      </c>
      <c r="N15" s="115">
        <f t="shared" si="7"/>
        <v>123822</v>
      </c>
      <c r="O15" s="115">
        <f t="shared" si="8"/>
        <v>125783</v>
      </c>
      <c r="P15" s="117">
        <f t="shared" si="4"/>
        <v>98.440965790289638</v>
      </c>
      <c r="Q15" s="118"/>
      <c r="R15" s="68"/>
      <c r="S15" s="118"/>
      <c r="T15" s="118"/>
      <c r="U15" s="68"/>
      <c r="V15" s="118"/>
      <c r="W15" s="118"/>
      <c r="X15" s="68"/>
    </row>
    <row r="16" spans="1:24" ht="14.25" customHeight="1" x14ac:dyDescent="0.2">
      <c r="A16" s="71" t="s">
        <v>89</v>
      </c>
      <c r="B16" s="115">
        <f t="shared" si="5"/>
        <v>1589</v>
      </c>
      <c r="C16" s="115">
        <f t="shared" si="6"/>
        <v>972</v>
      </c>
      <c r="D16" s="116">
        <f t="shared" si="0"/>
        <v>163.47736625514403</v>
      </c>
      <c r="E16" s="115">
        <v>623</v>
      </c>
      <c r="F16" s="223">
        <v>37</v>
      </c>
      <c r="G16" s="117">
        <f>E16/F16*100</f>
        <v>1683.7837837837837</v>
      </c>
      <c r="H16" s="115">
        <v>966</v>
      </c>
      <c r="I16" s="115">
        <v>935</v>
      </c>
      <c r="J16" s="117">
        <f t="shared" si="2"/>
        <v>103.31550802139037</v>
      </c>
      <c r="K16" s="115">
        <v>16206</v>
      </c>
      <c r="L16" s="115">
        <v>17494</v>
      </c>
      <c r="M16" s="117">
        <f t="shared" si="3"/>
        <v>92.637475705956334</v>
      </c>
      <c r="N16" s="115">
        <f t="shared" si="7"/>
        <v>17795</v>
      </c>
      <c r="O16" s="115">
        <f t="shared" si="8"/>
        <v>18466</v>
      </c>
      <c r="P16" s="117">
        <f t="shared" si="4"/>
        <v>96.366294812087077</v>
      </c>
      <c r="Q16" s="118"/>
      <c r="R16" s="68"/>
      <c r="S16" s="118"/>
      <c r="T16" s="118"/>
      <c r="U16" s="68"/>
      <c r="V16" s="118"/>
      <c r="W16" s="118"/>
      <c r="X16" s="68"/>
    </row>
    <row r="17" spans="1:24" ht="14.25" customHeight="1" x14ac:dyDescent="0.2">
      <c r="A17" s="71" t="s">
        <v>90</v>
      </c>
      <c r="B17" s="115">
        <f t="shared" si="5"/>
        <v>8823</v>
      </c>
      <c r="C17" s="115">
        <f t="shared" si="6"/>
        <v>5732</v>
      </c>
      <c r="D17" s="116">
        <f t="shared" si="0"/>
        <v>153.92533147243546</v>
      </c>
      <c r="E17" s="115">
        <v>169</v>
      </c>
      <c r="F17" s="115">
        <v>344</v>
      </c>
      <c r="G17" s="117">
        <f t="shared" si="1"/>
        <v>49.127906976744185</v>
      </c>
      <c r="H17" s="115">
        <v>8654</v>
      </c>
      <c r="I17" s="115">
        <v>5388</v>
      </c>
      <c r="J17" s="117">
        <f t="shared" si="2"/>
        <v>160.61618411284334</v>
      </c>
      <c r="K17" s="115">
        <v>58690</v>
      </c>
      <c r="L17" s="115">
        <v>61379</v>
      </c>
      <c r="M17" s="117">
        <f t="shared" si="3"/>
        <v>95.619022792811876</v>
      </c>
      <c r="N17" s="115">
        <f t="shared" si="7"/>
        <v>67513</v>
      </c>
      <c r="O17" s="115">
        <f t="shared" si="8"/>
        <v>67111</v>
      </c>
      <c r="P17" s="117">
        <f t="shared" si="4"/>
        <v>100.59900761425102</v>
      </c>
      <c r="Q17" s="118"/>
      <c r="R17" s="68"/>
      <c r="S17" s="118"/>
      <c r="T17" s="118"/>
      <c r="U17" s="68"/>
      <c r="V17" s="118"/>
      <c r="W17" s="118"/>
      <c r="X17" s="68"/>
    </row>
    <row r="18" spans="1:24" s="121" customFormat="1" ht="12" x14ac:dyDescent="0.2">
      <c r="A18" s="71" t="s">
        <v>91</v>
      </c>
      <c r="B18" s="115">
        <f t="shared" si="5"/>
        <v>7107</v>
      </c>
      <c r="C18" s="115">
        <f t="shared" si="6"/>
        <v>7405</v>
      </c>
      <c r="D18" s="116">
        <f t="shared" si="0"/>
        <v>95.975692099932473</v>
      </c>
      <c r="E18" s="223">
        <v>373</v>
      </c>
      <c r="F18" s="115">
        <v>215</v>
      </c>
      <c r="G18" s="117">
        <f t="shared" si="1"/>
        <v>173.48837209302326</v>
      </c>
      <c r="H18" s="115">
        <v>6734</v>
      </c>
      <c r="I18" s="115">
        <v>7190</v>
      </c>
      <c r="J18" s="117">
        <f t="shared" si="2"/>
        <v>93.657858136300419</v>
      </c>
      <c r="K18" s="115">
        <v>21814</v>
      </c>
      <c r="L18" s="115">
        <v>22830</v>
      </c>
      <c r="M18" s="117">
        <f t="shared" si="3"/>
        <v>95.549715286903194</v>
      </c>
      <c r="N18" s="115">
        <f t="shared" si="7"/>
        <v>28921</v>
      </c>
      <c r="O18" s="115">
        <f t="shared" si="8"/>
        <v>30235</v>
      </c>
      <c r="P18" s="117">
        <f t="shared" si="4"/>
        <v>95.654043327269719</v>
      </c>
      <c r="Q18" s="118"/>
      <c r="R18" s="68"/>
      <c r="S18" s="118"/>
      <c r="T18" s="118"/>
      <c r="U18" s="68"/>
      <c r="V18" s="118"/>
      <c r="W18" s="118"/>
      <c r="X18" s="68"/>
    </row>
    <row r="19" spans="1:24" ht="14.25" customHeight="1" x14ac:dyDescent="0.2">
      <c r="A19" s="71" t="s">
        <v>92</v>
      </c>
      <c r="B19" s="115">
        <f t="shared" si="5"/>
        <v>41811</v>
      </c>
      <c r="C19" s="115">
        <f t="shared" si="6"/>
        <v>55078</v>
      </c>
      <c r="D19" s="116">
        <f t="shared" si="0"/>
        <v>75.912342496096443</v>
      </c>
      <c r="E19" s="223">
        <v>1033</v>
      </c>
      <c r="F19" s="115">
        <v>1670</v>
      </c>
      <c r="G19" s="117">
        <f t="shared" si="1"/>
        <v>61.856287425149702</v>
      </c>
      <c r="H19" s="115">
        <v>40778</v>
      </c>
      <c r="I19" s="115">
        <v>53408</v>
      </c>
      <c r="J19" s="117">
        <f t="shared" si="2"/>
        <v>76.351857399640494</v>
      </c>
      <c r="K19" s="115">
        <v>60750</v>
      </c>
      <c r="L19" s="115">
        <v>66127</v>
      </c>
      <c r="M19" s="117">
        <f t="shared" si="3"/>
        <v>91.868676939827907</v>
      </c>
      <c r="N19" s="115">
        <f t="shared" si="7"/>
        <v>102561</v>
      </c>
      <c r="O19" s="115">
        <f t="shared" si="8"/>
        <v>121205</v>
      </c>
      <c r="P19" s="117">
        <f t="shared" si="4"/>
        <v>84.617796295532372</v>
      </c>
      <c r="Q19" s="118"/>
      <c r="R19" s="68"/>
      <c r="S19" s="118"/>
      <c r="T19" s="118"/>
      <c r="U19" s="68"/>
      <c r="V19" s="118"/>
      <c r="W19" s="118"/>
      <c r="X19" s="68"/>
    </row>
    <row r="20" spans="1:24" ht="14.25" customHeight="1" x14ac:dyDescent="0.2">
      <c r="A20" s="71" t="s">
        <v>93</v>
      </c>
      <c r="B20" s="115">
        <f t="shared" si="5"/>
        <v>8251</v>
      </c>
      <c r="C20" s="115">
        <f t="shared" si="6"/>
        <v>6726</v>
      </c>
      <c r="D20" s="116">
        <f t="shared" si="0"/>
        <v>122.67320844484091</v>
      </c>
      <c r="E20" s="115">
        <v>237</v>
      </c>
      <c r="F20" s="115">
        <v>38</v>
      </c>
      <c r="G20" s="117">
        <f t="shared" si="1"/>
        <v>623.68421052631572</v>
      </c>
      <c r="H20" s="115">
        <v>8014</v>
      </c>
      <c r="I20" s="115">
        <v>6688</v>
      </c>
      <c r="J20" s="117">
        <f t="shared" si="2"/>
        <v>119.82655502392345</v>
      </c>
      <c r="K20" s="115">
        <v>51714</v>
      </c>
      <c r="L20" s="115">
        <v>48453</v>
      </c>
      <c r="M20" s="117">
        <f t="shared" si="3"/>
        <v>106.73023342207914</v>
      </c>
      <c r="N20" s="115">
        <f t="shared" si="7"/>
        <v>59965</v>
      </c>
      <c r="O20" s="115">
        <f t="shared" si="8"/>
        <v>55179</v>
      </c>
      <c r="P20" s="117">
        <f t="shared" si="4"/>
        <v>108.67358959024267</v>
      </c>
      <c r="Q20" s="118"/>
      <c r="R20" s="68"/>
      <c r="S20" s="118"/>
      <c r="T20" s="118"/>
      <c r="U20" s="68"/>
      <c r="V20" s="118"/>
      <c r="W20" s="118"/>
      <c r="X20" s="68"/>
    </row>
    <row r="21" spans="1:24" ht="14.25" customHeight="1" x14ac:dyDescent="0.2">
      <c r="A21" s="71" t="s">
        <v>94</v>
      </c>
      <c r="B21" s="115">
        <f t="shared" si="5"/>
        <v>127560</v>
      </c>
      <c r="C21" s="115">
        <f t="shared" si="6"/>
        <v>79923</v>
      </c>
      <c r="D21" s="116">
        <f t="shared" si="0"/>
        <v>159.60361848278967</v>
      </c>
      <c r="E21" s="115">
        <v>61968</v>
      </c>
      <c r="F21" s="115">
        <v>25935</v>
      </c>
      <c r="G21" s="117">
        <f t="shared" si="1"/>
        <v>238.93580104106417</v>
      </c>
      <c r="H21" s="115">
        <v>65592</v>
      </c>
      <c r="I21" s="115">
        <v>53988</v>
      </c>
      <c r="J21" s="117">
        <f t="shared" si="2"/>
        <v>121.49366525894642</v>
      </c>
      <c r="K21" s="115">
        <v>600625</v>
      </c>
      <c r="L21" s="115">
        <v>842888</v>
      </c>
      <c r="M21" s="117">
        <f t="shared" si="3"/>
        <v>71.257984453450518</v>
      </c>
      <c r="N21" s="115">
        <f t="shared" si="7"/>
        <v>728185</v>
      </c>
      <c r="O21" s="115">
        <f t="shared" si="8"/>
        <v>922811</v>
      </c>
      <c r="P21" s="117">
        <f t="shared" si="4"/>
        <v>78.909440828078544</v>
      </c>
      <c r="Q21" s="118"/>
      <c r="R21" s="68"/>
      <c r="S21" s="118"/>
      <c r="T21" s="118"/>
      <c r="U21" s="68"/>
      <c r="V21" s="118"/>
      <c r="W21" s="118"/>
      <c r="X21" s="68"/>
    </row>
    <row r="22" spans="1:24" ht="14.25" customHeight="1" x14ac:dyDescent="0.2">
      <c r="A22" s="70" t="s">
        <v>95</v>
      </c>
      <c r="B22" s="115">
        <f>E22+H22</f>
        <v>31501</v>
      </c>
      <c r="C22" s="115">
        <f>F22+I22</f>
        <v>30995</v>
      </c>
      <c r="D22" s="116">
        <f t="shared" si="0"/>
        <v>101.63252137441523</v>
      </c>
      <c r="E22" s="223">
        <v>63</v>
      </c>
      <c r="F22" s="223">
        <v>11</v>
      </c>
      <c r="G22" s="310">
        <f t="shared" si="1"/>
        <v>572.72727272727275</v>
      </c>
      <c r="H22" s="115">
        <v>31438</v>
      </c>
      <c r="I22" s="115">
        <v>30984</v>
      </c>
      <c r="J22" s="117">
        <f t="shared" si="2"/>
        <v>101.46527239865736</v>
      </c>
      <c r="K22" s="115">
        <v>39497</v>
      </c>
      <c r="L22" s="115">
        <v>35802</v>
      </c>
      <c r="M22" s="117">
        <f t="shared" si="3"/>
        <v>110.32065247751522</v>
      </c>
      <c r="N22" s="115">
        <f>B22+K22</f>
        <v>70998</v>
      </c>
      <c r="O22" s="115">
        <f t="shared" si="8"/>
        <v>66797</v>
      </c>
      <c r="P22" s="117">
        <f t="shared" si="4"/>
        <v>106.28920460499722</v>
      </c>
      <c r="Q22" s="118"/>
      <c r="R22" s="72"/>
      <c r="S22" s="118"/>
      <c r="T22" s="118"/>
      <c r="U22" s="68"/>
      <c r="V22" s="118"/>
      <c r="W22" s="118"/>
      <c r="X22" s="68"/>
    </row>
    <row r="23" spans="1:24" ht="14.25" customHeight="1" x14ac:dyDescent="0.2">
      <c r="A23" s="71" t="s">
        <v>96</v>
      </c>
      <c r="B23" s="115">
        <f>H23</f>
        <v>63296</v>
      </c>
      <c r="C23" s="115">
        <f>I23</f>
        <v>61308</v>
      </c>
      <c r="D23" s="116">
        <f t="shared" si="0"/>
        <v>103.24264370065896</v>
      </c>
      <c r="E23" s="223" t="s">
        <v>157</v>
      </c>
      <c r="F23" s="223" t="s">
        <v>157</v>
      </c>
      <c r="G23" s="120" t="s">
        <v>157</v>
      </c>
      <c r="H23" s="115">
        <v>63296</v>
      </c>
      <c r="I23" s="115">
        <v>61308</v>
      </c>
      <c r="J23" s="117">
        <f t="shared" si="2"/>
        <v>103.24264370065896</v>
      </c>
      <c r="K23" s="115">
        <v>92061</v>
      </c>
      <c r="L23" s="147">
        <v>108829</v>
      </c>
      <c r="M23" s="117">
        <f t="shared" si="3"/>
        <v>84.592342114693693</v>
      </c>
      <c r="N23" s="115">
        <f>H23+K23</f>
        <v>155357</v>
      </c>
      <c r="O23" s="115">
        <f>I23+L23</f>
        <v>170137</v>
      </c>
      <c r="P23" s="117">
        <f t="shared" si="4"/>
        <v>91.312883147110867</v>
      </c>
      <c r="Q23" s="118"/>
      <c r="R23" s="72"/>
      <c r="S23" s="118"/>
      <c r="T23" s="118"/>
      <c r="U23" s="68"/>
      <c r="V23" s="118"/>
      <c r="W23" s="118"/>
      <c r="X23" s="68"/>
    </row>
    <row r="24" spans="1:24" x14ac:dyDescent="0.2">
      <c r="A24" s="71" t="s">
        <v>97</v>
      </c>
      <c r="B24" s="120" t="s">
        <v>157</v>
      </c>
      <c r="C24" s="115" t="s">
        <v>157</v>
      </c>
      <c r="D24" s="116" t="s">
        <v>157</v>
      </c>
      <c r="E24" s="223" t="s">
        <v>157</v>
      </c>
      <c r="F24" s="223" t="s">
        <v>157</v>
      </c>
      <c r="G24" s="120" t="s">
        <v>157</v>
      </c>
      <c r="H24" s="223" t="s">
        <v>157</v>
      </c>
      <c r="I24" s="223" t="s">
        <v>157</v>
      </c>
      <c r="J24" s="117" t="s">
        <v>157</v>
      </c>
      <c r="K24" s="115">
        <v>105</v>
      </c>
      <c r="L24" s="147">
        <v>111</v>
      </c>
      <c r="M24" s="117">
        <f>K24/L24%</f>
        <v>94.594594594594582</v>
      </c>
      <c r="N24" s="115">
        <f>K24</f>
        <v>105</v>
      </c>
      <c r="O24" s="115">
        <f>L24</f>
        <v>111</v>
      </c>
      <c r="P24" s="117">
        <f t="shared" si="4"/>
        <v>94.594594594594582</v>
      </c>
      <c r="Q24" s="118"/>
      <c r="R24" s="72"/>
      <c r="S24" s="72"/>
      <c r="T24" s="118"/>
      <c r="U24" s="72"/>
      <c r="V24" s="118"/>
      <c r="W24" s="118"/>
      <c r="X24" s="68"/>
    </row>
    <row r="25" spans="1:24" x14ac:dyDescent="0.2">
      <c r="A25" s="71" t="s">
        <v>98</v>
      </c>
      <c r="B25" s="120" t="s">
        <v>157</v>
      </c>
      <c r="C25" s="115" t="s">
        <v>157</v>
      </c>
      <c r="D25" s="116" t="s">
        <v>157</v>
      </c>
      <c r="E25" s="223" t="s">
        <v>157</v>
      </c>
      <c r="F25" s="223" t="s">
        <v>157</v>
      </c>
      <c r="G25" s="120" t="s">
        <v>157</v>
      </c>
      <c r="H25" s="223" t="s">
        <v>157</v>
      </c>
      <c r="I25" s="223" t="s">
        <v>157</v>
      </c>
      <c r="J25" s="117" t="s">
        <v>157</v>
      </c>
      <c r="K25" s="115">
        <v>11</v>
      </c>
      <c r="L25" s="147">
        <v>10</v>
      </c>
      <c r="M25" s="310">
        <f>K25/L25%</f>
        <v>110</v>
      </c>
      <c r="N25" s="309">
        <f>K25</f>
        <v>11</v>
      </c>
      <c r="O25" s="115">
        <f>L25</f>
        <v>10</v>
      </c>
      <c r="P25" s="310">
        <f>N25/O25%</f>
        <v>110</v>
      </c>
      <c r="Q25" s="118"/>
      <c r="R25" s="72"/>
      <c r="S25" s="72"/>
      <c r="T25" s="118"/>
      <c r="U25" s="72"/>
      <c r="V25" s="118"/>
      <c r="W25" s="118"/>
      <c r="X25" s="68"/>
    </row>
    <row r="26" spans="1:24" x14ac:dyDescent="0.2">
      <c r="A26" s="73" t="s">
        <v>99</v>
      </c>
      <c r="B26" s="122">
        <f>H26</f>
        <v>1124</v>
      </c>
      <c r="C26" s="122">
        <f>I26</f>
        <v>1124</v>
      </c>
      <c r="D26" s="149">
        <f>B26/C26*100</f>
        <v>100</v>
      </c>
      <c r="E26" s="123" t="s">
        <v>157</v>
      </c>
      <c r="F26" s="123" t="s">
        <v>157</v>
      </c>
      <c r="G26" s="123" t="s">
        <v>157</v>
      </c>
      <c r="H26" s="122">
        <v>1124</v>
      </c>
      <c r="I26" s="122">
        <v>1124</v>
      </c>
      <c r="J26" s="149">
        <f>H26/I26*100</f>
        <v>100</v>
      </c>
      <c r="K26" s="122">
        <v>12179</v>
      </c>
      <c r="L26" s="122">
        <v>12178</v>
      </c>
      <c r="M26" s="149">
        <f>K26/L26*100</f>
        <v>100.00821152898669</v>
      </c>
      <c r="N26" s="122">
        <f>H26+K26</f>
        <v>13303</v>
      </c>
      <c r="O26" s="122">
        <f>I26+L26</f>
        <v>13302</v>
      </c>
      <c r="P26" s="149">
        <f>N26/O26*100</f>
        <v>100.00751766651632</v>
      </c>
      <c r="Q26" s="118"/>
      <c r="R26" s="72"/>
      <c r="S26" s="72"/>
      <c r="T26" s="72"/>
      <c r="U26" s="72"/>
      <c r="V26" s="118"/>
      <c r="W26" s="118"/>
      <c r="X26" s="68"/>
    </row>
    <row r="27" spans="1:24" x14ac:dyDescent="0.2">
      <c r="A27" s="104"/>
      <c r="B27" s="72"/>
      <c r="C27" s="118"/>
      <c r="D27" s="118"/>
      <c r="E27" s="68"/>
      <c r="F27" s="118"/>
      <c r="G27" s="118"/>
      <c r="H27" s="68"/>
    </row>
    <row r="28" spans="1:24" x14ac:dyDescent="0.2">
      <c r="A28" s="198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4" ht="18.75" customHeight="1" x14ac:dyDescent="0.2">
      <c r="G29" s="21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>
      <selection activeCell="A4" sqref="A4:A5"/>
    </sheetView>
  </sheetViews>
  <sheetFormatPr defaultRowHeight="12.75" x14ac:dyDescent="0.2"/>
  <cols>
    <col min="1" max="1" width="20.7109375" style="124" customWidth="1"/>
    <col min="2" max="2" width="17.5703125" style="124" customWidth="1"/>
    <col min="3" max="3" width="22.5703125" style="124" customWidth="1"/>
    <col min="4" max="4" width="22" style="124" customWidth="1"/>
    <col min="5" max="5" width="15.42578125" style="124" customWidth="1"/>
    <col min="6" max="6" width="21.5703125" style="124" customWidth="1"/>
    <col min="7" max="256" width="9.140625" style="124"/>
    <col min="257" max="257" width="20.7109375" style="124" customWidth="1"/>
    <col min="258" max="258" width="17.5703125" style="124" customWidth="1"/>
    <col min="259" max="259" width="22.5703125" style="124" customWidth="1"/>
    <col min="260" max="260" width="22" style="124" customWidth="1"/>
    <col min="261" max="261" width="15.42578125" style="124" customWidth="1"/>
    <col min="262" max="262" width="21.5703125" style="124" customWidth="1"/>
    <col min="263" max="512" width="9.140625" style="124"/>
    <col min="513" max="513" width="20.7109375" style="124" customWidth="1"/>
    <col min="514" max="514" width="17.5703125" style="124" customWidth="1"/>
    <col min="515" max="515" width="22.5703125" style="124" customWidth="1"/>
    <col min="516" max="516" width="22" style="124" customWidth="1"/>
    <col min="517" max="517" width="15.42578125" style="124" customWidth="1"/>
    <col min="518" max="518" width="21.5703125" style="124" customWidth="1"/>
    <col min="519" max="768" width="9.140625" style="124"/>
    <col min="769" max="769" width="20.7109375" style="124" customWidth="1"/>
    <col min="770" max="770" width="17.5703125" style="124" customWidth="1"/>
    <col min="771" max="771" width="22.5703125" style="124" customWidth="1"/>
    <col min="772" max="772" width="22" style="124" customWidth="1"/>
    <col min="773" max="773" width="15.42578125" style="124" customWidth="1"/>
    <col min="774" max="774" width="21.5703125" style="124" customWidth="1"/>
    <col min="775" max="1024" width="9.140625" style="124"/>
    <col min="1025" max="1025" width="20.7109375" style="124" customWidth="1"/>
    <col min="1026" max="1026" width="17.5703125" style="124" customWidth="1"/>
    <col min="1027" max="1027" width="22.5703125" style="124" customWidth="1"/>
    <col min="1028" max="1028" width="22" style="124" customWidth="1"/>
    <col min="1029" max="1029" width="15.42578125" style="124" customWidth="1"/>
    <col min="1030" max="1030" width="21.5703125" style="124" customWidth="1"/>
    <col min="1031" max="1280" width="9.140625" style="124"/>
    <col min="1281" max="1281" width="20.7109375" style="124" customWidth="1"/>
    <col min="1282" max="1282" width="17.5703125" style="124" customWidth="1"/>
    <col min="1283" max="1283" width="22.5703125" style="124" customWidth="1"/>
    <col min="1284" max="1284" width="22" style="124" customWidth="1"/>
    <col min="1285" max="1285" width="15.42578125" style="124" customWidth="1"/>
    <col min="1286" max="1286" width="21.5703125" style="124" customWidth="1"/>
    <col min="1287" max="1536" width="9.140625" style="124"/>
    <col min="1537" max="1537" width="20.7109375" style="124" customWidth="1"/>
    <col min="1538" max="1538" width="17.5703125" style="124" customWidth="1"/>
    <col min="1539" max="1539" width="22.5703125" style="124" customWidth="1"/>
    <col min="1540" max="1540" width="22" style="124" customWidth="1"/>
    <col min="1541" max="1541" width="15.42578125" style="124" customWidth="1"/>
    <col min="1542" max="1542" width="21.5703125" style="124" customWidth="1"/>
    <col min="1543" max="1792" width="9.140625" style="124"/>
    <col min="1793" max="1793" width="20.7109375" style="124" customWidth="1"/>
    <col min="1794" max="1794" width="17.5703125" style="124" customWidth="1"/>
    <col min="1795" max="1795" width="22.5703125" style="124" customWidth="1"/>
    <col min="1796" max="1796" width="22" style="124" customWidth="1"/>
    <col min="1797" max="1797" width="15.42578125" style="124" customWidth="1"/>
    <col min="1798" max="1798" width="21.5703125" style="124" customWidth="1"/>
    <col min="1799" max="2048" width="9.140625" style="124"/>
    <col min="2049" max="2049" width="20.7109375" style="124" customWidth="1"/>
    <col min="2050" max="2050" width="17.5703125" style="124" customWidth="1"/>
    <col min="2051" max="2051" width="22.5703125" style="124" customWidth="1"/>
    <col min="2052" max="2052" width="22" style="124" customWidth="1"/>
    <col min="2053" max="2053" width="15.42578125" style="124" customWidth="1"/>
    <col min="2054" max="2054" width="21.5703125" style="124" customWidth="1"/>
    <col min="2055" max="2304" width="9.140625" style="124"/>
    <col min="2305" max="2305" width="20.7109375" style="124" customWidth="1"/>
    <col min="2306" max="2306" width="17.5703125" style="124" customWidth="1"/>
    <col min="2307" max="2307" width="22.5703125" style="124" customWidth="1"/>
    <col min="2308" max="2308" width="22" style="124" customWidth="1"/>
    <col min="2309" max="2309" width="15.42578125" style="124" customWidth="1"/>
    <col min="2310" max="2310" width="21.5703125" style="124" customWidth="1"/>
    <col min="2311" max="2560" width="9.140625" style="124"/>
    <col min="2561" max="2561" width="20.7109375" style="124" customWidth="1"/>
    <col min="2562" max="2562" width="17.5703125" style="124" customWidth="1"/>
    <col min="2563" max="2563" width="22.5703125" style="124" customWidth="1"/>
    <col min="2564" max="2564" width="22" style="124" customWidth="1"/>
    <col min="2565" max="2565" width="15.42578125" style="124" customWidth="1"/>
    <col min="2566" max="2566" width="21.5703125" style="124" customWidth="1"/>
    <col min="2567" max="2816" width="9.140625" style="124"/>
    <col min="2817" max="2817" width="20.7109375" style="124" customWidth="1"/>
    <col min="2818" max="2818" width="17.5703125" style="124" customWidth="1"/>
    <col min="2819" max="2819" width="22.5703125" style="124" customWidth="1"/>
    <col min="2820" max="2820" width="22" style="124" customWidth="1"/>
    <col min="2821" max="2821" width="15.42578125" style="124" customWidth="1"/>
    <col min="2822" max="2822" width="21.5703125" style="124" customWidth="1"/>
    <col min="2823" max="3072" width="9.140625" style="124"/>
    <col min="3073" max="3073" width="20.7109375" style="124" customWidth="1"/>
    <col min="3074" max="3074" width="17.5703125" style="124" customWidth="1"/>
    <col min="3075" max="3075" width="22.5703125" style="124" customWidth="1"/>
    <col min="3076" max="3076" width="22" style="124" customWidth="1"/>
    <col min="3077" max="3077" width="15.42578125" style="124" customWidth="1"/>
    <col min="3078" max="3078" width="21.5703125" style="124" customWidth="1"/>
    <col min="3079" max="3328" width="9.140625" style="124"/>
    <col min="3329" max="3329" width="20.7109375" style="124" customWidth="1"/>
    <col min="3330" max="3330" width="17.5703125" style="124" customWidth="1"/>
    <col min="3331" max="3331" width="22.5703125" style="124" customWidth="1"/>
    <col min="3332" max="3332" width="22" style="124" customWidth="1"/>
    <col min="3333" max="3333" width="15.42578125" style="124" customWidth="1"/>
    <col min="3334" max="3334" width="21.5703125" style="124" customWidth="1"/>
    <col min="3335" max="3584" width="9.140625" style="124"/>
    <col min="3585" max="3585" width="20.7109375" style="124" customWidth="1"/>
    <col min="3586" max="3586" width="17.5703125" style="124" customWidth="1"/>
    <col min="3587" max="3587" width="22.5703125" style="124" customWidth="1"/>
    <col min="3588" max="3588" width="22" style="124" customWidth="1"/>
    <col min="3589" max="3589" width="15.42578125" style="124" customWidth="1"/>
    <col min="3590" max="3590" width="21.5703125" style="124" customWidth="1"/>
    <col min="3591" max="3840" width="9.140625" style="124"/>
    <col min="3841" max="3841" width="20.7109375" style="124" customWidth="1"/>
    <col min="3842" max="3842" width="17.5703125" style="124" customWidth="1"/>
    <col min="3843" max="3843" width="22.5703125" style="124" customWidth="1"/>
    <col min="3844" max="3844" width="22" style="124" customWidth="1"/>
    <col min="3845" max="3845" width="15.42578125" style="124" customWidth="1"/>
    <col min="3846" max="3846" width="21.5703125" style="124" customWidth="1"/>
    <col min="3847" max="4096" width="9.140625" style="124"/>
    <col min="4097" max="4097" width="20.7109375" style="124" customWidth="1"/>
    <col min="4098" max="4098" width="17.5703125" style="124" customWidth="1"/>
    <col min="4099" max="4099" width="22.5703125" style="124" customWidth="1"/>
    <col min="4100" max="4100" width="22" style="124" customWidth="1"/>
    <col min="4101" max="4101" width="15.42578125" style="124" customWidth="1"/>
    <col min="4102" max="4102" width="21.5703125" style="124" customWidth="1"/>
    <col min="4103" max="4352" width="9.140625" style="124"/>
    <col min="4353" max="4353" width="20.7109375" style="124" customWidth="1"/>
    <col min="4354" max="4354" width="17.5703125" style="124" customWidth="1"/>
    <col min="4355" max="4355" width="22.5703125" style="124" customWidth="1"/>
    <col min="4356" max="4356" width="22" style="124" customWidth="1"/>
    <col min="4357" max="4357" width="15.42578125" style="124" customWidth="1"/>
    <col min="4358" max="4358" width="21.5703125" style="124" customWidth="1"/>
    <col min="4359" max="4608" width="9.140625" style="124"/>
    <col min="4609" max="4609" width="20.7109375" style="124" customWidth="1"/>
    <col min="4610" max="4610" width="17.5703125" style="124" customWidth="1"/>
    <col min="4611" max="4611" width="22.5703125" style="124" customWidth="1"/>
    <col min="4612" max="4612" width="22" style="124" customWidth="1"/>
    <col min="4613" max="4613" width="15.42578125" style="124" customWidth="1"/>
    <col min="4614" max="4614" width="21.5703125" style="124" customWidth="1"/>
    <col min="4615" max="4864" width="9.140625" style="124"/>
    <col min="4865" max="4865" width="20.7109375" style="124" customWidth="1"/>
    <col min="4866" max="4866" width="17.5703125" style="124" customWidth="1"/>
    <col min="4867" max="4867" width="22.5703125" style="124" customWidth="1"/>
    <col min="4868" max="4868" width="22" style="124" customWidth="1"/>
    <col min="4869" max="4869" width="15.42578125" style="124" customWidth="1"/>
    <col min="4870" max="4870" width="21.5703125" style="124" customWidth="1"/>
    <col min="4871" max="5120" width="9.140625" style="124"/>
    <col min="5121" max="5121" width="20.7109375" style="124" customWidth="1"/>
    <col min="5122" max="5122" width="17.5703125" style="124" customWidth="1"/>
    <col min="5123" max="5123" width="22.5703125" style="124" customWidth="1"/>
    <col min="5124" max="5124" width="22" style="124" customWidth="1"/>
    <col min="5125" max="5125" width="15.42578125" style="124" customWidth="1"/>
    <col min="5126" max="5126" width="21.5703125" style="124" customWidth="1"/>
    <col min="5127" max="5376" width="9.140625" style="124"/>
    <col min="5377" max="5377" width="20.7109375" style="124" customWidth="1"/>
    <col min="5378" max="5378" width="17.5703125" style="124" customWidth="1"/>
    <col min="5379" max="5379" width="22.5703125" style="124" customWidth="1"/>
    <col min="5380" max="5380" width="22" style="124" customWidth="1"/>
    <col min="5381" max="5381" width="15.42578125" style="124" customWidth="1"/>
    <col min="5382" max="5382" width="21.5703125" style="124" customWidth="1"/>
    <col min="5383" max="5632" width="9.140625" style="124"/>
    <col min="5633" max="5633" width="20.7109375" style="124" customWidth="1"/>
    <col min="5634" max="5634" width="17.5703125" style="124" customWidth="1"/>
    <col min="5635" max="5635" width="22.5703125" style="124" customWidth="1"/>
    <col min="5636" max="5636" width="22" style="124" customWidth="1"/>
    <col min="5637" max="5637" width="15.42578125" style="124" customWidth="1"/>
    <col min="5638" max="5638" width="21.5703125" style="124" customWidth="1"/>
    <col min="5639" max="5888" width="9.140625" style="124"/>
    <col min="5889" max="5889" width="20.7109375" style="124" customWidth="1"/>
    <col min="5890" max="5890" width="17.5703125" style="124" customWidth="1"/>
    <col min="5891" max="5891" width="22.5703125" style="124" customWidth="1"/>
    <col min="5892" max="5892" width="22" style="124" customWidth="1"/>
    <col min="5893" max="5893" width="15.42578125" style="124" customWidth="1"/>
    <col min="5894" max="5894" width="21.5703125" style="124" customWidth="1"/>
    <col min="5895" max="6144" width="9.140625" style="124"/>
    <col min="6145" max="6145" width="20.7109375" style="124" customWidth="1"/>
    <col min="6146" max="6146" width="17.5703125" style="124" customWidth="1"/>
    <col min="6147" max="6147" width="22.5703125" style="124" customWidth="1"/>
    <col min="6148" max="6148" width="22" style="124" customWidth="1"/>
    <col min="6149" max="6149" width="15.42578125" style="124" customWidth="1"/>
    <col min="6150" max="6150" width="21.5703125" style="124" customWidth="1"/>
    <col min="6151" max="6400" width="9.140625" style="124"/>
    <col min="6401" max="6401" width="20.7109375" style="124" customWidth="1"/>
    <col min="6402" max="6402" width="17.5703125" style="124" customWidth="1"/>
    <col min="6403" max="6403" width="22.5703125" style="124" customWidth="1"/>
    <col min="6404" max="6404" width="22" style="124" customWidth="1"/>
    <col min="6405" max="6405" width="15.42578125" style="124" customWidth="1"/>
    <col min="6406" max="6406" width="21.5703125" style="124" customWidth="1"/>
    <col min="6407" max="6656" width="9.140625" style="124"/>
    <col min="6657" max="6657" width="20.7109375" style="124" customWidth="1"/>
    <col min="6658" max="6658" width="17.5703125" style="124" customWidth="1"/>
    <col min="6659" max="6659" width="22.5703125" style="124" customWidth="1"/>
    <col min="6660" max="6660" width="22" style="124" customWidth="1"/>
    <col min="6661" max="6661" width="15.42578125" style="124" customWidth="1"/>
    <col min="6662" max="6662" width="21.5703125" style="124" customWidth="1"/>
    <col min="6663" max="6912" width="9.140625" style="124"/>
    <col min="6913" max="6913" width="20.7109375" style="124" customWidth="1"/>
    <col min="6914" max="6914" width="17.5703125" style="124" customWidth="1"/>
    <col min="6915" max="6915" width="22.5703125" style="124" customWidth="1"/>
    <col min="6916" max="6916" width="22" style="124" customWidth="1"/>
    <col min="6917" max="6917" width="15.42578125" style="124" customWidth="1"/>
    <col min="6918" max="6918" width="21.5703125" style="124" customWidth="1"/>
    <col min="6919" max="7168" width="9.140625" style="124"/>
    <col min="7169" max="7169" width="20.7109375" style="124" customWidth="1"/>
    <col min="7170" max="7170" width="17.5703125" style="124" customWidth="1"/>
    <col min="7171" max="7171" width="22.5703125" style="124" customWidth="1"/>
    <col min="7172" max="7172" width="22" style="124" customWidth="1"/>
    <col min="7173" max="7173" width="15.42578125" style="124" customWidth="1"/>
    <col min="7174" max="7174" width="21.5703125" style="124" customWidth="1"/>
    <col min="7175" max="7424" width="9.140625" style="124"/>
    <col min="7425" max="7425" width="20.7109375" style="124" customWidth="1"/>
    <col min="7426" max="7426" width="17.5703125" style="124" customWidth="1"/>
    <col min="7427" max="7427" width="22.5703125" style="124" customWidth="1"/>
    <col min="7428" max="7428" width="22" style="124" customWidth="1"/>
    <col min="7429" max="7429" width="15.42578125" style="124" customWidth="1"/>
    <col min="7430" max="7430" width="21.5703125" style="124" customWidth="1"/>
    <col min="7431" max="7680" width="9.140625" style="124"/>
    <col min="7681" max="7681" width="20.7109375" style="124" customWidth="1"/>
    <col min="7682" max="7682" width="17.5703125" style="124" customWidth="1"/>
    <col min="7683" max="7683" width="22.5703125" style="124" customWidth="1"/>
    <col min="7684" max="7684" width="22" style="124" customWidth="1"/>
    <col min="7685" max="7685" width="15.42578125" style="124" customWidth="1"/>
    <col min="7686" max="7686" width="21.5703125" style="124" customWidth="1"/>
    <col min="7687" max="7936" width="9.140625" style="124"/>
    <col min="7937" max="7937" width="20.7109375" style="124" customWidth="1"/>
    <col min="7938" max="7938" width="17.5703125" style="124" customWidth="1"/>
    <col min="7939" max="7939" width="22.5703125" style="124" customWidth="1"/>
    <col min="7940" max="7940" width="22" style="124" customWidth="1"/>
    <col min="7941" max="7941" width="15.42578125" style="124" customWidth="1"/>
    <col min="7942" max="7942" width="21.5703125" style="124" customWidth="1"/>
    <col min="7943" max="8192" width="9.140625" style="124"/>
    <col min="8193" max="8193" width="20.7109375" style="124" customWidth="1"/>
    <col min="8194" max="8194" width="17.5703125" style="124" customWidth="1"/>
    <col min="8195" max="8195" width="22.5703125" style="124" customWidth="1"/>
    <col min="8196" max="8196" width="22" style="124" customWidth="1"/>
    <col min="8197" max="8197" width="15.42578125" style="124" customWidth="1"/>
    <col min="8198" max="8198" width="21.5703125" style="124" customWidth="1"/>
    <col min="8199" max="8448" width="9.140625" style="124"/>
    <col min="8449" max="8449" width="20.7109375" style="124" customWidth="1"/>
    <col min="8450" max="8450" width="17.5703125" style="124" customWidth="1"/>
    <col min="8451" max="8451" width="22.5703125" style="124" customWidth="1"/>
    <col min="8452" max="8452" width="22" style="124" customWidth="1"/>
    <col min="8453" max="8453" width="15.42578125" style="124" customWidth="1"/>
    <col min="8454" max="8454" width="21.5703125" style="124" customWidth="1"/>
    <col min="8455" max="8704" width="9.140625" style="124"/>
    <col min="8705" max="8705" width="20.7109375" style="124" customWidth="1"/>
    <col min="8706" max="8706" width="17.5703125" style="124" customWidth="1"/>
    <col min="8707" max="8707" width="22.5703125" style="124" customWidth="1"/>
    <col min="8708" max="8708" width="22" style="124" customWidth="1"/>
    <col min="8709" max="8709" width="15.42578125" style="124" customWidth="1"/>
    <col min="8710" max="8710" width="21.5703125" style="124" customWidth="1"/>
    <col min="8711" max="8960" width="9.140625" style="124"/>
    <col min="8961" max="8961" width="20.7109375" style="124" customWidth="1"/>
    <col min="8962" max="8962" width="17.5703125" style="124" customWidth="1"/>
    <col min="8963" max="8963" width="22.5703125" style="124" customWidth="1"/>
    <col min="8964" max="8964" width="22" style="124" customWidth="1"/>
    <col min="8965" max="8965" width="15.42578125" style="124" customWidth="1"/>
    <col min="8966" max="8966" width="21.5703125" style="124" customWidth="1"/>
    <col min="8967" max="9216" width="9.140625" style="124"/>
    <col min="9217" max="9217" width="20.7109375" style="124" customWidth="1"/>
    <col min="9218" max="9218" width="17.5703125" style="124" customWidth="1"/>
    <col min="9219" max="9219" width="22.5703125" style="124" customWidth="1"/>
    <col min="9220" max="9220" width="22" style="124" customWidth="1"/>
    <col min="9221" max="9221" width="15.42578125" style="124" customWidth="1"/>
    <col min="9222" max="9222" width="21.5703125" style="124" customWidth="1"/>
    <col min="9223" max="9472" width="9.140625" style="124"/>
    <col min="9473" max="9473" width="20.7109375" style="124" customWidth="1"/>
    <col min="9474" max="9474" width="17.5703125" style="124" customWidth="1"/>
    <col min="9475" max="9475" width="22.5703125" style="124" customWidth="1"/>
    <col min="9476" max="9476" width="22" style="124" customWidth="1"/>
    <col min="9477" max="9477" width="15.42578125" style="124" customWidth="1"/>
    <col min="9478" max="9478" width="21.5703125" style="124" customWidth="1"/>
    <col min="9479" max="9728" width="9.140625" style="124"/>
    <col min="9729" max="9729" width="20.7109375" style="124" customWidth="1"/>
    <col min="9730" max="9730" width="17.5703125" style="124" customWidth="1"/>
    <col min="9731" max="9731" width="22.5703125" style="124" customWidth="1"/>
    <col min="9732" max="9732" width="22" style="124" customWidth="1"/>
    <col min="9733" max="9733" width="15.42578125" style="124" customWidth="1"/>
    <col min="9734" max="9734" width="21.5703125" style="124" customWidth="1"/>
    <col min="9735" max="9984" width="9.140625" style="124"/>
    <col min="9985" max="9985" width="20.7109375" style="124" customWidth="1"/>
    <col min="9986" max="9986" width="17.5703125" style="124" customWidth="1"/>
    <col min="9987" max="9987" width="22.5703125" style="124" customWidth="1"/>
    <col min="9988" max="9988" width="22" style="124" customWidth="1"/>
    <col min="9989" max="9989" width="15.42578125" style="124" customWidth="1"/>
    <col min="9990" max="9990" width="21.5703125" style="124" customWidth="1"/>
    <col min="9991" max="10240" width="9.140625" style="124"/>
    <col min="10241" max="10241" width="20.7109375" style="124" customWidth="1"/>
    <col min="10242" max="10242" width="17.5703125" style="124" customWidth="1"/>
    <col min="10243" max="10243" width="22.5703125" style="124" customWidth="1"/>
    <col min="10244" max="10244" width="22" style="124" customWidth="1"/>
    <col min="10245" max="10245" width="15.42578125" style="124" customWidth="1"/>
    <col min="10246" max="10246" width="21.5703125" style="124" customWidth="1"/>
    <col min="10247" max="10496" width="9.140625" style="124"/>
    <col min="10497" max="10497" width="20.7109375" style="124" customWidth="1"/>
    <col min="10498" max="10498" width="17.5703125" style="124" customWidth="1"/>
    <col min="10499" max="10499" width="22.5703125" style="124" customWidth="1"/>
    <col min="10500" max="10500" width="22" style="124" customWidth="1"/>
    <col min="10501" max="10501" width="15.42578125" style="124" customWidth="1"/>
    <col min="10502" max="10502" width="21.5703125" style="124" customWidth="1"/>
    <col min="10503" max="10752" width="9.140625" style="124"/>
    <col min="10753" max="10753" width="20.7109375" style="124" customWidth="1"/>
    <col min="10754" max="10754" width="17.5703125" style="124" customWidth="1"/>
    <col min="10755" max="10755" width="22.5703125" style="124" customWidth="1"/>
    <col min="10756" max="10756" width="22" style="124" customWidth="1"/>
    <col min="10757" max="10757" width="15.42578125" style="124" customWidth="1"/>
    <col min="10758" max="10758" width="21.5703125" style="124" customWidth="1"/>
    <col min="10759" max="11008" width="9.140625" style="124"/>
    <col min="11009" max="11009" width="20.7109375" style="124" customWidth="1"/>
    <col min="11010" max="11010" width="17.5703125" style="124" customWidth="1"/>
    <col min="11011" max="11011" width="22.5703125" style="124" customWidth="1"/>
    <col min="11012" max="11012" width="22" style="124" customWidth="1"/>
    <col min="11013" max="11013" width="15.42578125" style="124" customWidth="1"/>
    <col min="11014" max="11014" width="21.5703125" style="124" customWidth="1"/>
    <col min="11015" max="11264" width="9.140625" style="124"/>
    <col min="11265" max="11265" width="20.7109375" style="124" customWidth="1"/>
    <col min="11266" max="11266" width="17.5703125" style="124" customWidth="1"/>
    <col min="11267" max="11267" width="22.5703125" style="124" customWidth="1"/>
    <col min="11268" max="11268" width="22" style="124" customWidth="1"/>
    <col min="11269" max="11269" width="15.42578125" style="124" customWidth="1"/>
    <col min="11270" max="11270" width="21.5703125" style="124" customWidth="1"/>
    <col min="11271" max="11520" width="9.140625" style="124"/>
    <col min="11521" max="11521" width="20.7109375" style="124" customWidth="1"/>
    <col min="11522" max="11522" width="17.5703125" style="124" customWidth="1"/>
    <col min="11523" max="11523" width="22.5703125" style="124" customWidth="1"/>
    <col min="11524" max="11524" width="22" style="124" customWidth="1"/>
    <col min="11525" max="11525" width="15.42578125" style="124" customWidth="1"/>
    <col min="11526" max="11526" width="21.5703125" style="124" customWidth="1"/>
    <col min="11527" max="11776" width="9.140625" style="124"/>
    <col min="11777" max="11777" width="20.7109375" style="124" customWidth="1"/>
    <col min="11778" max="11778" width="17.5703125" style="124" customWidth="1"/>
    <col min="11779" max="11779" width="22.5703125" style="124" customWidth="1"/>
    <col min="11780" max="11780" width="22" style="124" customWidth="1"/>
    <col min="11781" max="11781" width="15.42578125" style="124" customWidth="1"/>
    <col min="11782" max="11782" width="21.5703125" style="124" customWidth="1"/>
    <col min="11783" max="12032" width="9.140625" style="124"/>
    <col min="12033" max="12033" width="20.7109375" style="124" customWidth="1"/>
    <col min="12034" max="12034" width="17.5703125" style="124" customWidth="1"/>
    <col min="12035" max="12035" width="22.5703125" style="124" customWidth="1"/>
    <col min="12036" max="12036" width="22" style="124" customWidth="1"/>
    <col min="12037" max="12037" width="15.42578125" style="124" customWidth="1"/>
    <col min="12038" max="12038" width="21.5703125" style="124" customWidth="1"/>
    <col min="12039" max="12288" width="9.140625" style="124"/>
    <col min="12289" max="12289" width="20.7109375" style="124" customWidth="1"/>
    <col min="12290" max="12290" width="17.5703125" style="124" customWidth="1"/>
    <col min="12291" max="12291" width="22.5703125" style="124" customWidth="1"/>
    <col min="12292" max="12292" width="22" style="124" customWidth="1"/>
    <col min="12293" max="12293" width="15.42578125" style="124" customWidth="1"/>
    <col min="12294" max="12294" width="21.5703125" style="124" customWidth="1"/>
    <col min="12295" max="12544" width="9.140625" style="124"/>
    <col min="12545" max="12545" width="20.7109375" style="124" customWidth="1"/>
    <col min="12546" max="12546" width="17.5703125" style="124" customWidth="1"/>
    <col min="12547" max="12547" width="22.5703125" style="124" customWidth="1"/>
    <col min="12548" max="12548" width="22" style="124" customWidth="1"/>
    <col min="12549" max="12549" width="15.42578125" style="124" customWidth="1"/>
    <col min="12550" max="12550" width="21.5703125" style="124" customWidth="1"/>
    <col min="12551" max="12800" width="9.140625" style="124"/>
    <col min="12801" max="12801" width="20.7109375" style="124" customWidth="1"/>
    <col min="12802" max="12802" width="17.5703125" style="124" customWidth="1"/>
    <col min="12803" max="12803" width="22.5703125" style="124" customWidth="1"/>
    <col min="12804" max="12804" width="22" style="124" customWidth="1"/>
    <col min="12805" max="12805" width="15.42578125" style="124" customWidth="1"/>
    <col min="12806" max="12806" width="21.5703125" style="124" customWidth="1"/>
    <col min="12807" max="13056" width="9.140625" style="124"/>
    <col min="13057" max="13057" width="20.7109375" style="124" customWidth="1"/>
    <col min="13058" max="13058" width="17.5703125" style="124" customWidth="1"/>
    <col min="13059" max="13059" width="22.5703125" style="124" customWidth="1"/>
    <col min="13060" max="13060" width="22" style="124" customWidth="1"/>
    <col min="13061" max="13061" width="15.42578125" style="124" customWidth="1"/>
    <col min="13062" max="13062" width="21.5703125" style="124" customWidth="1"/>
    <col min="13063" max="13312" width="9.140625" style="124"/>
    <col min="13313" max="13313" width="20.7109375" style="124" customWidth="1"/>
    <col min="13314" max="13314" width="17.5703125" style="124" customWidth="1"/>
    <col min="13315" max="13315" width="22.5703125" style="124" customWidth="1"/>
    <col min="13316" max="13316" width="22" style="124" customWidth="1"/>
    <col min="13317" max="13317" width="15.42578125" style="124" customWidth="1"/>
    <col min="13318" max="13318" width="21.5703125" style="124" customWidth="1"/>
    <col min="13319" max="13568" width="9.140625" style="124"/>
    <col min="13569" max="13569" width="20.7109375" style="124" customWidth="1"/>
    <col min="13570" max="13570" width="17.5703125" style="124" customWidth="1"/>
    <col min="13571" max="13571" width="22.5703125" style="124" customWidth="1"/>
    <col min="13572" max="13572" width="22" style="124" customWidth="1"/>
    <col min="13573" max="13573" width="15.42578125" style="124" customWidth="1"/>
    <col min="13574" max="13574" width="21.5703125" style="124" customWidth="1"/>
    <col min="13575" max="13824" width="9.140625" style="124"/>
    <col min="13825" max="13825" width="20.7109375" style="124" customWidth="1"/>
    <col min="13826" max="13826" width="17.5703125" style="124" customWidth="1"/>
    <col min="13827" max="13827" width="22.5703125" style="124" customWidth="1"/>
    <col min="13828" max="13828" width="22" style="124" customWidth="1"/>
    <col min="13829" max="13829" width="15.42578125" style="124" customWidth="1"/>
    <col min="13830" max="13830" width="21.5703125" style="124" customWidth="1"/>
    <col min="13831" max="14080" width="9.140625" style="124"/>
    <col min="14081" max="14081" width="20.7109375" style="124" customWidth="1"/>
    <col min="14082" max="14082" width="17.5703125" style="124" customWidth="1"/>
    <col min="14083" max="14083" width="22.5703125" style="124" customWidth="1"/>
    <col min="14084" max="14084" width="22" style="124" customWidth="1"/>
    <col min="14085" max="14085" width="15.42578125" style="124" customWidth="1"/>
    <col min="14086" max="14086" width="21.5703125" style="124" customWidth="1"/>
    <col min="14087" max="14336" width="9.140625" style="124"/>
    <col min="14337" max="14337" width="20.7109375" style="124" customWidth="1"/>
    <col min="14338" max="14338" width="17.5703125" style="124" customWidth="1"/>
    <col min="14339" max="14339" width="22.5703125" style="124" customWidth="1"/>
    <col min="14340" max="14340" width="22" style="124" customWidth="1"/>
    <col min="14341" max="14341" width="15.42578125" style="124" customWidth="1"/>
    <col min="14342" max="14342" width="21.5703125" style="124" customWidth="1"/>
    <col min="14343" max="14592" width="9.140625" style="124"/>
    <col min="14593" max="14593" width="20.7109375" style="124" customWidth="1"/>
    <col min="14594" max="14594" width="17.5703125" style="124" customWidth="1"/>
    <col min="14595" max="14595" width="22.5703125" style="124" customWidth="1"/>
    <col min="14596" max="14596" width="22" style="124" customWidth="1"/>
    <col min="14597" max="14597" width="15.42578125" style="124" customWidth="1"/>
    <col min="14598" max="14598" width="21.5703125" style="124" customWidth="1"/>
    <col min="14599" max="14848" width="9.140625" style="124"/>
    <col min="14849" max="14849" width="20.7109375" style="124" customWidth="1"/>
    <col min="14850" max="14850" width="17.5703125" style="124" customWidth="1"/>
    <col min="14851" max="14851" width="22.5703125" style="124" customWidth="1"/>
    <col min="14852" max="14852" width="22" style="124" customWidth="1"/>
    <col min="14853" max="14853" width="15.42578125" style="124" customWidth="1"/>
    <col min="14854" max="14854" width="21.5703125" style="124" customWidth="1"/>
    <col min="14855" max="15104" width="9.140625" style="124"/>
    <col min="15105" max="15105" width="20.7109375" style="124" customWidth="1"/>
    <col min="15106" max="15106" width="17.5703125" style="124" customWidth="1"/>
    <col min="15107" max="15107" width="22.5703125" style="124" customWidth="1"/>
    <col min="15108" max="15108" width="22" style="124" customWidth="1"/>
    <col min="15109" max="15109" width="15.42578125" style="124" customWidth="1"/>
    <col min="15110" max="15110" width="21.5703125" style="124" customWidth="1"/>
    <col min="15111" max="15360" width="9.140625" style="124"/>
    <col min="15361" max="15361" width="20.7109375" style="124" customWidth="1"/>
    <col min="15362" max="15362" width="17.5703125" style="124" customWidth="1"/>
    <col min="15363" max="15363" width="22.5703125" style="124" customWidth="1"/>
    <col min="15364" max="15364" width="22" style="124" customWidth="1"/>
    <col min="15365" max="15365" width="15.42578125" style="124" customWidth="1"/>
    <col min="15366" max="15366" width="21.5703125" style="124" customWidth="1"/>
    <col min="15367" max="15616" width="9.140625" style="124"/>
    <col min="15617" max="15617" width="20.7109375" style="124" customWidth="1"/>
    <col min="15618" max="15618" width="17.5703125" style="124" customWidth="1"/>
    <col min="15619" max="15619" width="22.5703125" style="124" customWidth="1"/>
    <col min="15620" max="15620" width="22" style="124" customWidth="1"/>
    <col min="15621" max="15621" width="15.42578125" style="124" customWidth="1"/>
    <col min="15622" max="15622" width="21.5703125" style="124" customWidth="1"/>
    <col min="15623" max="15872" width="9.140625" style="124"/>
    <col min="15873" max="15873" width="20.7109375" style="124" customWidth="1"/>
    <col min="15874" max="15874" width="17.5703125" style="124" customWidth="1"/>
    <col min="15875" max="15875" width="22.5703125" style="124" customWidth="1"/>
    <col min="15876" max="15876" width="22" style="124" customWidth="1"/>
    <col min="15877" max="15877" width="15.42578125" style="124" customWidth="1"/>
    <col min="15878" max="15878" width="21.5703125" style="124" customWidth="1"/>
    <col min="15879" max="16128" width="9.140625" style="124"/>
    <col min="16129" max="16129" width="20.7109375" style="124" customWidth="1"/>
    <col min="16130" max="16130" width="17.5703125" style="124" customWidth="1"/>
    <col min="16131" max="16131" width="22.5703125" style="124" customWidth="1"/>
    <col min="16132" max="16132" width="22" style="124" customWidth="1"/>
    <col min="16133" max="16133" width="15.42578125" style="124" customWidth="1"/>
    <col min="16134" max="16134" width="21.5703125" style="124" customWidth="1"/>
    <col min="16135" max="16384" width="9.140625" style="124"/>
  </cols>
  <sheetData>
    <row r="1" spans="1:11" ht="33" customHeight="1" x14ac:dyDescent="0.2">
      <c r="A1" s="425" t="s">
        <v>119</v>
      </c>
      <c r="B1" s="425"/>
      <c r="C1" s="425"/>
      <c r="D1" s="425"/>
      <c r="E1" s="425"/>
      <c r="F1" s="426"/>
    </row>
    <row r="2" spans="1:11" ht="27" customHeight="1" x14ac:dyDescent="0.2">
      <c r="A2" s="427" t="s">
        <v>120</v>
      </c>
      <c r="B2" s="427"/>
      <c r="C2" s="427"/>
      <c r="D2" s="427"/>
      <c r="E2" s="427"/>
      <c r="F2" s="427"/>
    </row>
    <row r="3" spans="1:11" x14ac:dyDescent="0.2">
      <c r="A3" s="125"/>
      <c r="B3" s="126"/>
      <c r="C3" s="126"/>
      <c r="D3" s="126"/>
      <c r="E3" s="126"/>
      <c r="F3" s="127" t="s">
        <v>121</v>
      </c>
    </row>
    <row r="4" spans="1:11" ht="12.75" customHeight="1" x14ac:dyDescent="0.2">
      <c r="A4" s="424"/>
      <c r="B4" s="428" t="s">
        <v>122</v>
      </c>
      <c r="C4" s="428"/>
      <c r="D4" s="428"/>
      <c r="E4" s="428"/>
      <c r="F4" s="418" t="s">
        <v>123</v>
      </c>
    </row>
    <row r="5" spans="1:11" ht="22.5" x14ac:dyDescent="0.2">
      <c r="A5" s="424"/>
      <c r="B5" s="128" t="s">
        <v>124</v>
      </c>
      <c r="C5" s="128" t="s">
        <v>125</v>
      </c>
      <c r="D5" s="128" t="s">
        <v>126</v>
      </c>
      <c r="E5" s="128" t="s">
        <v>127</v>
      </c>
      <c r="F5" s="418"/>
    </row>
    <row r="6" spans="1:11" ht="14.25" customHeight="1" x14ac:dyDescent="0.2">
      <c r="A6" s="129" t="s">
        <v>79</v>
      </c>
      <c r="B6" s="67">
        <v>5492.23</v>
      </c>
      <c r="C6" s="67">
        <v>26818.080000000002</v>
      </c>
      <c r="D6" s="67">
        <v>278268.92</v>
      </c>
      <c r="E6" s="67">
        <v>3813.45</v>
      </c>
      <c r="F6" s="67">
        <v>4641.97</v>
      </c>
      <c r="H6" s="69"/>
      <c r="I6" s="69"/>
      <c r="J6" s="69"/>
      <c r="K6" s="69"/>
    </row>
    <row r="7" spans="1:11" x14ac:dyDescent="0.2">
      <c r="A7" s="129" t="s">
        <v>80</v>
      </c>
      <c r="B7" s="67">
        <v>38</v>
      </c>
      <c r="C7" s="67" t="s">
        <v>157</v>
      </c>
      <c r="D7" s="67">
        <v>11558.93</v>
      </c>
      <c r="E7" s="67">
        <v>2.02</v>
      </c>
      <c r="F7" s="92">
        <v>77.36</v>
      </c>
      <c r="H7" s="72"/>
      <c r="I7" s="69"/>
      <c r="J7" s="69"/>
      <c r="K7" s="69"/>
    </row>
    <row r="8" spans="1:11" x14ac:dyDescent="0.2">
      <c r="A8" s="129" t="s">
        <v>81</v>
      </c>
      <c r="B8" s="67">
        <v>45.8</v>
      </c>
      <c r="C8" s="67">
        <v>1886.38</v>
      </c>
      <c r="D8" s="67">
        <v>53757.14</v>
      </c>
      <c r="E8" s="67" t="s">
        <v>157</v>
      </c>
      <c r="F8" s="92">
        <v>1021.63</v>
      </c>
      <c r="H8" s="69"/>
      <c r="I8" s="69"/>
      <c r="J8" s="72"/>
      <c r="K8" s="69"/>
    </row>
    <row r="9" spans="1:11" x14ac:dyDescent="0.2">
      <c r="A9" s="129" t="s">
        <v>82</v>
      </c>
      <c r="B9" s="67">
        <v>5.94</v>
      </c>
      <c r="C9" s="67">
        <v>68.599999999999994</v>
      </c>
      <c r="D9" s="67">
        <v>9966.42</v>
      </c>
      <c r="E9" s="67">
        <v>197.6</v>
      </c>
      <c r="F9" s="92">
        <v>16.82</v>
      </c>
      <c r="H9" s="69"/>
      <c r="I9" s="69"/>
      <c r="J9" s="72"/>
      <c r="K9" s="72"/>
    </row>
    <row r="10" spans="1:11" x14ac:dyDescent="0.2">
      <c r="A10" s="129" t="s">
        <v>83</v>
      </c>
      <c r="B10" s="67">
        <v>94.05</v>
      </c>
      <c r="C10" s="67" t="s">
        <v>213</v>
      </c>
      <c r="D10" s="67">
        <v>61700.31</v>
      </c>
      <c r="E10" s="67">
        <v>935.5</v>
      </c>
      <c r="F10" s="92">
        <v>1233.45</v>
      </c>
      <c r="H10" s="69"/>
      <c r="I10" s="69"/>
      <c r="J10" s="69"/>
      <c r="K10" s="69"/>
    </row>
    <row r="11" spans="1:11" x14ac:dyDescent="0.2">
      <c r="A11" s="129" t="s">
        <v>84</v>
      </c>
      <c r="B11" s="67" t="s">
        <v>157</v>
      </c>
      <c r="C11" s="67" t="s">
        <v>157</v>
      </c>
      <c r="D11" s="67">
        <v>343.03</v>
      </c>
      <c r="E11" s="67" t="s">
        <v>157</v>
      </c>
      <c r="F11" s="92">
        <v>6.07</v>
      </c>
      <c r="H11" s="72"/>
      <c r="I11" s="69"/>
      <c r="J11" s="72"/>
      <c r="K11" s="72"/>
    </row>
    <row r="12" spans="1:11" x14ac:dyDescent="0.2">
      <c r="A12" s="129" t="s">
        <v>85</v>
      </c>
      <c r="B12" s="67" t="s">
        <v>157</v>
      </c>
      <c r="C12" s="67">
        <v>26.8</v>
      </c>
      <c r="D12" s="67">
        <v>11054.45</v>
      </c>
      <c r="E12" s="67">
        <v>176.9</v>
      </c>
      <c r="F12" s="92">
        <v>79.75</v>
      </c>
      <c r="H12" s="69"/>
      <c r="I12" s="69"/>
      <c r="J12" s="72"/>
      <c r="K12" s="69"/>
    </row>
    <row r="13" spans="1:11" x14ac:dyDescent="0.2">
      <c r="A13" s="129" t="s">
        <v>86</v>
      </c>
      <c r="B13" s="67" t="s">
        <v>157</v>
      </c>
      <c r="C13" s="67" t="s">
        <v>157</v>
      </c>
      <c r="D13" s="67">
        <v>5998.44</v>
      </c>
      <c r="E13" s="67">
        <v>638.92999999999995</v>
      </c>
      <c r="F13" s="92">
        <v>20</v>
      </c>
      <c r="H13" s="69"/>
      <c r="I13" s="69"/>
      <c r="J13" s="69"/>
      <c r="K13" s="69"/>
    </row>
    <row r="14" spans="1:11" x14ac:dyDescent="0.2">
      <c r="A14" s="129" t="s">
        <v>87</v>
      </c>
      <c r="B14" s="67" t="s">
        <v>157</v>
      </c>
      <c r="C14" s="67" t="s">
        <v>157</v>
      </c>
      <c r="D14" s="67">
        <v>4697.05</v>
      </c>
      <c r="E14" s="67" t="s">
        <v>157</v>
      </c>
      <c r="F14" s="92">
        <v>129.31</v>
      </c>
      <c r="H14" s="72"/>
      <c r="I14" s="69"/>
      <c r="J14" s="72"/>
      <c r="K14" s="69"/>
    </row>
    <row r="15" spans="1:11" x14ac:dyDescent="0.2">
      <c r="A15" s="129" t="s">
        <v>88</v>
      </c>
      <c r="B15" s="67">
        <v>1325.2</v>
      </c>
      <c r="C15" s="67">
        <v>1126.56</v>
      </c>
      <c r="D15" s="67">
        <v>7489.15</v>
      </c>
      <c r="E15" s="67">
        <v>56.86</v>
      </c>
      <c r="F15" s="92">
        <v>1786.38</v>
      </c>
      <c r="H15" s="69"/>
      <c r="I15" s="69"/>
      <c r="J15" s="72"/>
      <c r="K15" s="69"/>
    </row>
    <row r="16" spans="1:11" x14ac:dyDescent="0.2">
      <c r="A16" s="129" t="s">
        <v>89</v>
      </c>
      <c r="B16" s="67" t="s">
        <v>157</v>
      </c>
      <c r="C16" s="67">
        <v>3460.42</v>
      </c>
      <c r="D16" s="67">
        <v>17754.98</v>
      </c>
      <c r="E16" s="67" t="s">
        <v>157</v>
      </c>
      <c r="F16" s="92">
        <v>18.73</v>
      </c>
      <c r="H16" s="69"/>
      <c r="I16" s="69"/>
      <c r="J16" s="72"/>
      <c r="K16" s="72"/>
    </row>
    <row r="17" spans="1:11" x14ac:dyDescent="0.2">
      <c r="A17" s="129" t="s">
        <v>90</v>
      </c>
      <c r="B17" s="67" t="s">
        <v>157</v>
      </c>
      <c r="C17" s="67">
        <v>12.68</v>
      </c>
      <c r="D17" s="67">
        <v>618.59</v>
      </c>
      <c r="E17" s="67" t="s">
        <v>157</v>
      </c>
      <c r="F17" s="92">
        <v>9.5</v>
      </c>
      <c r="H17" s="69"/>
      <c r="I17" s="69"/>
      <c r="J17" s="72"/>
      <c r="K17" s="69"/>
    </row>
    <row r="18" spans="1:11" x14ac:dyDescent="0.2">
      <c r="A18" s="129" t="s">
        <v>91</v>
      </c>
      <c r="B18" s="67" t="s">
        <v>157</v>
      </c>
      <c r="C18" s="67" t="s">
        <v>157</v>
      </c>
      <c r="D18" s="67">
        <v>5279.09</v>
      </c>
      <c r="E18" s="67" t="s">
        <v>157</v>
      </c>
      <c r="F18" s="92">
        <v>0.55000000000000004</v>
      </c>
      <c r="H18" s="72"/>
      <c r="I18" s="69"/>
      <c r="J18" s="72"/>
      <c r="K18" s="72"/>
    </row>
    <row r="19" spans="1:11" x14ac:dyDescent="0.2">
      <c r="A19" s="129" t="s">
        <v>92</v>
      </c>
      <c r="B19" s="67">
        <v>3936.04</v>
      </c>
      <c r="C19" s="67">
        <v>10988.49</v>
      </c>
      <c r="D19" s="67">
        <v>8657.19</v>
      </c>
      <c r="E19" s="67">
        <v>360.24</v>
      </c>
      <c r="F19" s="92">
        <v>76.260000000000005</v>
      </c>
      <c r="H19" s="69"/>
      <c r="I19" s="69"/>
      <c r="J19" s="72"/>
      <c r="K19" s="69"/>
    </row>
    <row r="20" spans="1:11" x14ac:dyDescent="0.2">
      <c r="A20" s="129" t="s">
        <v>93</v>
      </c>
      <c r="B20" s="67">
        <v>47.2</v>
      </c>
      <c r="C20" s="67">
        <v>9200.99</v>
      </c>
      <c r="D20" s="67">
        <v>3967.49</v>
      </c>
      <c r="E20" s="67" t="s">
        <v>157</v>
      </c>
      <c r="F20" s="92">
        <v>104</v>
      </c>
      <c r="H20" s="69"/>
      <c r="I20" s="69"/>
      <c r="J20" s="72"/>
      <c r="K20" s="72"/>
    </row>
    <row r="21" spans="1:11" x14ac:dyDescent="0.2">
      <c r="A21" s="129" t="s">
        <v>158</v>
      </c>
      <c r="B21" s="67" t="s">
        <v>157</v>
      </c>
      <c r="C21" s="67" t="s">
        <v>157</v>
      </c>
      <c r="D21" s="67">
        <v>28310.31</v>
      </c>
      <c r="E21" s="67">
        <v>1445.4</v>
      </c>
      <c r="F21" s="92" t="s">
        <v>157</v>
      </c>
      <c r="H21" s="69"/>
      <c r="I21" s="69"/>
      <c r="J21" s="69"/>
      <c r="K21" s="69"/>
    </row>
    <row r="22" spans="1:11" x14ac:dyDescent="0.2">
      <c r="A22" s="129" t="s">
        <v>95</v>
      </c>
      <c r="B22" s="67" t="s">
        <v>157</v>
      </c>
      <c r="C22" s="67" t="s">
        <v>157</v>
      </c>
      <c r="D22" s="67">
        <v>7.96</v>
      </c>
      <c r="E22" s="67" t="s">
        <v>157</v>
      </c>
      <c r="F22" s="92" t="s">
        <v>157</v>
      </c>
      <c r="H22" s="69"/>
      <c r="I22" s="69"/>
      <c r="J22" s="69"/>
      <c r="K22" s="69"/>
    </row>
    <row r="23" spans="1:11" x14ac:dyDescent="0.2">
      <c r="A23" s="129" t="s">
        <v>96</v>
      </c>
      <c r="B23" s="92" t="s">
        <v>157</v>
      </c>
      <c r="C23" s="92">
        <v>24.15</v>
      </c>
      <c r="D23" s="92">
        <v>46236.42</v>
      </c>
      <c r="E23" s="92" t="s">
        <v>157</v>
      </c>
      <c r="F23" s="92">
        <v>9.06</v>
      </c>
      <c r="H23" s="69"/>
      <c r="I23" s="69"/>
      <c r="J23" s="72"/>
      <c r="K23" s="69"/>
    </row>
    <row r="24" spans="1:11" x14ac:dyDescent="0.2">
      <c r="A24" s="129" t="s">
        <v>97</v>
      </c>
      <c r="B24" s="308" t="s">
        <v>157</v>
      </c>
      <c r="C24" s="308" t="s">
        <v>157</v>
      </c>
      <c r="D24" s="209">
        <v>0.39</v>
      </c>
      <c r="E24" s="308" t="s">
        <v>157</v>
      </c>
      <c r="F24" s="308" t="s">
        <v>157</v>
      </c>
      <c r="H24" s="69"/>
      <c r="I24" s="69"/>
      <c r="J24" s="72"/>
      <c r="K24" s="69"/>
    </row>
    <row r="25" spans="1:11" x14ac:dyDescent="0.2">
      <c r="A25" s="129" t="s">
        <v>98</v>
      </c>
      <c r="B25" s="92" t="s">
        <v>157</v>
      </c>
      <c r="C25" s="92" t="s">
        <v>157</v>
      </c>
      <c r="D25" s="92" t="s">
        <v>157</v>
      </c>
      <c r="E25" s="92" t="s">
        <v>157</v>
      </c>
      <c r="F25" s="92">
        <v>3.1</v>
      </c>
      <c r="H25" s="69"/>
      <c r="I25" s="69"/>
      <c r="J25" s="72"/>
      <c r="K25" s="69"/>
    </row>
    <row r="26" spans="1:11" x14ac:dyDescent="0.2">
      <c r="A26" s="130" t="s">
        <v>99</v>
      </c>
      <c r="B26" s="75" t="s">
        <v>157</v>
      </c>
      <c r="C26" s="75" t="s">
        <v>157</v>
      </c>
      <c r="D26" s="75">
        <v>871.59</v>
      </c>
      <c r="E26" s="75" t="s">
        <v>157</v>
      </c>
      <c r="F26" s="75" t="s">
        <v>213</v>
      </c>
      <c r="H26" s="69"/>
      <c r="I26" s="72"/>
      <c r="J26" s="72"/>
      <c r="K26" s="72"/>
    </row>
    <row r="27" spans="1:11" x14ac:dyDescent="0.2">
      <c r="A27" s="131"/>
      <c r="B27" s="92"/>
      <c r="C27" s="92"/>
      <c r="D27" s="92"/>
      <c r="E27" s="92"/>
      <c r="F27" s="92"/>
      <c r="G27" s="72"/>
      <c r="H27" s="69"/>
      <c r="I27" s="72"/>
      <c r="J27" s="72"/>
      <c r="K27" s="72"/>
    </row>
    <row r="28" spans="1:11" x14ac:dyDescent="0.2">
      <c r="A28" s="131"/>
      <c r="H28" s="69"/>
      <c r="I28" s="72"/>
      <c r="J28" s="72"/>
      <c r="K28" s="72"/>
    </row>
    <row r="29" spans="1:11" ht="27" customHeight="1" x14ac:dyDescent="0.2">
      <c r="A29" s="421" t="s">
        <v>128</v>
      </c>
      <c r="B29" s="421"/>
      <c r="C29" s="421"/>
      <c r="D29" s="421"/>
      <c r="E29" s="421"/>
      <c r="F29" s="421"/>
    </row>
    <row r="30" spans="1:11" x14ac:dyDescent="0.2">
      <c r="A30" s="132"/>
      <c r="B30" s="132"/>
      <c r="C30" s="132"/>
      <c r="D30" s="132"/>
      <c r="E30" s="132"/>
      <c r="F30" s="133" t="s">
        <v>121</v>
      </c>
      <c r="G30" s="134"/>
    </row>
    <row r="31" spans="1:11" ht="16.5" customHeight="1" x14ac:dyDescent="0.2">
      <c r="A31" s="424"/>
      <c r="B31" s="418" t="s">
        <v>122</v>
      </c>
      <c r="C31" s="429"/>
      <c r="D31" s="424"/>
      <c r="E31" s="430" t="s">
        <v>129</v>
      </c>
      <c r="F31" s="419" t="s">
        <v>123</v>
      </c>
      <c r="G31" s="134"/>
    </row>
    <row r="32" spans="1:11" ht="22.5" x14ac:dyDescent="0.2">
      <c r="A32" s="424"/>
      <c r="B32" s="128" t="s">
        <v>124</v>
      </c>
      <c r="C32" s="128" t="s">
        <v>125</v>
      </c>
      <c r="D32" s="128" t="s">
        <v>126</v>
      </c>
      <c r="E32" s="431"/>
      <c r="F32" s="420"/>
      <c r="G32" s="134"/>
    </row>
    <row r="33" spans="1:11" ht="12" customHeight="1" x14ac:dyDescent="0.2">
      <c r="A33" s="129" t="s">
        <v>79</v>
      </c>
      <c r="B33" s="90">
        <v>4668.2</v>
      </c>
      <c r="C33" s="90">
        <v>230369.9</v>
      </c>
      <c r="D33" s="90">
        <v>109354.7</v>
      </c>
      <c r="E33" s="90">
        <v>36419.199999999997</v>
      </c>
      <c r="F33" s="90">
        <v>1443.1</v>
      </c>
      <c r="G33" s="134"/>
      <c r="H33" s="134"/>
      <c r="I33" s="135"/>
      <c r="J33" s="134"/>
      <c r="K33" s="134"/>
    </row>
    <row r="34" spans="1:11" x14ac:dyDescent="0.2">
      <c r="A34" s="129" t="s">
        <v>80</v>
      </c>
      <c r="B34" s="92" t="s">
        <v>157</v>
      </c>
      <c r="C34" s="92">
        <v>3194.7</v>
      </c>
      <c r="D34" s="92">
        <v>9.9</v>
      </c>
      <c r="E34" s="92">
        <v>695.8</v>
      </c>
      <c r="F34" s="92">
        <v>36.700000000000003</v>
      </c>
      <c r="G34" s="134"/>
      <c r="H34" s="134"/>
      <c r="I34" s="135"/>
      <c r="J34" s="134"/>
      <c r="K34" s="134"/>
    </row>
    <row r="35" spans="1:11" x14ac:dyDescent="0.2">
      <c r="A35" s="129" t="s">
        <v>81</v>
      </c>
      <c r="B35" s="92">
        <v>422.6</v>
      </c>
      <c r="C35" s="92">
        <v>10909.5</v>
      </c>
      <c r="D35" s="92">
        <v>24256.9</v>
      </c>
      <c r="E35" s="92">
        <v>6658</v>
      </c>
      <c r="F35" s="92">
        <v>152.9</v>
      </c>
      <c r="G35" s="135"/>
      <c r="H35" s="134"/>
      <c r="I35" s="135"/>
      <c r="J35" s="134"/>
      <c r="K35" s="134"/>
    </row>
    <row r="36" spans="1:11" x14ac:dyDescent="0.2">
      <c r="A36" s="129" t="s">
        <v>82</v>
      </c>
      <c r="B36" s="92" t="s">
        <v>157</v>
      </c>
      <c r="C36" s="92">
        <v>7872.9</v>
      </c>
      <c r="D36" s="92">
        <v>178.7</v>
      </c>
      <c r="E36" s="92">
        <v>646</v>
      </c>
      <c r="F36" s="92" t="s">
        <v>157</v>
      </c>
      <c r="G36" s="134"/>
      <c r="H36" s="134"/>
      <c r="I36" s="135"/>
      <c r="J36" s="134"/>
      <c r="K36" s="135"/>
    </row>
    <row r="37" spans="1:11" x14ac:dyDescent="0.2">
      <c r="A37" s="129" t="s">
        <v>83</v>
      </c>
      <c r="B37" s="92">
        <v>2203.1999999999998</v>
      </c>
      <c r="C37" s="92">
        <v>22616</v>
      </c>
      <c r="D37" s="92">
        <v>506.6</v>
      </c>
      <c r="E37" s="92">
        <v>896.5</v>
      </c>
      <c r="F37" s="92">
        <v>33.5</v>
      </c>
      <c r="G37" s="134"/>
      <c r="H37" s="134"/>
      <c r="I37" s="135"/>
      <c r="J37" s="134"/>
      <c r="K37" s="134"/>
    </row>
    <row r="38" spans="1:11" x14ac:dyDescent="0.2">
      <c r="A38" s="129" t="s">
        <v>84</v>
      </c>
      <c r="B38" s="92" t="s">
        <v>157</v>
      </c>
      <c r="C38" s="92" t="s">
        <v>157</v>
      </c>
      <c r="D38" s="92">
        <v>1765.8</v>
      </c>
      <c r="E38" s="321">
        <v>0.3</v>
      </c>
      <c r="F38" s="239" t="s">
        <v>157</v>
      </c>
      <c r="G38" s="134"/>
      <c r="H38" s="134"/>
      <c r="I38" s="135"/>
      <c r="J38" s="135"/>
      <c r="K38" s="135"/>
    </row>
    <row r="39" spans="1:11" x14ac:dyDescent="0.2">
      <c r="A39" s="129" t="s">
        <v>85</v>
      </c>
      <c r="B39" s="92" t="s">
        <v>157</v>
      </c>
      <c r="C39" s="92">
        <v>642</v>
      </c>
      <c r="D39" s="92">
        <v>94</v>
      </c>
      <c r="E39" s="92">
        <v>4654.8</v>
      </c>
      <c r="F39" s="92">
        <v>116.3</v>
      </c>
      <c r="G39" s="134"/>
      <c r="H39" s="134"/>
      <c r="I39" s="135"/>
      <c r="J39" s="134"/>
      <c r="K39" s="134"/>
    </row>
    <row r="40" spans="1:11" x14ac:dyDescent="0.2">
      <c r="A40" s="129" t="s">
        <v>86</v>
      </c>
      <c r="B40" s="92" t="s">
        <v>157</v>
      </c>
      <c r="C40" s="92">
        <v>1238.3</v>
      </c>
      <c r="D40" s="92">
        <v>95.3</v>
      </c>
      <c r="E40" s="92">
        <v>931.2</v>
      </c>
      <c r="F40" s="92" t="s">
        <v>157</v>
      </c>
      <c r="G40" s="134"/>
      <c r="H40" s="134"/>
      <c r="I40" s="135"/>
      <c r="J40" s="134"/>
      <c r="K40" s="134"/>
    </row>
    <row r="41" spans="1:11" x14ac:dyDescent="0.2">
      <c r="A41" s="129" t="s">
        <v>87</v>
      </c>
      <c r="B41" s="92">
        <v>37.299999999999997</v>
      </c>
      <c r="C41" s="92">
        <v>6705.9</v>
      </c>
      <c r="D41" s="92">
        <v>4149.3999999999996</v>
      </c>
      <c r="E41" s="92">
        <v>449.3</v>
      </c>
      <c r="F41" s="92">
        <v>12.7</v>
      </c>
      <c r="G41" s="134"/>
      <c r="H41" s="134"/>
      <c r="I41" s="135"/>
      <c r="J41" s="134"/>
      <c r="K41" s="134"/>
    </row>
    <row r="42" spans="1:11" x14ac:dyDescent="0.2">
      <c r="A42" s="129" t="s">
        <v>88</v>
      </c>
      <c r="B42" s="92" t="s">
        <v>157</v>
      </c>
      <c r="C42" s="92">
        <v>896</v>
      </c>
      <c r="D42" s="92">
        <v>220.4</v>
      </c>
      <c r="E42" s="92">
        <v>949.7</v>
      </c>
      <c r="F42" s="92">
        <v>39.799999999999997</v>
      </c>
      <c r="G42" s="134"/>
      <c r="H42" s="134"/>
      <c r="I42" s="135"/>
      <c r="J42" s="134"/>
      <c r="K42" s="134"/>
    </row>
    <row r="43" spans="1:11" x14ac:dyDescent="0.2">
      <c r="A43" s="129" t="s">
        <v>89</v>
      </c>
      <c r="B43" s="92" t="s">
        <v>157</v>
      </c>
      <c r="C43" s="92">
        <v>38620.199999999997</v>
      </c>
      <c r="D43" s="92">
        <v>620.29999999999995</v>
      </c>
      <c r="E43" s="92">
        <v>3134.4</v>
      </c>
      <c r="F43" s="92">
        <v>195.6</v>
      </c>
      <c r="G43" s="134"/>
      <c r="H43" s="134"/>
      <c r="I43" s="135"/>
      <c r="J43" s="134"/>
      <c r="K43" s="135"/>
    </row>
    <row r="44" spans="1:11" x14ac:dyDescent="0.2">
      <c r="A44" s="129" t="s">
        <v>90</v>
      </c>
      <c r="B44" s="92" t="s">
        <v>157</v>
      </c>
      <c r="C44" s="92">
        <v>2987.5</v>
      </c>
      <c r="D44" s="92">
        <v>1223.7</v>
      </c>
      <c r="E44" s="92">
        <v>18.8</v>
      </c>
      <c r="F44" s="92" t="s">
        <v>157</v>
      </c>
      <c r="G44" s="134"/>
      <c r="H44" s="134"/>
      <c r="I44" s="135"/>
      <c r="J44" s="134"/>
      <c r="K44" s="134"/>
    </row>
    <row r="45" spans="1:11" x14ac:dyDescent="0.2">
      <c r="A45" s="129" t="s">
        <v>92</v>
      </c>
      <c r="B45" s="92">
        <v>1781.5</v>
      </c>
      <c r="C45" s="92">
        <v>46495.4</v>
      </c>
      <c r="D45" s="92">
        <v>119.9</v>
      </c>
      <c r="E45" s="92">
        <v>4354.5</v>
      </c>
      <c r="F45" s="92">
        <v>816</v>
      </c>
      <c r="G45" s="134"/>
      <c r="H45" s="134"/>
      <c r="I45" s="135"/>
      <c r="J45" s="134"/>
      <c r="K45" s="134"/>
    </row>
    <row r="46" spans="1:11" x14ac:dyDescent="0.2">
      <c r="A46" s="129" t="s">
        <v>93</v>
      </c>
      <c r="B46" s="92">
        <v>220.6</v>
      </c>
      <c r="C46" s="92">
        <v>66863.8</v>
      </c>
      <c r="D46" s="92">
        <v>14573.4</v>
      </c>
      <c r="E46" s="92">
        <v>11625.6</v>
      </c>
      <c r="F46" s="92" t="s">
        <v>157</v>
      </c>
      <c r="G46" s="135"/>
      <c r="H46" s="134"/>
      <c r="I46" s="135"/>
      <c r="J46" s="134"/>
      <c r="K46" s="135"/>
    </row>
    <row r="47" spans="1:11" x14ac:dyDescent="0.2">
      <c r="A47" s="129" t="s">
        <v>158</v>
      </c>
      <c r="B47" s="92">
        <v>3</v>
      </c>
      <c r="C47" s="92">
        <v>2960.3</v>
      </c>
      <c r="D47" s="92">
        <v>50411.3</v>
      </c>
      <c r="E47" s="92">
        <v>217.7</v>
      </c>
      <c r="F47" s="92">
        <v>19</v>
      </c>
      <c r="H47" s="134"/>
      <c r="I47" s="135"/>
      <c r="J47" s="134"/>
      <c r="K47" s="135"/>
    </row>
    <row r="48" spans="1:11" x14ac:dyDescent="0.2">
      <c r="A48" s="129" t="s">
        <v>96</v>
      </c>
      <c r="B48" s="92" t="s">
        <v>157</v>
      </c>
      <c r="C48" s="92">
        <v>16639.3</v>
      </c>
      <c r="D48" s="92">
        <v>23.2</v>
      </c>
      <c r="E48" s="92">
        <v>1140.7</v>
      </c>
      <c r="F48" s="92">
        <v>20.6</v>
      </c>
      <c r="H48" s="134"/>
      <c r="I48" s="135"/>
      <c r="J48" s="134"/>
      <c r="K48" s="134"/>
    </row>
    <row r="49" spans="1:12" x14ac:dyDescent="0.2">
      <c r="A49" s="130" t="s">
        <v>99</v>
      </c>
      <c r="B49" s="75" t="s">
        <v>157</v>
      </c>
      <c r="C49" s="75">
        <v>1728.1</v>
      </c>
      <c r="D49" s="75">
        <v>11106</v>
      </c>
      <c r="E49" s="75">
        <v>45.9</v>
      </c>
      <c r="F49" s="216" t="s">
        <v>157</v>
      </c>
      <c r="H49" s="135"/>
      <c r="I49" s="135"/>
      <c r="J49" s="135"/>
      <c r="K49" s="135"/>
    </row>
    <row r="50" spans="1:12" x14ac:dyDescent="0.2">
      <c r="H50" s="135"/>
      <c r="I50" s="135"/>
      <c r="J50" s="135"/>
      <c r="K50" s="135"/>
      <c r="L50" s="135"/>
    </row>
    <row r="51" spans="1:12" ht="27" customHeight="1" x14ac:dyDescent="0.2">
      <c r="A51" s="422" t="s">
        <v>130</v>
      </c>
      <c r="B51" s="422"/>
      <c r="C51" s="422"/>
      <c r="D51" s="422"/>
      <c r="E51" s="422"/>
      <c r="F51" s="422"/>
      <c r="H51" s="134"/>
      <c r="I51" s="134"/>
      <c r="J51" s="135"/>
      <c r="K51" s="134"/>
      <c r="L51" s="134"/>
    </row>
    <row r="52" spans="1:12" ht="12.75" customHeight="1" x14ac:dyDescent="0.2">
      <c r="A52" s="136"/>
      <c r="B52" s="117"/>
      <c r="C52" s="117"/>
      <c r="D52" s="117"/>
      <c r="E52" s="117"/>
      <c r="F52" s="138" t="s">
        <v>131</v>
      </c>
      <c r="G52" s="118"/>
      <c r="H52" s="56"/>
      <c r="I52" s="56"/>
      <c r="J52" s="56"/>
      <c r="K52" s="56"/>
      <c r="L52" s="56"/>
    </row>
    <row r="53" spans="1:12" ht="14.25" customHeight="1" x14ac:dyDescent="0.2">
      <c r="A53" s="424"/>
      <c r="B53" s="418" t="s">
        <v>122</v>
      </c>
      <c r="C53" s="429"/>
      <c r="D53" s="424"/>
      <c r="E53" s="428" t="s">
        <v>129</v>
      </c>
      <c r="F53" s="418" t="s">
        <v>123</v>
      </c>
      <c r="G53" s="118"/>
    </row>
    <row r="54" spans="1:12" ht="22.5" x14ac:dyDescent="0.2">
      <c r="A54" s="424"/>
      <c r="B54" s="128" t="s">
        <v>125</v>
      </c>
      <c r="C54" s="128" t="s">
        <v>126</v>
      </c>
      <c r="D54" s="128" t="s">
        <v>127</v>
      </c>
      <c r="E54" s="428"/>
      <c r="F54" s="418"/>
      <c r="G54" s="72"/>
    </row>
    <row r="55" spans="1:12" x14ac:dyDescent="0.2">
      <c r="A55" s="129" t="s">
        <v>79</v>
      </c>
      <c r="B55" s="67">
        <v>2662.2</v>
      </c>
      <c r="C55" s="67">
        <v>1915265.3</v>
      </c>
      <c r="D55" s="67">
        <v>10918.5</v>
      </c>
      <c r="E55" s="67">
        <v>112890.3</v>
      </c>
      <c r="F55" s="67">
        <v>6962.4</v>
      </c>
      <c r="G55" s="72"/>
      <c r="H55" s="118"/>
      <c r="I55" s="118"/>
      <c r="J55" s="68"/>
      <c r="K55" s="68"/>
    </row>
    <row r="56" spans="1:12" x14ac:dyDescent="0.2">
      <c r="A56" s="129" t="s">
        <v>80</v>
      </c>
      <c r="B56" s="67" t="s">
        <v>157</v>
      </c>
      <c r="C56" s="67">
        <v>1792.4</v>
      </c>
      <c r="D56" s="67" t="s">
        <v>157</v>
      </c>
      <c r="E56" s="67" t="s">
        <v>157</v>
      </c>
      <c r="F56" s="67" t="s">
        <v>157</v>
      </c>
      <c r="G56" s="72"/>
      <c r="H56" s="118"/>
      <c r="I56" s="118"/>
      <c r="J56" s="68"/>
      <c r="K56" s="68"/>
    </row>
    <row r="57" spans="1:12" x14ac:dyDescent="0.2">
      <c r="A57" s="129" t="s">
        <v>81</v>
      </c>
      <c r="B57" s="67" t="s">
        <v>157</v>
      </c>
      <c r="C57" s="67">
        <v>317901.8</v>
      </c>
      <c r="D57" s="67" t="s">
        <v>157</v>
      </c>
      <c r="E57" s="67">
        <v>5017</v>
      </c>
      <c r="F57" s="67">
        <v>1036</v>
      </c>
      <c r="G57" s="72"/>
      <c r="H57" s="118"/>
      <c r="I57" s="118"/>
      <c r="J57" s="68"/>
      <c r="K57" s="68"/>
    </row>
    <row r="58" spans="1:12" x14ac:dyDescent="0.2">
      <c r="A58" s="129" t="s">
        <v>82</v>
      </c>
      <c r="B58" s="67" t="s">
        <v>157</v>
      </c>
      <c r="C58" s="67">
        <v>84001</v>
      </c>
      <c r="D58" s="67" t="s">
        <v>157</v>
      </c>
      <c r="E58" s="67">
        <v>2334</v>
      </c>
      <c r="F58" s="67" t="s">
        <v>157</v>
      </c>
      <c r="G58" s="72"/>
      <c r="H58" s="118"/>
      <c r="I58" s="72"/>
      <c r="J58" s="68"/>
      <c r="K58" s="72"/>
    </row>
    <row r="59" spans="1:12" x14ac:dyDescent="0.2">
      <c r="A59" s="129" t="s">
        <v>83</v>
      </c>
      <c r="B59" s="67" t="s">
        <v>157</v>
      </c>
      <c r="C59" s="67">
        <v>194037.1</v>
      </c>
      <c r="D59" s="67">
        <v>2959.5</v>
      </c>
      <c r="E59" s="67">
        <v>92194</v>
      </c>
      <c r="F59" s="67">
        <v>1355</v>
      </c>
      <c r="G59" s="72"/>
      <c r="H59" s="118"/>
      <c r="I59" s="118"/>
      <c r="J59" s="68"/>
      <c r="K59" s="72"/>
    </row>
    <row r="60" spans="1:12" x14ac:dyDescent="0.2">
      <c r="A60" s="129" t="s">
        <v>85</v>
      </c>
      <c r="B60" s="67" t="s">
        <v>157</v>
      </c>
      <c r="C60" s="67">
        <v>61153.4</v>
      </c>
      <c r="D60" s="67" t="s">
        <v>157</v>
      </c>
      <c r="E60" s="67">
        <v>26</v>
      </c>
      <c r="F60" s="67" t="s">
        <v>157</v>
      </c>
      <c r="G60" s="72"/>
      <c r="H60" s="118"/>
      <c r="I60" s="118"/>
      <c r="J60" s="68"/>
      <c r="K60" s="72"/>
    </row>
    <row r="61" spans="1:12" x14ac:dyDescent="0.2">
      <c r="A61" s="129" t="s">
        <v>86</v>
      </c>
      <c r="B61" s="67" t="s">
        <v>157</v>
      </c>
      <c r="C61" s="67">
        <v>26842</v>
      </c>
      <c r="D61" s="67" t="s">
        <v>157</v>
      </c>
      <c r="E61" s="67" t="s">
        <v>157</v>
      </c>
      <c r="F61" s="67" t="s">
        <v>157</v>
      </c>
      <c r="G61" s="72"/>
      <c r="H61" s="118"/>
      <c r="I61" s="72"/>
      <c r="J61" s="72"/>
      <c r="K61" s="72"/>
    </row>
    <row r="62" spans="1:12" x14ac:dyDescent="0.2">
      <c r="A62" s="129" t="s">
        <v>87</v>
      </c>
      <c r="B62" s="67" t="s">
        <v>157</v>
      </c>
      <c r="C62" s="67">
        <v>143198</v>
      </c>
      <c r="D62" s="67" t="s">
        <v>157</v>
      </c>
      <c r="E62" s="67">
        <v>5004</v>
      </c>
      <c r="F62" s="67" t="s">
        <v>157</v>
      </c>
      <c r="G62" s="72"/>
      <c r="H62" s="118"/>
      <c r="I62" s="72"/>
      <c r="J62" s="72"/>
      <c r="K62" s="72"/>
    </row>
    <row r="63" spans="1:12" x14ac:dyDescent="0.2">
      <c r="A63" s="129" t="s">
        <v>88</v>
      </c>
      <c r="B63" s="67" t="s">
        <v>157</v>
      </c>
      <c r="C63" s="67">
        <v>323828.40000000002</v>
      </c>
      <c r="D63" s="67">
        <v>6750</v>
      </c>
      <c r="E63" s="67">
        <v>4749.7</v>
      </c>
      <c r="F63" s="67">
        <v>4571.3999999999996</v>
      </c>
      <c r="G63" s="72"/>
      <c r="H63" s="118"/>
      <c r="I63" s="118"/>
      <c r="J63" s="68"/>
      <c r="K63" s="68"/>
    </row>
    <row r="64" spans="1:12" x14ac:dyDescent="0.2">
      <c r="A64" s="129" t="s">
        <v>89</v>
      </c>
      <c r="B64" s="67" t="s">
        <v>157</v>
      </c>
      <c r="C64" s="67">
        <v>197433.3</v>
      </c>
      <c r="D64" s="67">
        <v>1209</v>
      </c>
      <c r="E64" s="67" t="s">
        <v>157</v>
      </c>
      <c r="F64" s="67" t="s">
        <v>157</v>
      </c>
      <c r="G64" s="72"/>
      <c r="H64" s="118"/>
      <c r="I64" s="118"/>
      <c r="J64" s="72"/>
      <c r="K64" s="72"/>
    </row>
    <row r="65" spans="1:12" x14ac:dyDescent="0.2">
      <c r="A65" s="129" t="s">
        <v>92</v>
      </c>
      <c r="B65" s="67" t="s">
        <v>157</v>
      </c>
      <c r="C65" s="67">
        <v>92232.3</v>
      </c>
      <c r="D65" s="67" t="s">
        <v>157</v>
      </c>
      <c r="E65" s="67" t="s">
        <v>157</v>
      </c>
      <c r="F65" s="67" t="s">
        <v>157</v>
      </c>
      <c r="G65" s="72"/>
      <c r="H65" s="118"/>
      <c r="I65" s="72"/>
      <c r="J65" s="72"/>
      <c r="K65" s="72"/>
    </row>
    <row r="66" spans="1:12" x14ac:dyDescent="0.2">
      <c r="A66" s="129" t="s">
        <v>93</v>
      </c>
      <c r="B66" s="67" t="s">
        <v>157</v>
      </c>
      <c r="C66" s="67">
        <v>302876.59999999998</v>
      </c>
      <c r="D66" s="67" t="s">
        <v>157</v>
      </c>
      <c r="E66" s="67">
        <v>907</v>
      </c>
      <c r="F66" s="67" t="s">
        <v>157</v>
      </c>
      <c r="G66" s="72"/>
      <c r="H66" s="118"/>
      <c r="I66" s="118"/>
      <c r="J66" s="68"/>
      <c r="K66" s="72"/>
    </row>
    <row r="67" spans="1:12" x14ac:dyDescent="0.2">
      <c r="A67" s="129" t="s">
        <v>158</v>
      </c>
      <c r="B67" s="92" t="s">
        <v>157</v>
      </c>
      <c r="C67" s="92">
        <v>71144.899999999994</v>
      </c>
      <c r="D67" s="92" t="s">
        <v>157</v>
      </c>
      <c r="E67" s="92" t="s">
        <v>157</v>
      </c>
      <c r="F67" s="92" t="s">
        <v>157</v>
      </c>
      <c r="G67" s="72"/>
      <c r="H67" s="118"/>
      <c r="I67" s="72"/>
      <c r="J67" s="72"/>
      <c r="K67" s="72"/>
    </row>
    <row r="68" spans="1:12" x14ac:dyDescent="0.2">
      <c r="A68" s="129" t="s">
        <v>95</v>
      </c>
      <c r="B68" s="232" t="s">
        <v>157</v>
      </c>
      <c r="C68" s="232">
        <v>2181.1999999999998</v>
      </c>
      <c r="D68" s="232" t="s">
        <v>157</v>
      </c>
      <c r="E68" s="232">
        <v>2569.6</v>
      </c>
      <c r="F68" s="232" t="s">
        <v>157</v>
      </c>
      <c r="H68" s="72"/>
      <c r="I68" s="72"/>
      <c r="J68" s="72"/>
      <c r="K68" s="72"/>
    </row>
    <row r="69" spans="1:12" x14ac:dyDescent="0.2">
      <c r="A69" s="129" t="s">
        <v>96</v>
      </c>
      <c r="B69" s="232">
        <v>2662.2</v>
      </c>
      <c r="C69" s="232">
        <v>289.2</v>
      </c>
      <c r="D69" s="232" t="s">
        <v>157</v>
      </c>
      <c r="E69" s="232" t="s">
        <v>157</v>
      </c>
      <c r="F69" s="232" t="s">
        <v>157</v>
      </c>
      <c r="H69" s="72"/>
      <c r="I69" s="72"/>
      <c r="J69" s="72"/>
      <c r="K69" s="72"/>
    </row>
    <row r="70" spans="1:12" x14ac:dyDescent="0.2">
      <c r="A70" s="130" t="s">
        <v>99</v>
      </c>
      <c r="B70" s="217" t="s">
        <v>157</v>
      </c>
      <c r="C70" s="217">
        <v>96353.7</v>
      </c>
      <c r="D70" s="217" t="s">
        <v>157</v>
      </c>
      <c r="E70" s="217">
        <v>89</v>
      </c>
      <c r="F70" s="218" t="s">
        <v>157</v>
      </c>
      <c r="H70" s="72"/>
      <c r="I70" s="72"/>
      <c r="J70" s="72"/>
      <c r="K70" s="72"/>
    </row>
    <row r="71" spans="1:12" x14ac:dyDescent="0.2">
      <c r="E71" s="141"/>
      <c r="H71" s="72"/>
      <c r="I71" s="72"/>
      <c r="J71" s="72"/>
      <c r="K71" s="72"/>
      <c r="L71" s="72"/>
    </row>
    <row r="72" spans="1:12" ht="12.75" customHeight="1" x14ac:dyDescent="0.2">
      <c r="H72" s="72"/>
      <c r="I72" s="118"/>
      <c r="J72" s="72"/>
      <c r="K72" s="68"/>
      <c r="L72" s="72"/>
    </row>
    <row r="73" spans="1:12" ht="27" customHeight="1" x14ac:dyDescent="0.2">
      <c r="A73" s="417" t="s">
        <v>132</v>
      </c>
      <c r="B73" s="417"/>
      <c r="C73" s="417"/>
      <c r="D73" s="417"/>
    </row>
    <row r="74" spans="1:12" x14ac:dyDescent="0.2">
      <c r="A74" s="139"/>
      <c r="B74" s="139"/>
      <c r="C74" s="139"/>
      <c r="D74" s="140" t="s">
        <v>133</v>
      </c>
    </row>
    <row r="75" spans="1:12" ht="16.5" customHeight="1" x14ac:dyDescent="0.2">
      <c r="A75" s="424"/>
      <c r="B75" s="418" t="s">
        <v>122</v>
      </c>
      <c r="C75" s="424"/>
      <c r="D75" s="418" t="s">
        <v>129</v>
      </c>
      <c r="E75" s="141"/>
    </row>
    <row r="76" spans="1:12" ht="22.5" x14ac:dyDescent="0.2">
      <c r="A76" s="424"/>
      <c r="B76" s="227" t="s">
        <v>124</v>
      </c>
      <c r="C76" s="128" t="s">
        <v>126</v>
      </c>
      <c r="D76" s="418"/>
      <c r="E76" s="141"/>
    </row>
    <row r="77" spans="1:12" x14ac:dyDescent="0.2">
      <c r="A77" s="129" t="s">
        <v>79</v>
      </c>
      <c r="B77" s="115">
        <v>7515</v>
      </c>
      <c r="C77" s="115">
        <v>22688</v>
      </c>
      <c r="D77" s="115">
        <v>502</v>
      </c>
    </row>
    <row r="78" spans="1:12" x14ac:dyDescent="0.2">
      <c r="A78" s="129" t="s">
        <v>80</v>
      </c>
      <c r="B78" s="120">
        <v>116</v>
      </c>
      <c r="C78" s="115">
        <v>190</v>
      </c>
      <c r="D78" s="120">
        <v>40</v>
      </c>
    </row>
    <row r="79" spans="1:12" x14ac:dyDescent="0.2">
      <c r="A79" s="129" t="s">
        <v>81</v>
      </c>
      <c r="B79" s="115" t="s">
        <v>157</v>
      </c>
      <c r="C79" s="120">
        <v>1284</v>
      </c>
      <c r="D79" s="120">
        <v>162</v>
      </c>
    </row>
    <row r="80" spans="1:12" x14ac:dyDescent="0.2">
      <c r="A80" s="129" t="s">
        <v>82</v>
      </c>
      <c r="B80" s="120">
        <v>5</v>
      </c>
      <c r="C80" s="115">
        <v>2</v>
      </c>
      <c r="D80" s="120">
        <v>229</v>
      </c>
    </row>
    <row r="81" spans="1:4" x14ac:dyDescent="0.2">
      <c r="A81" s="129" t="s">
        <v>83</v>
      </c>
      <c r="B81" s="120" t="s">
        <v>157</v>
      </c>
      <c r="C81" s="115">
        <v>880</v>
      </c>
      <c r="D81" s="115" t="s">
        <v>157</v>
      </c>
    </row>
    <row r="82" spans="1:4" x14ac:dyDescent="0.2">
      <c r="A82" s="129" t="s">
        <v>85</v>
      </c>
      <c r="B82" s="120">
        <v>212</v>
      </c>
      <c r="C82" s="115" t="s">
        <v>157</v>
      </c>
      <c r="D82" s="120" t="s">
        <v>157</v>
      </c>
    </row>
    <row r="83" spans="1:4" x14ac:dyDescent="0.2">
      <c r="A83" s="129" t="s">
        <v>86</v>
      </c>
      <c r="B83" s="120" t="s">
        <v>157</v>
      </c>
      <c r="C83" s="115">
        <v>16</v>
      </c>
      <c r="D83" s="120" t="s">
        <v>157</v>
      </c>
    </row>
    <row r="84" spans="1:4" x14ac:dyDescent="0.2">
      <c r="A84" s="129" t="s">
        <v>87</v>
      </c>
      <c r="B84" s="120" t="s">
        <v>157</v>
      </c>
      <c r="C84" s="115">
        <v>2260</v>
      </c>
      <c r="D84" s="120">
        <v>70</v>
      </c>
    </row>
    <row r="85" spans="1:4" x14ac:dyDescent="0.2">
      <c r="A85" s="129" t="s">
        <v>88</v>
      </c>
      <c r="B85" s="115" t="s">
        <v>157</v>
      </c>
      <c r="C85" s="115">
        <v>126</v>
      </c>
      <c r="D85" s="115">
        <v>1</v>
      </c>
    </row>
    <row r="86" spans="1:4" x14ac:dyDescent="0.2">
      <c r="A86" s="129" t="s">
        <v>89</v>
      </c>
      <c r="B86" s="115" t="s">
        <v>157</v>
      </c>
      <c r="C86" s="115">
        <v>10246</v>
      </c>
      <c r="D86" s="115" t="s">
        <v>157</v>
      </c>
    </row>
    <row r="87" spans="1:4" x14ac:dyDescent="0.2">
      <c r="A87" s="129" t="s">
        <v>90</v>
      </c>
      <c r="B87" s="115" t="s">
        <v>157</v>
      </c>
      <c r="C87" s="115">
        <v>810</v>
      </c>
      <c r="D87" s="115" t="s">
        <v>157</v>
      </c>
    </row>
    <row r="88" spans="1:4" x14ac:dyDescent="0.2">
      <c r="A88" s="129" t="s">
        <v>92</v>
      </c>
      <c r="B88" s="115">
        <v>7182</v>
      </c>
      <c r="C88" s="115">
        <v>195</v>
      </c>
      <c r="D88" s="115" t="s">
        <v>157</v>
      </c>
    </row>
    <row r="89" spans="1:4" x14ac:dyDescent="0.2">
      <c r="A89" s="129" t="s">
        <v>93</v>
      </c>
      <c r="B89" s="115" t="s">
        <v>157</v>
      </c>
      <c r="C89" s="115">
        <v>890</v>
      </c>
      <c r="D89" s="115" t="s">
        <v>157</v>
      </c>
    </row>
    <row r="90" spans="1:4" x14ac:dyDescent="0.2">
      <c r="A90" s="129" t="s">
        <v>158</v>
      </c>
      <c r="B90" s="115" t="s">
        <v>157</v>
      </c>
      <c r="C90" s="115">
        <v>4327</v>
      </c>
      <c r="D90" s="115" t="s">
        <v>157</v>
      </c>
    </row>
    <row r="91" spans="1:4" x14ac:dyDescent="0.2">
      <c r="A91" s="130" t="s">
        <v>96</v>
      </c>
      <c r="B91" s="122" t="s">
        <v>157</v>
      </c>
      <c r="C91" s="122">
        <v>1462</v>
      </c>
      <c r="D91" s="122" t="s">
        <v>157</v>
      </c>
    </row>
    <row r="92" spans="1:4" x14ac:dyDescent="0.2">
      <c r="A92" s="131"/>
      <c r="B92" s="220"/>
      <c r="C92" s="219"/>
      <c r="D92" s="220"/>
    </row>
    <row r="93" spans="1:4" x14ac:dyDescent="0.2">
      <c r="A93" s="129"/>
      <c r="B93" s="220"/>
      <c r="C93" s="219"/>
      <c r="D93" s="220"/>
    </row>
    <row r="94" spans="1:4" ht="29.25" customHeight="1" x14ac:dyDescent="0.2">
      <c r="A94" s="423" t="s">
        <v>134</v>
      </c>
      <c r="B94" s="423"/>
      <c r="C94" s="423"/>
      <c r="D94" s="423"/>
    </row>
    <row r="95" spans="1:4" x14ac:dyDescent="0.2">
      <c r="A95" s="139"/>
      <c r="B95" s="115"/>
      <c r="C95" s="142"/>
      <c r="D95" s="142" t="s">
        <v>133</v>
      </c>
    </row>
    <row r="96" spans="1:4" ht="27" customHeight="1" x14ac:dyDescent="0.2">
      <c r="A96" s="424"/>
      <c r="B96" s="418" t="s">
        <v>122</v>
      </c>
      <c r="C96" s="424"/>
      <c r="D96" s="228" t="s">
        <v>129</v>
      </c>
    </row>
    <row r="97" spans="1:4" ht="22.5" x14ac:dyDescent="0.2">
      <c r="A97" s="424"/>
      <c r="B97" s="227" t="s">
        <v>124</v>
      </c>
      <c r="C97" s="128" t="s">
        <v>126</v>
      </c>
      <c r="D97" s="228"/>
    </row>
    <row r="98" spans="1:4" x14ac:dyDescent="0.2">
      <c r="A98" s="129" t="s">
        <v>79</v>
      </c>
      <c r="B98" s="222">
        <v>828</v>
      </c>
      <c r="C98" s="222">
        <v>22032</v>
      </c>
      <c r="D98" s="222">
        <v>173</v>
      </c>
    </row>
    <row r="99" spans="1:4" x14ac:dyDescent="0.2">
      <c r="A99" s="129" t="s">
        <v>80</v>
      </c>
      <c r="B99" s="147" t="s">
        <v>157</v>
      </c>
      <c r="C99" s="147">
        <v>151</v>
      </c>
      <c r="D99" s="147">
        <v>20</v>
      </c>
    </row>
    <row r="100" spans="1:4" x14ac:dyDescent="0.2">
      <c r="A100" s="129" t="s">
        <v>81</v>
      </c>
      <c r="B100" s="147" t="s">
        <v>157</v>
      </c>
      <c r="C100" s="147">
        <v>146</v>
      </c>
      <c r="D100" s="147">
        <v>150</v>
      </c>
    </row>
    <row r="101" spans="1:4" x14ac:dyDescent="0.2">
      <c r="A101" s="129" t="s">
        <v>83</v>
      </c>
      <c r="B101" s="240" t="s">
        <v>157</v>
      </c>
      <c r="C101" s="243">
        <v>197</v>
      </c>
      <c r="D101" s="240" t="s">
        <v>157</v>
      </c>
    </row>
    <row r="102" spans="1:4" x14ac:dyDescent="0.2">
      <c r="A102" s="129" t="s">
        <v>86</v>
      </c>
      <c r="B102" s="147" t="s">
        <v>157</v>
      </c>
      <c r="C102" s="147">
        <v>258</v>
      </c>
      <c r="D102" s="147" t="s">
        <v>157</v>
      </c>
    </row>
    <row r="103" spans="1:4" x14ac:dyDescent="0.2">
      <c r="A103" s="129" t="s">
        <v>87</v>
      </c>
      <c r="B103" s="147" t="s">
        <v>157</v>
      </c>
      <c r="C103" s="147">
        <v>1600</v>
      </c>
      <c r="D103" s="147" t="s">
        <v>157</v>
      </c>
    </row>
    <row r="104" spans="1:4" x14ac:dyDescent="0.2">
      <c r="A104" s="129" t="s">
        <v>88</v>
      </c>
      <c r="B104" s="147" t="s">
        <v>157</v>
      </c>
      <c r="C104" s="147" t="s">
        <v>157</v>
      </c>
      <c r="D104" s="147" t="s">
        <v>213</v>
      </c>
    </row>
    <row r="105" spans="1:4" x14ac:dyDescent="0.2">
      <c r="A105" s="129" t="s">
        <v>89</v>
      </c>
      <c r="B105" s="147" t="s">
        <v>157</v>
      </c>
      <c r="C105" s="147">
        <v>587</v>
      </c>
      <c r="D105" s="147" t="s">
        <v>157</v>
      </c>
    </row>
    <row r="106" spans="1:4" x14ac:dyDescent="0.2">
      <c r="A106" s="129" t="s">
        <v>90</v>
      </c>
      <c r="B106" s="147" t="s">
        <v>157</v>
      </c>
      <c r="C106" s="147">
        <v>153</v>
      </c>
      <c r="D106" s="147" t="s">
        <v>157</v>
      </c>
    </row>
    <row r="107" spans="1:4" x14ac:dyDescent="0.2">
      <c r="A107" s="129" t="s">
        <v>92</v>
      </c>
      <c r="B107" s="147">
        <v>828</v>
      </c>
      <c r="C107" s="147" t="s">
        <v>157</v>
      </c>
      <c r="D107" s="147" t="s">
        <v>157</v>
      </c>
    </row>
    <row r="108" spans="1:4" x14ac:dyDescent="0.2">
      <c r="A108" s="129" t="s">
        <v>93</v>
      </c>
      <c r="B108" s="316" t="s">
        <v>157</v>
      </c>
      <c r="C108" s="316">
        <v>21</v>
      </c>
      <c r="D108" s="316" t="s">
        <v>157</v>
      </c>
    </row>
    <row r="109" spans="1:4" x14ac:dyDescent="0.2">
      <c r="A109" s="130" t="s">
        <v>158</v>
      </c>
      <c r="B109" s="122" t="s">
        <v>157</v>
      </c>
      <c r="C109" s="122">
        <v>18919</v>
      </c>
      <c r="D109" s="122" t="s">
        <v>157</v>
      </c>
    </row>
  </sheetData>
  <mergeCells count="22">
    <mergeCell ref="D75:D76"/>
    <mergeCell ref="A94:D94"/>
    <mergeCell ref="B96:C96"/>
    <mergeCell ref="A1:F1"/>
    <mergeCell ref="A2:F2"/>
    <mergeCell ref="A4:A5"/>
    <mergeCell ref="B4:E4"/>
    <mergeCell ref="A96:A97"/>
    <mergeCell ref="A31:A32"/>
    <mergeCell ref="B31:D31"/>
    <mergeCell ref="A75:A76"/>
    <mergeCell ref="B75:C75"/>
    <mergeCell ref="E31:E32"/>
    <mergeCell ref="A53:A54"/>
    <mergeCell ref="B53:D53"/>
    <mergeCell ref="E53:E54"/>
    <mergeCell ref="A73:D73"/>
    <mergeCell ref="F53:F54"/>
    <mergeCell ref="F31:F32"/>
    <mergeCell ref="F4:F5"/>
    <mergeCell ref="A29:F29"/>
    <mergeCell ref="A51:F51"/>
  </mergeCells>
  <pageMargins left="0.74803149606299213" right="0.59055118110236227" top="0.59055118110236227" bottom="0.59055118110236227" header="0" footer="0.39370078740157483"/>
  <pageSetup paperSize="9" scale="98" firstPageNumber="16" orientation="landscape" useFirstPageNumber="1" r:id="rId1"/>
  <headerFooter alignWithMargins="0">
    <oddFooter>&amp;R&amp;P</oddFooter>
  </headerFooter>
  <rowBreaks count="3" manualBreakCount="3">
    <brk id="27" max="5" man="1"/>
    <brk id="50" max="5" man="1"/>
    <brk id="7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5"/>
  <sheetViews>
    <sheetView workbookViewId="0">
      <selection activeCell="A5" sqref="A5:A7"/>
    </sheetView>
  </sheetViews>
  <sheetFormatPr defaultRowHeight="12.75" x14ac:dyDescent="0.2"/>
  <cols>
    <col min="1" max="1" width="19.85546875" style="143" bestFit="1" customWidth="1"/>
    <col min="2" max="2" width="9.42578125" style="143" customWidth="1"/>
    <col min="3" max="3" width="11.140625" style="143" customWidth="1"/>
    <col min="4" max="4" width="9.28515625" style="143" customWidth="1"/>
    <col min="5" max="5" width="9" style="143" customWidth="1"/>
    <col min="6" max="6" width="8.85546875" style="143" customWidth="1"/>
    <col min="7" max="7" width="9.28515625" style="143" customWidth="1"/>
    <col min="8" max="9" width="9.5703125" style="143" customWidth="1"/>
    <col min="10" max="10" width="9.140625" style="143" customWidth="1"/>
    <col min="11" max="12" width="9.85546875" style="143" customWidth="1"/>
    <col min="13" max="13" width="9.42578125" style="143" customWidth="1"/>
    <col min="14" max="14" width="10.140625" style="143" customWidth="1"/>
    <col min="15" max="235" width="9.140625" style="143"/>
    <col min="236" max="236" width="18.85546875" style="143" customWidth="1"/>
    <col min="237" max="237" width="9.42578125" style="143" customWidth="1"/>
    <col min="238" max="238" width="9.7109375" style="143" customWidth="1"/>
    <col min="239" max="239" width="10" style="143" customWidth="1"/>
    <col min="240" max="240" width="9" style="143" customWidth="1"/>
    <col min="241" max="241" width="8.85546875" style="143" customWidth="1"/>
    <col min="242" max="242" width="9.28515625" style="143" customWidth="1"/>
    <col min="243" max="244" width="9.5703125" style="143" customWidth="1"/>
    <col min="245" max="245" width="9.140625" style="143" customWidth="1"/>
    <col min="246" max="247" width="9.85546875" style="143" customWidth="1"/>
    <col min="248" max="248" width="9.42578125" style="143" customWidth="1"/>
    <col min="249" max="249" width="10.140625" style="143" customWidth="1"/>
    <col min="250" max="253" width="9.140625" style="143"/>
    <col min="254" max="254" width="10.7109375" style="143" bestFit="1" customWidth="1"/>
    <col min="255" max="491" width="9.140625" style="143"/>
    <col min="492" max="492" width="18.85546875" style="143" customWidth="1"/>
    <col min="493" max="493" width="9.42578125" style="143" customWidth="1"/>
    <col min="494" max="494" width="9.7109375" style="143" customWidth="1"/>
    <col min="495" max="495" width="10" style="143" customWidth="1"/>
    <col min="496" max="496" width="9" style="143" customWidth="1"/>
    <col min="497" max="497" width="8.85546875" style="143" customWidth="1"/>
    <col min="498" max="498" width="9.28515625" style="143" customWidth="1"/>
    <col min="499" max="500" width="9.5703125" style="143" customWidth="1"/>
    <col min="501" max="501" width="9.140625" style="143" customWidth="1"/>
    <col min="502" max="503" width="9.85546875" style="143" customWidth="1"/>
    <col min="504" max="504" width="9.42578125" style="143" customWidth="1"/>
    <col min="505" max="505" width="10.140625" style="143" customWidth="1"/>
    <col min="506" max="509" width="9.140625" style="143"/>
    <col min="510" max="510" width="10.7109375" style="143" bestFit="1" customWidth="1"/>
    <col min="511" max="747" width="9.140625" style="143"/>
    <col min="748" max="748" width="18.85546875" style="143" customWidth="1"/>
    <col min="749" max="749" width="9.42578125" style="143" customWidth="1"/>
    <col min="750" max="750" width="9.7109375" style="143" customWidth="1"/>
    <col min="751" max="751" width="10" style="143" customWidth="1"/>
    <col min="752" max="752" width="9" style="143" customWidth="1"/>
    <col min="753" max="753" width="8.85546875" style="143" customWidth="1"/>
    <col min="754" max="754" width="9.28515625" style="143" customWidth="1"/>
    <col min="755" max="756" width="9.5703125" style="143" customWidth="1"/>
    <col min="757" max="757" width="9.140625" style="143" customWidth="1"/>
    <col min="758" max="759" width="9.85546875" style="143" customWidth="1"/>
    <col min="760" max="760" width="9.42578125" style="143" customWidth="1"/>
    <col min="761" max="761" width="10.140625" style="143" customWidth="1"/>
    <col min="762" max="765" width="9.140625" style="143"/>
    <col min="766" max="766" width="10.7109375" style="143" bestFit="1" customWidth="1"/>
    <col min="767" max="1003" width="9.140625" style="143"/>
    <col min="1004" max="1004" width="18.85546875" style="143" customWidth="1"/>
    <col min="1005" max="1005" width="9.42578125" style="143" customWidth="1"/>
    <col min="1006" max="1006" width="9.7109375" style="143" customWidth="1"/>
    <col min="1007" max="1007" width="10" style="143" customWidth="1"/>
    <col min="1008" max="1008" width="9" style="143" customWidth="1"/>
    <col min="1009" max="1009" width="8.85546875" style="143" customWidth="1"/>
    <col min="1010" max="1010" width="9.28515625" style="143" customWidth="1"/>
    <col min="1011" max="1012" width="9.5703125" style="143" customWidth="1"/>
    <col min="1013" max="1013" width="9.140625" style="143" customWidth="1"/>
    <col min="1014" max="1015" width="9.85546875" style="143" customWidth="1"/>
    <col min="1016" max="1016" width="9.42578125" style="143" customWidth="1"/>
    <col min="1017" max="1017" width="10.140625" style="143" customWidth="1"/>
    <col min="1018" max="1021" width="9.140625" style="143"/>
    <col min="1022" max="1022" width="10.7109375" style="143" bestFit="1" customWidth="1"/>
    <col min="1023" max="1259" width="9.140625" style="143"/>
    <col min="1260" max="1260" width="18.85546875" style="143" customWidth="1"/>
    <col min="1261" max="1261" width="9.42578125" style="143" customWidth="1"/>
    <col min="1262" max="1262" width="9.7109375" style="143" customWidth="1"/>
    <col min="1263" max="1263" width="10" style="143" customWidth="1"/>
    <col min="1264" max="1264" width="9" style="143" customWidth="1"/>
    <col min="1265" max="1265" width="8.85546875" style="143" customWidth="1"/>
    <col min="1266" max="1266" width="9.28515625" style="143" customWidth="1"/>
    <col min="1267" max="1268" width="9.5703125" style="143" customWidth="1"/>
    <col min="1269" max="1269" width="9.140625" style="143" customWidth="1"/>
    <col min="1270" max="1271" width="9.85546875" style="143" customWidth="1"/>
    <col min="1272" max="1272" width="9.42578125" style="143" customWidth="1"/>
    <col min="1273" max="1273" width="10.140625" style="143" customWidth="1"/>
    <col min="1274" max="1277" width="9.140625" style="143"/>
    <col min="1278" max="1278" width="10.7109375" style="143" bestFit="1" customWidth="1"/>
    <col min="1279" max="1515" width="9.140625" style="143"/>
    <col min="1516" max="1516" width="18.85546875" style="143" customWidth="1"/>
    <col min="1517" max="1517" width="9.42578125" style="143" customWidth="1"/>
    <col min="1518" max="1518" width="9.7109375" style="143" customWidth="1"/>
    <col min="1519" max="1519" width="10" style="143" customWidth="1"/>
    <col min="1520" max="1520" width="9" style="143" customWidth="1"/>
    <col min="1521" max="1521" width="8.85546875" style="143" customWidth="1"/>
    <col min="1522" max="1522" width="9.28515625" style="143" customWidth="1"/>
    <col min="1523" max="1524" width="9.5703125" style="143" customWidth="1"/>
    <col min="1525" max="1525" width="9.140625" style="143" customWidth="1"/>
    <col min="1526" max="1527" width="9.85546875" style="143" customWidth="1"/>
    <col min="1528" max="1528" width="9.42578125" style="143" customWidth="1"/>
    <col min="1529" max="1529" width="10.140625" style="143" customWidth="1"/>
    <col min="1530" max="1533" width="9.140625" style="143"/>
    <col min="1534" max="1534" width="10.7109375" style="143" bestFit="1" customWidth="1"/>
    <col min="1535" max="1771" width="9.140625" style="143"/>
    <col min="1772" max="1772" width="18.85546875" style="143" customWidth="1"/>
    <col min="1773" max="1773" width="9.42578125" style="143" customWidth="1"/>
    <col min="1774" max="1774" width="9.7109375" style="143" customWidth="1"/>
    <col min="1775" max="1775" width="10" style="143" customWidth="1"/>
    <col min="1776" max="1776" width="9" style="143" customWidth="1"/>
    <col min="1777" max="1777" width="8.85546875" style="143" customWidth="1"/>
    <col min="1778" max="1778" width="9.28515625" style="143" customWidth="1"/>
    <col min="1779" max="1780" width="9.5703125" style="143" customWidth="1"/>
    <col min="1781" max="1781" width="9.140625" style="143" customWidth="1"/>
    <col min="1782" max="1783" width="9.85546875" style="143" customWidth="1"/>
    <col min="1784" max="1784" width="9.42578125" style="143" customWidth="1"/>
    <col min="1785" max="1785" width="10.140625" style="143" customWidth="1"/>
    <col min="1786" max="1789" width="9.140625" style="143"/>
    <col min="1790" max="1790" width="10.7109375" style="143" bestFit="1" customWidth="1"/>
    <col min="1791" max="2027" width="9.140625" style="143"/>
    <col min="2028" max="2028" width="18.85546875" style="143" customWidth="1"/>
    <col min="2029" max="2029" width="9.42578125" style="143" customWidth="1"/>
    <col min="2030" max="2030" width="9.7109375" style="143" customWidth="1"/>
    <col min="2031" max="2031" width="10" style="143" customWidth="1"/>
    <col min="2032" max="2032" width="9" style="143" customWidth="1"/>
    <col min="2033" max="2033" width="8.85546875" style="143" customWidth="1"/>
    <col min="2034" max="2034" width="9.28515625" style="143" customWidth="1"/>
    <col min="2035" max="2036" width="9.5703125" style="143" customWidth="1"/>
    <col min="2037" max="2037" width="9.140625" style="143" customWidth="1"/>
    <col min="2038" max="2039" width="9.85546875" style="143" customWidth="1"/>
    <col min="2040" max="2040" width="9.42578125" style="143" customWidth="1"/>
    <col min="2041" max="2041" width="10.140625" style="143" customWidth="1"/>
    <col min="2042" max="2045" width="9.140625" style="143"/>
    <col min="2046" max="2046" width="10.7109375" style="143" bestFit="1" customWidth="1"/>
    <col min="2047" max="2283" width="9.140625" style="143"/>
    <col min="2284" max="2284" width="18.85546875" style="143" customWidth="1"/>
    <col min="2285" max="2285" width="9.42578125" style="143" customWidth="1"/>
    <col min="2286" max="2286" width="9.7109375" style="143" customWidth="1"/>
    <col min="2287" max="2287" width="10" style="143" customWidth="1"/>
    <col min="2288" max="2288" width="9" style="143" customWidth="1"/>
    <col min="2289" max="2289" width="8.85546875" style="143" customWidth="1"/>
    <col min="2290" max="2290" width="9.28515625" style="143" customWidth="1"/>
    <col min="2291" max="2292" width="9.5703125" style="143" customWidth="1"/>
    <col min="2293" max="2293" width="9.140625" style="143" customWidth="1"/>
    <col min="2294" max="2295" width="9.85546875" style="143" customWidth="1"/>
    <col min="2296" max="2296" width="9.42578125" style="143" customWidth="1"/>
    <col min="2297" max="2297" width="10.140625" style="143" customWidth="1"/>
    <col min="2298" max="2301" width="9.140625" style="143"/>
    <col min="2302" max="2302" width="10.7109375" style="143" bestFit="1" customWidth="1"/>
    <col min="2303" max="2539" width="9.140625" style="143"/>
    <col min="2540" max="2540" width="18.85546875" style="143" customWidth="1"/>
    <col min="2541" max="2541" width="9.42578125" style="143" customWidth="1"/>
    <col min="2542" max="2542" width="9.7109375" style="143" customWidth="1"/>
    <col min="2543" max="2543" width="10" style="143" customWidth="1"/>
    <col min="2544" max="2544" width="9" style="143" customWidth="1"/>
    <col min="2545" max="2545" width="8.85546875" style="143" customWidth="1"/>
    <col min="2546" max="2546" width="9.28515625" style="143" customWidth="1"/>
    <col min="2547" max="2548" width="9.5703125" style="143" customWidth="1"/>
    <col min="2549" max="2549" width="9.140625" style="143" customWidth="1"/>
    <col min="2550" max="2551" width="9.85546875" style="143" customWidth="1"/>
    <col min="2552" max="2552" width="9.42578125" style="143" customWidth="1"/>
    <col min="2553" max="2553" width="10.140625" style="143" customWidth="1"/>
    <col min="2554" max="2557" width="9.140625" style="143"/>
    <col min="2558" max="2558" width="10.7109375" style="143" bestFit="1" customWidth="1"/>
    <col min="2559" max="2795" width="9.140625" style="143"/>
    <col min="2796" max="2796" width="18.85546875" style="143" customWidth="1"/>
    <col min="2797" max="2797" width="9.42578125" style="143" customWidth="1"/>
    <col min="2798" max="2798" width="9.7109375" style="143" customWidth="1"/>
    <col min="2799" max="2799" width="10" style="143" customWidth="1"/>
    <col min="2800" max="2800" width="9" style="143" customWidth="1"/>
    <col min="2801" max="2801" width="8.85546875" style="143" customWidth="1"/>
    <col min="2802" max="2802" width="9.28515625" style="143" customWidth="1"/>
    <col min="2803" max="2804" width="9.5703125" style="143" customWidth="1"/>
    <col min="2805" max="2805" width="9.140625" style="143" customWidth="1"/>
    <col min="2806" max="2807" width="9.85546875" style="143" customWidth="1"/>
    <col min="2808" max="2808" width="9.42578125" style="143" customWidth="1"/>
    <col min="2809" max="2809" width="10.140625" style="143" customWidth="1"/>
    <col min="2810" max="2813" width="9.140625" style="143"/>
    <col min="2814" max="2814" width="10.7109375" style="143" bestFit="1" customWidth="1"/>
    <col min="2815" max="3051" width="9.140625" style="143"/>
    <col min="3052" max="3052" width="18.85546875" style="143" customWidth="1"/>
    <col min="3053" max="3053" width="9.42578125" style="143" customWidth="1"/>
    <col min="3054" max="3054" width="9.7109375" style="143" customWidth="1"/>
    <col min="3055" max="3055" width="10" style="143" customWidth="1"/>
    <col min="3056" max="3056" width="9" style="143" customWidth="1"/>
    <col min="3057" max="3057" width="8.85546875" style="143" customWidth="1"/>
    <col min="3058" max="3058" width="9.28515625" style="143" customWidth="1"/>
    <col min="3059" max="3060" width="9.5703125" style="143" customWidth="1"/>
    <col min="3061" max="3061" width="9.140625" style="143" customWidth="1"/>
    <col min="3062" max="3063" width="9.85546875" style="143" customWidth="1"/>
    <col min="3064" max="3064" width="9.42578125" style="143" customWidth="1"/>
    <col min="3065" max="3065" width="10.140625" style="143" customWidth="1"/>
    <col min="3066" max="3069" width="9.140625" style="143"/>
    <col min="3070" max="3070" width="10.7109375" style="143" bestFit="1" customWidth="1"/>
    <col min="3071" max="3307" width="9.140625" style="143"/>
    <col min="3308" max="3308" width="18.85546875" style="143" customWidth="1"/>
    <col min="3309" max="3309" width="9.42578125" style="143" customWidth="1"/>
    <col min="3310" max="3310" width="9.7109375" style="143" customWidth="1"/>
    <col min="3311" max="3311" width="10" style="143" customWidth="1"/>
    <col min="3312" max="3312" width="9" style="143" customWidth="1"/>
    <col min="3313" max="3313" width="8.85546875" style="143" customWidth="1"/>
    <col min="3314" max="3314" width="9.28515625" style="143" customWidth="1"/>
    <col min="3315" max="3316" width="9.5703125" style="143" customWidth="1"/>
    <col min="3317" max="3317" width="9.140625" style="143" customWidth="1"/>
    <col min="3318" max="3319" width="9.85546875" style="143" customWidth="1"/>
    <col min="3320" max="3320" width="9.42578125" style="143" customWidth="1"/>
    <col min="3321" max="3321" width="10.140625" style="143" customWidth="1"/>
    <col min="3322" max="3325" width="9.140625" style="143"/>
    <col min="3326" max="3326" width="10.7109375" style="143" bestFit="1" customWidth="1"/>
    <col min="3327" max="3563" width="9.140625" style="143"/>
    <col min="3564" max="3564" width="18.85546875" style="143" customWidth="1"/>
    <col min="3565" max="3565" width="9.42578125" style="143" customWidth="1"/>
    <col min="3566" max="3566" width="9.7109375" style="143" customWidth="1"/>
    <col min="3567" max="3567" width="10" style="143" customWidth="1"/>
    <col min="3568" max="3568" width="9" style="143" customWidth="1"/>
    <col min="3569" max="3569" width="8.85546875" style="143" customWidth="1"/>
    <col min="3570" max="3570" width="9.28515625" style="143" customWidth="1"/>
    <col min="3571" max="3572" width="9.5703125" style="143" customWidth="1"/>
    <col min="3573" max="3573" width="9.140625" style="143" customWidth="1"/>
    <col min="3574" max="3575" width="9.85546875" style="143" customWidth="1"/>
    <col min="3576" max="3576" width="9.42578125" style="143" customWidth="1"/>
    <col min="3577" max="3577" width="10.140625" style="143" customWidth="1"/>
    <col min="3578" max="3581" width="9.140625" style="143"/>
    <col min="3582" max="3582" width="10.7109375" style="143" bestFit="1" customWidth="1"/>
    <col min="3583" max="3819" width="9.140625" style="143"/>
    <col min="3820" max="3820" width="18.85546875" style="143" customWidth="1"/>
    <col min="3821" max="3821" width="9.42578125" style="143" customWidth="1"/>
    <col min="3822" max="3822" width="9.7109375" style="143" customWidth="1"/>
    <col min="3823" max="3823" width="10" style="143" customWidth="1"/>
    <col min="3824" max="3824" width="9" style="143" customWidth="1"/>
    <col min="3825" max="3825" width="8.85546875" style="143" customWidth="1"/>
    <col min="3826" max="3826" width="9.28515625" style="143" customWidth="1"/>
    <col min="3827" max="3828" width="9.5703125" style="143" customWidth="1"/>
    <col min="3829" max="3829" width="9.140625" style="143" customWidth="1"/>
    <col min="3830" max="3831" width="9.85546875" style="143" customWidth="1"/>
    <col min="3832" max="3832" width="9.42578125" style="143" customWidth="1"/>
    <col min="3833" max="3833" width="10.140625" style="143" customWidth="1"/>
    <col min="3834" max="3837" width="9.140625" style="143"/>
    <col min="3838" max="3838" width="10.7109375" style="143" bestFit="1" customWidth="1"/>
    <col min="3839" max="4075" width="9.140625" style="143"/>
    <col min="4076" max="4076" width="18.85546875" style="143" customWidth="1"/>
    <col min="4077" max="4077" width="9.42578125" style="143" customWidth="1"/>
    <col min="4078" max="4078" width="9.7109375" style="143" customWidth="1"/>
    <col min="4079" max="4079" width="10" style="143" customWidth="1"/>
    <col min="4080" max="4080" width="9" style="143" customWidth="1"/>
    <col min="4081" max="4081" width="8.85546875" style="143" customWidth="1"/>
    <col min="4082" max="4082" width="9.28515625" style="143" customWidth="1"/>
    <col min="4083" max="4084" width="9.5703125" style="143" customWidth="1"/>
    <col min="4085" max="4085" width="9.140625" style="143" customWidth="1"/>
    <col min="4086" max="4087" width="9.85546875" style="143" customWidth="1"/>
    <col min="4088" max="4088" width="9.42578125" style="143" customWidth="1"/>
    <col min="4089" max="4089" width="10.140625" style="143" customWidth="1"/>
    <col min="4090" max="4093" width="9.140625" style="143"/>
    <col min="4094" max="4094" width="10.7109375" style="143" bestFit="1" customWidth="1"/>
    <col min="4095" max="4331" width="9.140625" style="143"/>
    <col min="4332" max="4332" width="18.85546875" style="143" customWidth="1"/>
    <col min="4333" max="4333" width="9.42578125" style="143" customWidth="1"/>
    <col min="4334" max="4334" width="9.7109375" style="143" customWidth="1"/>
    <col min="4335" max="4335" width="10" style="143" customWidth="1"/>
    <col min="4336" max="4336" width="9" style="143" customWidth="1"/>
    <col min="4337" max="4337" width="8.85546875" style="143" customWidth="1"/>
    <col min="4338" max="4338" width="9.28515625" style="143" customWidth="1"/>
    <col min="4339" max="4340" width="9.5703125" style="143" customWidth="1"/>
    <col min="4341" max="4341" width="9.140625" style="143" customWidth="1"/>
    <col min="4342" max="4343" width="9.85546875" style="143" customWidth="1"/>
    <col min="4344" max="4344" width="9.42578125" style="143" customWidth="1"/>
    <col min="4345" max="4345" width="10.140625" style="143" customWidth="1"/>
    <col min="4346" max="4349" width="9.140625" style="143"/>
    <col min="4350" max="4350" width="10.7109375" style="143" bestFit="1" customWidth="1"/>
    <col min="4351" max="4587" width="9.140625" style="143"/>
    <col min="4588" max="4588" width="18.85546875" style="143" customWidth="1"/>
    <col min="4589" max="4589" width="9.42578125" style="143" customWidth="1"/>
    <col min="4590" max="4590" width="9.7109375" style="143" customWidth="1"/>
    <col min="4591" max="4591" width="10" style="143" customWidth="1"/>
    <col min="4592" max="4592" width="9" style="143" customWidth="1"/>
    <col min="4593" max="4593" width="8.85546875" style="143" customWidth="1"/>
    <col min="4594" max="4594" width="9.28515625" style="143" customWidth="1"/>
    <col min="4595" max="4596" width="9.5703125" style="143" customWidth="1"/>
    <col min="4597" max="4597" width="9.140625" style="143" customWidth="1"/>
    <col min="4598" max="4599" width="9.85546875" style="143" customWidth="1"/>
    <col min="4600" max="4600" width="9.42578125" style="143" customWidth="1"/>
    <col min="4601" max="4601" width="10.140625" style="143" customWidth="1"/>
    <col min="4602" max="4605" width="9.140625" style="143"/>
    <col min="4606" max="4606" width="10.7109375" style="143" bestFit="1" customWidth="1"/>
    <col min="4607" max="4843" width="9.140625" style="143"/>
    <col min="4844" max="4844" width="18.85546875" style="143" customWidth="1"/>
    <col min="4845" max="4845" width="9.42578125" style="143" customWidth="1"/>
    <col min="4846" max="4846" width="9.7109375" style="143" customWidth="1"/>
    <col min="4847" max="4847" width="10" style="143" customWidth="1"/>
    <col min="4848" max="4848" width="9" style="143" customWidth="1"/>
    <col min="4849" max="4849" width="8.85546875" style="143" customWidth="1"/>
    <col min="4850" max="4850" width="9.28515625" style="143" customWidth="1"/>
    <col min="4851" max="4852" width="9.5703125" style="143" customWidth="1"/>
    <col min="4853" max="4853" width="9.140625" style="143" customWidth="1"/>
    <col min="4854" max="4855" width="9.85546875" style="143" customWidth="1"/>
    <col min="4856" max="4856" width="9.42578125" style="143" customWidth="1"/>
    <col min="4857" max="4857" width="10.140625" style="143" customWidth="1"/>
    <col min="4858" max="4861" width="9.140625" style="143"/>
    <col min="4862" max="4862" width="10.7109375" style="143" bestFit="1" customWidth="1"/>
    <col min="4863" max="5099" width="9.140625" style="143"/>
    <col min="5100" max="5100" width="18.85546875" style="143" customWidth="1"/>
    <col min="5101" max="5101" width="9.42578125" style="143" customWidth="1"/>
    <col min="5102" max="5102" width="9.7109375" style="143" customWidth="1"/>
    <col min="5103" max="5103" width="10" style="143" customWidth="1"/>
    <col min="5104" max="5104" width="9" style="143" customWidth="1"/>
    <col min="5105" max="5105" width="8.85546875" style="143" customWidth="1"/>
    <col min="5106" max="5106" width="9.28515625" style="143" customWidth="1"/>
    <col min="5107" max="5108" width="9.5703125" style="143" customWidth="1"/>
    <col min="5109" max="5109" width="9.140625" style="143" customWidth="1"/>
    <col min="5110" max="5111" width="9.85546875" style="143" customWidth="1"/>
    <col min="5112" max="5112" width="9.42578125" style="143" customWidth="1"/>
    <col min="5113" max="5113" width="10.140625" style="143" customWidth="1"/>
    <col min="5114" max="5117" width="9.140625" style="143"/>
    <col min="5118" max="5118" width="10.7109375" style="143" bestFit="1" customWidth="1"/>
    <col min="5119" max="5355" width="9.140625" style="143"/>
    <col min="5356" max="5356" width="18.85546875" style="143" customWidth="1"/>
    <col min="5357" max="5357" width="9.42578125" style="143" customWidth="1"/>
    <col min="5358" max="5358" width="9.7109375" style="143" customWidth="1"/>
    <col min="5359" max="5359" width="10" style="143" customWidth="1"/>
    <col min="5360" max="5360" width="9" style="143" customWidth="1"/>
    <col min="5361" max="5361" width="8.85546875" style="143" customWidth="1"/>
    <col min="5362" max="5362" width="9.28515625" style="143" customWidth="1"/>
    <col min="5363" max="5364" width="9.5703125" style="143" customWidth="1"/>
    <col min="5365" max="5365" width="9.140625" style="143" customWidth="1"/>
    <col min="5366" max="5367" width="9.85546875" style="143" customWidth="1"/>
    <col min="5368" max="5368" width="9.42578125" style="143" customWidth="1"/>
    <col min="5369" max="5369" width="10.140625" style="143" customWidth="1"/>
    <col min="5370" max="5373" width="9.140625" style="143"/>
    <col min="5374" max="5374" width="10.7109375" style="143" bestFit="1" customWidth="1"/>
    <col min="5375" max="5611" width="9.140625" style="143"/>
    <col min="5612" max="5612" width="18.85546875" style="143" customWidth="1"/>
    <col min="5613" max="5613" width="9.42578125" style="143" customWidth="1"/>
    <col min="5614" max="5614" width="9.7109375" style="143" customWidth="1"/>
    <col min="5615" max="5615" width="10" style="143" customWidth="1"/>
    <col min="5616" max="5616" width="9" style="143" customWidth="1"/>
    <col min="5617" max="5617" width="8.85546875" style="143" customWidth="1"/>
    <col min="5618" max="5618" width="9.28515625" style="143" customWidth="1"/>
    <col min="5619" max="5620" width="9.5703125" style="143" customWidth="1"/>
    <col min="5621" max="5621" width="9.140625" style="143" customWidth="1"/>
    <col min="5622" max="5623" width="9.85546875" style="143" customWidth="1"/>
    <col min="5624" max="5624" width="9.42578125" style="143" customWidth="1"/>
    <col min="5625" max="5625" width="10.140625" style="143" customWidth="1"/>
    <col min="5626" max="5629" width="9.140625" style="143"/>
    <col min="5630" max="5630" width="10.7109375" style="143" bestFit="1" customWidth="1"/>
    <col min="5631" max="5867" width="9.140625" style="143"/>
    <col min="5868" max="5868" width="18.85546875" style="143" customWidth="1"/>
    <col min="5869" max="5869" width="9.42578125" style="143" customWidth="1"/>
    <col min="5870" max="5870" width="9.7109375" style="143" customWidth="1"/>
    <col min="5871" max="5871" width="10" style="143" customWidth="1"/>
    <col min="5872" max="5872" width="9" style="143" customWidth="1"/>
    <col min="5873" max="5873" width="8.85546875" style="143" customWidth="1"/>
    <col min="5874" max="5874" width="9.28515625" style="143" customWidth="1"/>
    <col min="5875" max="5876" width="9.5703125" style="143" customWidth="1"/>
    <col min="5877" max="5877" width="9.140625" style="143" customWidth="1"/>
    <col min="5878" max="5879" width="9.85546875" style="143" customWidth="1"/>
    <col min="5880" max="5880" width="9.42578125" style="143" customWidth="1"/>
    <col min="5881" max="5881" width="10.140625" style="143" customWidth="1"/>
    <col min="5882" max="5885" width="9.140625" style="143"/>
    <col min="5886" max="5886" width="10.7109375" style="143" bestFit="1" customWidth="1"/>
    <col min="5887" max="6123" width="9.140625" style="143"/>
    <col min="6124" max="6124" width="18.85546875" style="143" customWidth="1"/>
    <col min="6125" max="6125" width="9.42578125" style="143" customWidth="1"/>
    <col min="6126" max="6126" width="9.7109375" style="143" customWidth="1"/>
    <col min="6127" max="6127" width="10" style="143" customWidth="1"/>
    <col min="6128" max="6128" width="9" style="143" customWidth="1"/>
    <col min="6129" max="6129" width="8.85546875" style="143" customWidth="1"/>
    <col min="6130" max="6130" width="9.28515625" style="143" customWidth="1"/>
    <col min="6131" max="6132" width="9.5703125" style="143" customWidth="1"/>
    <col min="6133" max="6133" width="9.140625" style="143" customWidth="1"/>
    <col min="6134" max="6135" width="9.85546875" style="143" customWidth="1"/>
    <col min="6136" max="6136" width="9.42578125" style="143" customWidth="1"/>
    <col min="6137" max="6137" width="10.140625" style="143" customWidth="1"/>
    <col min="6138" max="6141" width="9.140625" style="143"/>
    <col min="6142" max="6142" width="10.7109375" style="143" bestFit="1" customWidth="1"/>
    <col min="6143" max="6379" width="9.140625" style="143"/>
    <col min="6380" max="6380" width="18.85546875" style="143" customWidth="1"/>
    <col min="6381" max="6381" width="9.42578125" style="143" customWidth="1"/>
    <col min="6382" max="6382" width="9.7109375" style="143" customWidth="1"/>
    <col min="6383" max="6383" width="10" style="143" customWidth="1"/>
    <col min="6384" max="6384" width="9" style="143" customWidth="1"/>
    <col min="6385" max="6385" width="8.85546875" style="143" customWidth="1"/>
    <col min="6386" max="6386" width="9.28515625" style="143" customWidth="1"/>
    <col min="6387" max="6388" width="9.5703125" style="143" customWidth="1"/>
    <col min="6389" max="6389" width="9.140625" style="143" customWidth="1"/>
    <col min="6390" max="6391" width="9.85546875" style="143" customWidth="1"/>
    <col min="6392" max="6392" width="9.42578125" style="143" customWidth="1"/>
    <col min="6393" max="6393" width="10.140625" style="143" customWidth="1"/>
    <col min="6394" max="6397" width="9.140625" style="143"/>
    <col min="6398" max="6398" width="10.7109375" style="143" bestFit="1" customWidth="1"/>
    <col min="6399" max="6635" width="9.140625" style="143"/>
    <col min="6636" max="6636" width="18.85546875" style="143" customWidth="1"/>
    <col min="6637" max="6637" width="9.42578125" style="143" customWidth="1"/>
    <col min="6638" max="6638" width="9.7109375" style="143" customWidth="1"/>
    <col min="6639" max="6639" width="10" style="143" customWidth="1"/>
    <col min="6640" max="6640" width="9" style="143" customWidth="1"/>
    <col min="6641" max="6641" width="8.85546875" style="143" customWidth="1"/>
    <col min="6642" max="6642" width="9.28515625" style="143" customWidth="1"/>
    <col min="6643" max="6644" width="9.5703125" style="143" customWidth="1"/>
    <col min="6645" max="6645" width="9.140625" style="143" customWidth="1"/>
    <col min="6646" max="6647" width="9.85546875" style="143" customWidth="1"/>
    <col min="6648" max="6648" width="9.42578125" style="143" customWidth="1"/>
    <col min="6649" max="6649" width="10.140625" style="143" customWidth="1"/>
    <col min="6650" max="6653" width="9.140625" style="143"/>
    <col min="6654" max="6654" width="10.7109375" style="143" bestFit="1" customWidth="1"/>
    <col min="6655" max="6891" width="9.140625" style="143"/>
    <col min="6892" max="6892" width="18.85546875" style="143" customWidth="1"/>
    <col min="6893" max="6893" width="9.42578125" style="143" customWidth="1"/>
    <col min="6894" max="6894" width="9.7109375" style="143" customWidth="1"/>
    <col min="6895" max="6895" width="10" style="143" customWidth="1"/>
    <col min="6896" max="6896" width="9" style="143" customWidth="1"/>
    <col min="6897" max="6897" width="8.85546875" style="143" customWidth="1"/>
    <col min="6898" max="6898" width="9.28515625" style="143" customWidth="1"/>
    <col min="6899" max="6900" width="9.5703125" style="143" customWidth="1"/>
    <col min="6901" max="6901" width="9.140625" style="143" customWidth="1"/>
    <col min="6902" max="6903" width="9.85546875" style="143" customWidth="1"/>
    <col min="6904" max="6904" width="9.42578125" style="143" customWidth="1"/>
    <col min="6905" max="6905" width="10.140625" style="143" customWidth="1"/>
    <col min="6906" max="6909" width="9.140625" style="143"/>
    <col min="6910" max="6910" width="10.7109375" style="143" bestFit="1" customWidth="1"/>
    <col min="6911" max="7147" width="9.140625" style="143"/>
    <col min="7148" max="7148" width="18.85546875" style="143" customWidth="1"/>
    <col min="7149" max="7149" width="9.42578125" style="143" customWidth="1"/>
    <col min="7150" max="7150" width="9.7109375" style="143" customWidth="1"/>
    <col min="7151" max="7151" width="10" style="143" customWidth="1"/>
    <col min="7152" max="7152" width="9" style="143" customWidth="1"/>
    <col min="7153" max="7153" width="8.85546875" style="143" customWidth="1"/>
    <col min="7154" max="7154" width="9.28515625" style="143" customWidth="1"/>
    <col min="7155" max="7156" width="9.5703125" style="143" customWidth="1"/>
    <col min="7157" max="7157" width="9.140625" style="143" customWidth="1"/>
    <col min="7158" max="7159" width="9.85546875" style="143" customWidth="1"/>
    <col min="7160" max="7160" width="9.42578125" style="143" customWidth="1"/>
    <col min="7161" max="7161" width="10.140625" style="143" customWidth="1"/>
    <col min="7162" max="7165" width="9.140625" style="143"/>
    <col min="7166" max="7166" width="10.7109375" style="143" bestFit="1" customWidth="1"/>
    <col min="7167" max="7403" width="9.140625" style="143"/>
    <col min="7404" max="7404" width="18.85546875" style="143" customWidth="1"/>
    <col min="7405" max="7405" width="9.42578125" style="143" customWidth="1"/>
    <col min="7406" max="7406" width="9.7109375" style="143" customWidth="1"/>
    <col min="7407" max="7407" width="10" style="143" customWidth="1"/>
    <col min="7408" max="7408" width="9" style="143" customWidth="1"/>
    <col min="7409" max="7409" width="8.85546875" style="143" customWidth="1"/>
    <col min="7410" max="7410" width="9.28515625" style="143" customWidth="1"/>
    <col min="7411" max="7412" width="9.5703125" style="143" customWidth="1"/>
    <col min="7413" max="7413" width="9.140625" style="143" customWidth="1"/>
    <col min="7414" max="7415" width="9.85546875" style="143" customWidth="1"/>
    <col min="7416" max="7416" width="9.42578125" style="143" customWidth="1"/>
    <col min="7417" max="7417" width="10.140625" style="143" customWidth="1"/>
    <col min="7418" max="7421" width="9.140625" style="143"/>
    <col min="7422" max="7422" width="10.7109375" style="143" bestFit="1" customWidth="1"/>
    <col min="7423" max="7659" width="9.140625" style="143"/>
    <col min="7660" max="7660" width="18.85546875" style="143" customWidth="1"/>
    <col min="7661" max="7661" width="9.42578125" style="143" customWidth="1"/>
    <col min="7662" max="7662" width="9.7109375" style="143" customWidth="1"/>
    <col min="7663" max="7663" width="10" style="143" customWidth="1"/>
    <col min="7664" max="7664" width="9" style="143" customWidth="1"/>
    <col min="7665" max="7665" width="8.85546875" style="143" customWidth="1"/>
    <col min="7666" max="7666" width="9.28515625" style="143" customWidth="1"/>
    <col min="7667" max="7668" width="9.5703125" style="143" customWidth="1"/>
    <col min="7669" max="7669" width="9.140625" style="143" customWidth="1"/>
    <col min="7670" max="7671" width="9.85546875" style="143" customWidth="1"/>
    <col min="7672" max="7672" width="9.42578125" style="143" customWidth="1"/>
    <col min="7673" max="7673" width="10.140625" style="143" customWidth="1"/>
    <col min="7674" max="7677" width="9.140625" style="143"/>
    <col min="7678" max="7678" width="10.7109375" style="143" bestFit="1" customWidth="1"/>
    <col min="7679" max="7915" width="9.140625" style="143"/>
    <col min="7916" max="7916" width="18.85546875" style="143" customWidth="1"/>
    <col min="7917" max="7917" width="9.42578125" style="143" customWidth="1"/>
    <col min="7918" max="7918" width="9.7109375" style="143" customWidth="1"/>
    <col min="7919" max="7919" width="10" style="143" customWidth="1"/>
    <col min="7920" max="7920" width="9" style="143" customWidth="1"/>
    <col min="7921" max="7921" width="8.85546875" style="143" customWidth="1"/>
    <col min="7922" max="7922" width="9.28515625" style="143" customWidth="1"/>
    <col min="7923" max="7924" width="9.5703125" style="143" customWidth="1"/>
    <col min="7925" max="7925" width="9.140625" style="143" customWidth="1"/>
    <col min="7926" max="7927" width="9.85546875" style="143" customWidth="1"/>
    <col min="7928" max="7928" width="9.42578125" style="143" customWidth="1"/>
    <col min="7929" max="7929" width="10.140625" style="143" customWidth="1"/>
    <col min="7930" max="7933" width="9.140625" style="143"/>
    <col min="7934" max="7934" width="10.7109375" style="143" bestFit="1" customWidth="1"/>
    <col min="7935" max="8171" width="9.140625" style="143"/>
    <col min="8172" max="8172" width="18.85546875" style="143" customWidth="1"/>
    <col min="8173" max="8173" width="9.42578125" style="143" customWidth="1"/>
    <col min="8174" max="8174" width="9.7109375" style="143" customWidth="1"/>
    <col min="8175" max="8175" width="10" style="143" customWidth="1"/>
    <col min="8176" max="8176" width="9" style="143" customWidth="1"/>
    <col min="8177" max="8177" width="8.85546875" style="143" customWidth="1"/>
    <col min="8178" max="8178" width="9.28515625" style="143" customWidth="1"/>
    <col min="8179" max="8180" width="9.5703125" style="143" customWidth="1"/>
    <col min="8181" max="8181" width="9.140625" style="143" customWidth="1"/>
    <col min="8182" max="8183" width="9.85546875" style="143" customWidth="1"/>
    <col min="8184" max="8184" width="9.42578125" style="143" customWidth="1"/>
    <col min="8185" max="8185" width="10.140625" style="143" customWidth="1"/>
    <col min="8186" max="8189" width="9.140625" style="143"/>
    <col min="8190" max="8190" width="10.7109375" style="143" bestFit="1" customWidth="1"/>
    <col min="8191" max="8427" width="9.140625" style="143"/>
    <col min="8428" max="8428" width="18.85546875" style="143" customWidth="1"/>
    <col min="8429" max="8429" width="9.42578125" style="143" customWidth="1"/>
    <col min="8430" max="8430" width="9.7109375" style="143" customWidth="1"/>
    <col min="8431" max="8431" width="10" style="143" customWidth="1"/>
    <col min="8432" max="8432" width="9" style="143" customWidth="1"/>
    <col min="8433" max="8433" width="8.85546875" style="143" customWidth="1"/>
    <col min="8434" max="8434" width="9.28515625" style="143" customWidth="1"/>
    <col min="8435" max="8436" width="9.5703125" style="143" customWidth="1"/>
    <col min="8437" max="8437" width="9.140625" style="143" customWidth="1"/>
    <col min="8438" max="8439" width="9.85546875" style="143" customWidth="1"/>
    <col min="8440" max="8440" width="9.42578125" style="143" customWidth="1"/>
    <col min="8441" max="8441" width="10.140625" style="143" customWidth="1"/>
    <col min="8442" max="8445" width="9.140625" style="143"/>
    <col min="8446" max="8446" width="10.7109375" style="143" bestFit="1" customWidth="1"/>
    <col min="8447" max="8683" width="9.140625" style="143"/>
    <col min="8684" max="8684" width="18.85546875" style="143" customWidth="1"/>
    <col min="8685" max="8685" width="9.42578125" style="143" customWidth="1"/>
    <col min="8686" max="8686" width="9.7109375" style="143" customWidth="1"/>
    <col min="8687" max="8687" width="10" style="143" customWidth="1"/>
    <col min="8688" max="8688" width="9" style="143" customWidth="1"/>
    <col min="8689" max="8689" width="8.85546875" style="143" customWidth="1"/>
    <col min="8690" max="8690" width="9.28515625" style="143" customWidth="1"/>
    <col min="8691" max="8692" width="9.5703125" style="143" customWidth="1"/>
    <col min="8693" max="8693" width="9.140625" style="143" customWidth="1"/>
    <col min="8694" max="8695" width="9.85546875" style="143" customWidth="1"/>
    <col min="8696" max="8696" width="9.42578125" style="143" customWidth="1"/>
    <col min="8697" max="8697" width="10.140625" style="143" customWidth="1"/>
    <col min="8698" max="8701" width="9.140625" style="143"/>
    <col min="8702" max="8702" width="10.7109375" style="143" bestFit="1" customWidth="1"/>
    <col min="8703" max="8939" width="9.140625" style="143"/>
    <col min="8940" max="8940" width="18.85546875" style="143" customWidth="1"/>
    <col min="8941" max="8941" width="9.42578125" style="143" customWidth="1"/>
    <col min="8942" max="8942" width="9.7109375" style="143" customWidth="1"/>
    <col min="8943" max="8943" width="10" style="143" customWidth="1"/>
    <col min="8944" max="8944" width="9" style="143" customWidth="1"/>
    <col min="8945" max="8945" width="8.85546875" style="143" customWidth="1"/>
    <col min="8946" max="8946" width="9.28515625" style="143" customWidth="1"/>
    <col min="8947" max="8948" width="9.5703125" style="143" customWidth="1"/>
    <col min="8949" max="8949" width="9.140625" style="143" customWidth="1"/>
    <col min="8950" max="8951" width="9.85546875" style="143" customWidth="1"/>
    <col min="8952" max="8952" width="9.42578125" style="143" customWidth="1"/>
    <col min="8953" max="8953" width="10.140625" style="143" customWidth="1"/>
    <col min="8954" max="8957" width="9.140625" style="143"/>
    <col min="8958" max="8958" width="10.7109375" style="143" bestFit="1" customWidth="1"/>
    <col min="8959" max="9195" width="9.140625" style="143"/>
    <col min="9196" max="9196" width="18.85546875" style="143" customWidth="1"/>
    <col min="9197" max="9197" width="9.42578125" style="143" customWidth="1"/>
    <col min="9198" max="9198" width="9.7109375" style="143" customWidth="1"/>
    <col min="9199" max="9199" width="10" style="143" customWidth="1"/>
    <col min="9200" max="9200" width="9" style="143" customWidth="1"/>
    <col min="9201" max="9201" width="8.85546875" style="143" customWidth="1"/>
    <col min="9202" max="9202" width="9.28515625" style="143" customWidth="1"/>
    <col min="9203" max="9204" width="9.5703125" style="143" customWidth="1"/>
    <col min="9205" max="9205" width="9.140625" style="143" customWidth="1"/>
    <col min="9206" max="9207" width="9.85546875" style="143" customWidth="1"/>
    <col min="9208" max="9208" width="9.42578125" style="143" customWidth="1"/>
    <col min="9209" max="9209" width="10.140625" style="143" customWidth="1"/>
    <col min="9210" max="9213" width="9.140625" style="143"/>
    <col min="9214" max="9214" width="10.7109375" style="143" bestFit="1" customWidth="1"/>
    <col min="9215" max="9451" width="9.140625" style="143"/>
    <col min="9452" max="9452" width="18.85546875" style="143" customWidth="1"/>
    <col min="9453" max="9453" width="9.42578125" style="143" customWidth="1"/>
    <col min="9454" max="9454" width="9.7109375" style="143" customWidth="1"/>
    <col min="9455" max="9455" width="10" style="143" customWidth="1"/>
    <col min="9456" max="9456" width="9" style="143" customWidth="1"/>
    <col min="9457" max="9457" width="8.85546875" style="143" customWidth="1"/>
    <col min="9458" max="9458" width="9.28515625" style="143" customWidth="1"/>
    <col min="9459" max="9460" width="9.5703125" style="143" customWidth="1"/>
    <col min="9461" max="9461" width="9.140625" style="143" customWidth="1"/>
    <col min="9462" max="9463" width="9.85546875" style="143" customWidth="1"/>
    <col min="9464" max="9464" width="9.42578125" style="143" customWidth="1"/>
    <col min="9465" max="9465" width="10.140625" style="143" customWidth="1"/>
    <col min="9466" max="9469" width="9.140625" style="143"/>
    <col min="9470" max="9470" width="10.7109375" style="143" bestFit="1" customWidth="1"/>
    <col min="9471" max="9707" width="9.140625" style="143"/>
    <col min="9708" max="9708" width="18.85546875" style="143" customWidth="1"/>
    <col min="9709" max="9709" width="9.42578125" style="143" customWidth="1"/>
    <col min="9710" max="9710" width="9.7109375" style="143" customWidth="1"/>
    <col min="9711" max="9711" width="10" style="143" customWidth="1"/>
    <col min="9712" max="9712" width="9" style="143" customWidth="1"/>
    <col min="9713" max="9713" width="8.85546875" style="143" customWidth="1"/>
    <col min="9714" max="9714" width="9.28515625" style="143" customWidth="1"/>
    <col min="9715" max="9716" width="9.5703125" style="143" customWidth="1"/>
    <col min="9717" max="9717" width="9.140625" style="143" customWidth="1"/>
    <col min="9718" max="9719" width="9.85546875" style="143" customWidth="1"/>
    <col min="9720" max="9720" width="9.42578125" style="143" customWidth="1"/>
    <col min="9721" max="9721" width="10.140625" style="143" customWidth="1"/>
    <col min="9722" max="9725" width="9.140625" style="143"/>
    <col min="9726" max="9726" width="10.7109375" style="143" bestFit="1" customWidth="1"/>
    <col min="9727" max="9963" width="9.140625" style="143"/>
    <col min="9964" max="9964" width="18.85546875" style="143" customWidth="1"/>
    <col min="9965" max="9965" width="9.42578125" style="143" customWidth="1"/>
    <col min="9966" max="9966" width="9.7109375" style="143" customWidth="1"/>
    <col min="9967" max="9967" width="10" style="143" customWidth="1"/>
    <col min="9968" max="9968" width="9" style="143" customWidth="1"/>
    <col min="9969" max="9969" width="8.85546875" style="143" customWidth="1"/>
    <col min="9970" max="9970" width="9.28515625" style="143" customWidth="1"/>
    <col min="9971" max="9972" width="9.5703125" style="143" customWidth="1"/>
    <col min="9973" max="9973" width="9.140625" style="143" customWidth="1"/>
    <col min="9974" max="9975" width="9.85546875" style="143" customWidth="1"/>
    <col min="9976" max="9976" width="9.42578125" style="143" customWidth="1"/>
    <col min="9977" max="9977" width="10.140625" style="143" customWidth="1"/>
    <col min="9978" max="9981" width="9.140625" style="143"/>
    <col min="9982" max="9982" width="10.7109375" style="143" bestFit="1" customWidth="1"/>
    <col min="9983" max="10219" width="9.140625" style="143"/>
    <col min="10220" max="10220" width="18.85546875" style="143" customWidth="1"/>
    <col min="10221" max="10221" width="9.42578125" style="143" customWidth="1"/>
    <col min="10222" max="10222" width="9.7109375" style="143" customWidth="1"/>
    <col min="10223" max="10223" width="10" style="143" customWidth="1"/>
    <col min="10224" max="10224" width="9" style="143" customWidth="1"/>
    <col min="10225" max="10225" width="8.85546875" style="143" customWidth="1"/>
    <col min="10226" max="10226" width="9.28515625" style="143" customWidth="1"/>
    <col min="10227" max="10228" width="9.5703125" style="143" customWidth="1"/>
    <col min="10229" max="10229" width="9.140625" style="143" customWidth="1"/>
    <col min="10230" max="10231" width="9.85546875" style="143" customWidth="1"/>
    <col min="10232" max="10232" width="9.42578125" style="143" customWidth="1"/>
    <col min="10233" max="10233" width="10.140625" style="143" customWidth="1"/>
    <col min="10234" max="10237" width="9.140625" style="143"/>
    <col min="10238" max="10238" width="10.7109375" style="143" bestFit="1" customWidth="1"/>
    <col min="10239" max="10475" width="9.140625" style="143"/>
    <col min="10476" max="10476" width="18.85546875" style="143" customWidth="1"/>
    <col min="10477" max="10477" width="9.42578125" style="143" customWidth="1"/>
    <col min="10478" max="10478" width="9.7109375" style="143" customWidth="1"/>
    <col min="10479" max="10479" width="10" style="143" customWidth="1"/>
    <col min="10480" max="10480" width="9" style="143" customWidth="1"/>
    <col min="10481" max="10481" width="8.85546875" style="143" customWidth="1"/>
    <col min="10482" max="10482" width="9.28515625" style="143" customWidth="1"/>
    <col min="10483" max="10484" width="9.5703125" style="143" customWidth="1"/>
    <col min="10485" max="10485" width="9.140625" style="143" customWidth="1"/>
    <col min="10486" max="10487" width="9.85546875" style="143" customWidth="1"/>
    <col min="10488" max="10488" width="9.42578125" style="143" customWidth="1"/>
    <col min="10489" max="10489" width="10.140625" style="143" customWidth="1"/>
    <col min="10490" max="10493" width="9.140625" style="143"/>
    <col min="10494" max="10494" width="10.7109375" style="143" bestFit="1" customWidth="1"/>
    <col min="10495" max="10731" width="9.140625" style="143"/>
    <col min="10732" max="10732" width="18.85546875" style="143" customWidth="1"/>
    <col min="10733" max="10733" width="9.42578125" style="143" customWidth="1"/>
    <col min="10734" max="10734" width="9.7109375" style="143" customWidth="1"/>
    <col min="10735" max="10735" width="10" style="143" customWidth="1"/>
    <col min="10736" max="10736" width="9" style="143" customWidth="1"/>
    <col min="10737" max="10737" width="8.85546875" style="143" customWidth="1"/>
    <col min="10738" max="10738" width="9.28515625" style="143" customWidth="1"/>
    <col min="10739" max="10740" width="9.5703125" style="143" customWidth="1"/>
    <col min="10741" max="10741" width="9.140625" style="143" customWidth="1"/>
    <col min="10742" max="10743" width="9.85546875" style="143" customWidth="1"/>
    <col min="10744" max="10744" width="9.42578125" style="143" customWidth="1"/>
    <col min="10745" max="10745" width="10.140625" style="143" customWidth="1"/>
    <col min="10746" max="10749" width="9.140625" style="143"/>
    <col min="10750" max="10750" width="10.7109375" style="143" bestFit="1" customWidth="1"/>
    <col min="10751" max="10987" width="9.140625" style="143"/>
    <col min="10988" max="10988" width="18.85546875" style="143" customWidth="1"/>
    <col min="10989" max="10989" width="9.42578125" style="143" customWidth="1"/>
    <col min="10990" max="10990" width="9.7109375" style="143" customWidth="1"/>
    <col min="10991" max="10991" width="10" style="143" customWidth="1"/>
    <col min="10992" max="10992" width="9" style="143" customWidth="1"/>
    <col min="10993" max="10993" width="8.85546875" style="143" customWidth="1"/>
    <col min="10994" max="10994" width="9.28515625" style="143" customWidth="1"/>
    <col min="10995" max="10996" width="9.5703125" style="143" customWidth="1"/>
    <col min="10997" max="10997" width="9.140625" style="143" customWidth="1"/>
    <col min="10998" max="10999" width="9.85546875" style="143" customWidth="1"/>
    <col min="11000" max="11000" width="9.42578125" style="143" customWidth="1"/>
    <col min="11001" max="11001" width="10.140625" style="143" customWidth="1"/>
    <col min="11002" max="11005" width="9.140625" style="143"/>
    <col min="11006" max="11006" width="10.7109375" style="143" bestFit="1" customWidth="1"/>
    <col min="11007" max="11243" width="9.140625" style="143"/>
    <col min="11244" max="11244" width="18.85546875" style="143" customWidth="1"/>
    <col min="11245" max="11245" width="9.42578125" style="143" customWidth="1"/>
    <col min="11246" max="11246" width="9.7109375" style="143" customWidth="1"/>
    <col min="11247" max="11247" width="10" style="143" customWidth="1"/>
    <col min="11248" max="11248" width="9" style="143" customWidth="1"/>
    <col min="11249" max="11249" width="8.85546875" style="143" customWidth="1"/>
    <col min="11250" max="11250" width="9.28515625" style="143" customWidth="1"/>
    <col min="11251" max="11252" width="9.5703125" style="143" customWidth="1"/>
    <col min="11253" max="11253" width="9.140625" style="143" customWidth="1"/>
    <col min="11254" max="11255" width="9.85546875" style="143" customWidth="1"/>
    <col min="11256" max="11256" width="9.42578125" style="143" customWidth="1"/>
    <col min="11257" max="11257" width="10.140625" style="143" customWidth="1"/>
    <col min="11258" max="11261" width="9.140625" style="143"/>
    <col min="11262" max="11262" width="10.7109375" style="143" bestFit="1" customWidth="1"/>
    <col min="11263" max="11499" width="9.140625" style="143"/>
    <col min="11500" max="11500" width="18.85546875" style="143" customWidth="1"/>
    <col min="11501" max="11501" width="9.42578125" style="143" customWidth="1"/>
    <col min="11502" max="11502" width="9.7109375" style="143" customWidth="1"/>
    <col min="11503" max="11503" width="10" style="143" customWidth="1"/>
    <col min="11504" max="11504" width="9" style="143" customWidth="1"/>
    <col min="11505" max="11505" width="8.85546875" style="143" customWidth="1"/>
    <col min="11506" max="11506" width="9.28515625" style="143" customWidth="1"/>
    <col min="11507" max="11508" width="9.5703125" style="143" customWidth="1"/>
    <col min="11509" max="11509" width="9.140625" style="143" customWidth="1"/>
    <col min="11510" max="11511" width="9.85546875" style="143" customWidth="1"/>
    <col min="11512" max="11512" width="9.42578125" style="143" customWidth="1"/>
    <col min="11513" max="11513" width="10.140625" style="143" customWidth="1"/>
    <col min="11514" max="11517" width="9.140625" style="143"/>
    <col min="11518" max="11518" width="10.7109375" style="143" bestFit="1" customWidth="1"/>
    <col min="11519" max="11755" width="9.140625" style="143"/>
    <col min="11756" max="11756" width="18.85546875" style="143" customWidth="1"/>
    <col min="11757" max="11757" width="9.42578125" style="143" customWidth="1"/>
    <col min="11758" max="11758" width="9.7109375" style="143" customWidth="1"/>
    <col min="11759" max="11759" width="10" style="143" customWidth="1"/>
    <col min="11760" max="11760" width="9" style="143" customWidth="1"/>
    <col min="11761" max="11761" width="8.85546875" style="143" customWidth="1"/>
    <col min="11762" max="11762" width="9.28515625" style="143" customWidth="1"/>
    <col min="11763" max="11764" width="9.5703125" style="143" customWidth="1"/>
    <col min="11765" max="11765" width="9.140625" style="143" customWidth="1"/>
    <col min="11766" max="11767" width="9.85546875" style="143" customWidth="1"/>
    <col min="11768" max="11768" width="9.42578125" style="143" customWidth="1"/>
    <col min="11769" max="11769" width="10.140625" style="143" customWidth="1"/>
    <col min="11770" max="11773" width="9.140625" style="143"/>
    <col min="11774" max="11774" width="10.7109375" style="143" bestFit="1" customWidth="1"/>
    <col min="11775" max="12011" width="9.140625" style="143"/>
    <col min="12012" max="12012" width="18.85546875" style="143" customWidth="1"/>
    <col min="12013" max="12013" width="9.42578125" style="143" customWidth="1"/>
    <col min="12014" max="12014" width="9.7109375" style="143" customWidth="1"/>
    <col min="12015" max="12015" width="10" style="143" customWidth="1"/>
    <col min="12016" max="12016" width="9" style="143" customWidth="1"/>
    <col min="12017" max="12017" width="8.85546875" style="143" customWidth="1"/>
    <col min="12018" max="12018" width="9.28515625" style="143" customWidth="1"/>
    <col min="12019" max="12020" width="9.5703125" style="143" customWidth="1"/>
    <col min="12021" max="12021" width="9.140625" style="143" customWidth="1"/>
    <col min="12022" max="12023" width="9.85546875" style="143" customWidth="1"/>
    <col min="12024" max="12024" width="9.42578125" style="143" customWidth="1"/>
    <col min="12025" max="12025" width="10.140625" style="143" customWidth="1"/>
    <col min="12026" max="12029" width="9.140625" style="143"/>
    <col min="12030" max="12030" width="10.7109375" style="143" bestFit="1" customWidth="1"/>
    <col min="12031" max="12267" width="9.140625" style="143"/>
    <col min="12268" max="12268" width="18.85546875" style="143" customWidth="1"/>
    <col min="12269" max="12269" width="9.42578125" style="143" customWidth="1"/>
    <col min="12270" max="12270" width="9.7109375" style="143" customWidth="1"/>
    <col min="12271" max="12271" width="10" style="143" customWidth="1"/>
    <col min="12272" max="12272" width="9" style="143" customWidth="1"/>
    <col min="12273" max="12273" width="8.85546875" style="143" customWidth="1"/>
    <col min="12274" max="12274" width="9.28515625" style="143" customWidth="1"/>
    <col min="12275" max="12276" width="9.5703125" style="143" customWidth="1"/>
    <col min="12277" max="12277" width="9.140625" style="143" customWidth="1"/>
    <col min="12278" max="12279" width="9.85546875" style="143" customWidth="1"/>
    <col min="12280" max="12280" width="9.42578125" style="143" customWidth="1"/>
    <col min="12281" max="12281" width="10.140625" style="143" customWidth="1"/>
    <col min="12282" max="12285" width="9.140625" style="143"/>
    <col min="12286" max="12286" width="10.7109375" style="143" bestFit="1" customWidth="1"/>
    <col min="12287" max="12523" width="9.140625" style="143"/>
    <col min="12524" max="12524" width="18.85546875" style="143" customWidth="1"/>
    <col min="12525" max="12525" width="9.42578125" style="143" customWidth="1"/>
    <col min="12526" max="12526" width="9.7109375" style="143" customWidth="1"/>
    <col min="12527" max="12527" width="10" style="143" customWidth="1"/>
    <col min="12528" max="12528" width="9" style="143" customWidth="1"/>
    <col min="12529" max="12529" width="8.85546875" style="143" customWidth="1"/>
    <col min="12530" max="12530" width="9.28515625" style="143" customWidth="1"/>
    <col min="12531" max="12532" width="9.5703125" style="143" customWidth="1"/>
    <col min="12533" max="12533" width="9.140625" style="143" customWidth="1"/>
    <col min="12534" max="12535" width="9.85546875" style="143" customWidth="1"/>
    <col min="12536" max="12536" width="9.42578125" style="143" customWidth="1"/>
    <col min="12537" max="12537" width="10.140625" style="143" customWidth="1"/>
    <col min="12538" max="12541" width="9.140625" style="143"/>
    <col min="12542" max="12542" width="10.7109375" style="143" bestFit="1" customWidth="1"/>
    <col min="12543" max="12779" width="9.140625" style="143"/>
    <col min="12780" max="12780" width="18.85546875" style="143" customWidth="1"/>
    <col min="12781" max="12781" width="9.42578125" style="143" customWidth="1"/>
    <col min="12782" max="12782" width="9.7109375" style="143" customWidth="1"/>
    <col min="12783" max="12783" width="10" style="143" customWidth="1"/>
    <col min="12784" max="12784" width="9" style="143" customWidth="1"/>
    <col min="12785" max="12785" width="8.85546875" style="143" customWidth="1"/>
    <col min="12786" max="12786" width="9.28515625" style="143" customWidth="1"/>
    <col min="12787" max="12788" width="9.5703125" style="143" customWidth="1"/>
    <col min="12789" max="12789" width="9.140625" style="143" customWidth="1"/>
    <col min="12790" max="12791" width="9.85546875" style="143" customWidth="1"/>
    <col min="12792" max="12792" width="9.42578125" style="143" customWidth="1"/>
    <col min="12793" max="12793" width="10.140625" style="143" customWidth="1"/>
    <col min="12794" max="12797" width="9.140625" style="143"/>
    <col min="12798" max="12798" width="10.7109375" style="143" bestFit="1" customWidth="1"/>
    <col min="12799" max="13035" width="9.140625" style="143"/>
    <col min="13036" max="13036" width="18.85546875" style="143" customWidth="1"/>
    <col min="13037" max="13037" width="9.42578125" style="143" customWidth="1"/>
    <col min="13038" max="13038" width="9.7109375" style="143" customWidth="1"/>
    <col min="13039" max="13039" width="10" style="143" customWidth="1"/>
    <col min="13040" max="13040" width="9" style="143" customWidth="1"/>
    <col min="13041" max="13041" width="8.85546875" style="143" customWidth="1"/>
    <col min="13042" max="13042" width="9.28515625" style="143" customWidth="1"/>
    <col min="13043" max="13044" width="9.5703125" style="143" customWidth="1"/>
    <col min="13045" max="13045" width="9.140625" style="143" customWidth="1"/>
    <col min="13046" max="13047" width="9.85546875" style="143" customWidth="1"/>
    <col min="13048" max="13048" width="9.42578125" style="143" customWidth="1"/>
    <col min="13049" max="13049" width="10.140625" style="143" customWidth="1"/>
    <col min="13050" max="13053" width="9.140625" style="143"/>
    <col min="13054" max="13054" width="10.7109375" style="143" bestFit="1" customWidth="1"/>
    <col min="13055" max="13291" width="9.140625" style="143"/>
    <col min="13292" max="13292" width="18.85546875" style="143" customWidth="1"/>
    <col min="13293" max="13293" width="9.42578125" style="143" customWidth="1"/>
    <col min="13294" max="13294" width="9.7109375" style="143" customWidth="1"/>
    <col min="13295" max="13295" width="10" style="143" customWidth="1"/>
    <col min="13296" max="13296" width="9" style="143" customWidth="1"/>
    <col min="13297" max="13297" width="8.85546875" style="143" customWidth="1"/>
    <col min="13298" max="13298" width="9.28515625" style="143" customWidth="1"/>
    <col min="13299" max="13300" width="9.5703125" style="143" customWidth="1"/>
    <col min="13301" max="13301" width="9.140625" style="143" customWidth="1"/>
    <col min="13302" max="13303" width="9.85546875" style="143" customWidth="1"/>
    <col min="13304" max="13304" width="9.42578125" style="143" customWidth="1"/>
    <col min="13305" max="13305" width="10.140625" style="143" customWidth="1"/>
    <col min="13306" max="13309" width="9.140625" style="143"/>
    <col min="13310" max="13310" width="10.7109375" style="143" bestFit="1" customWidth="1"/>
    <col min="13311" max="13547" width="9.140625" style="143"/>
    <col min="13548" max="13548" width="18.85546875" style="143" customWidth="1"/>
    <col min="13549" max="13549" width="9.42578125" style="143" customWidth="1"/>
    <col min="13550" max="13550" width="9.7109375" style="143" customWidth="1"/>
    <col min="13551" max="13551" width="10" style="143" customWidth="1"/>
    <col min="13552" max="13552" width="9" style="143" customWidth="1"/>
    <col min="13553" max="13553" width="8.85546875" style="143" customWidth="1"/>
    <col min="13554" max="13554" width="9.28515625" style="143" customWidth="1"/>
    <col min="13555" max="13556" width="9.5703125" style="143" customWidth="1"/>
    <col min="13557" max="13557" width="9.140625" style="143" customWidth="1"/>
    <col min="13558" max="13559" width="9.85546875" style="143" customWidth="1"/>
    <col min="13560" max="13560" width="9.42578125" style="143" customWidth="1"/>
    <col min="13561" max="13561" width="10.140625" style="143" customWidth="1"/>
    <col min="13562" max="13565" width="9.140625" style="143"/>
    <col min="13566" max="13566" width="10.7109375" style="143" bestFit="1" customWidth="1"/>
    <col min="13567" max="13803" width="9.140625" style="143"/>
    <col min="13804" max="13804" width="18.85546875" style="143" customWidth="1"/>
    <col min="13805" max="13805" width="9.42578125" style="143" customWidth="1"/>
    <col min="13806" max="13806" width="9.7109375" style="143" customWidth="1"/>
    <col min="13807" max="13807" width="10" style="143" customWidth="1"/>
    <col min="13808" max="13808" width="9" style="143" customWidth="1"/>
    <col min="13809" max="13809" width="8.85546875" style="143" customWidth="1"/>
    <col min="13810" max="13810" width="9.28515625" style="143" customWidth="1"/>
    <col min="13811" max="13812" width="9.5703125" style="143" customWidth="1"/>
    <col min="13813" max="13813" width="9.140625" style="143" customWidth="1"/>
    <col min="13814" max="13815" width="9.85546875" style="143" customWidth="1"/>
    <col min="13816" max="13816" width="9.42578125" style="143" customWidth="1"/>
    <col min="13817" max="13817" width="10.140625" style="143" customWidth="1"/>
    <col min="13818" max="13821" width="9.140625" style="143"/>
    <col min="13822" max="13822" width="10.7109375" style="143" bestFit="1" customWidth="1"/>
    <col min="13823" max="14059" width="9.140625" style="143"/>
    <col min="14060" max="14060" width="18.85546875" style="143" customWidth="1"/>
    <col min="14061" max="14061" width="9.42578125" style="143" customWidth="1"/>
    <col min="14062" max="14062" width="9.7109375" style="143" customWidth="1"/>
    <col min="14063" max="14063" width="10" style="143" customWidth="1"/>
    <col min="14064" max="14064" width="9" style="143" customWidth="1"/>
    <col min="14065" max="14065" width="8.85546875" style="143" customWidth="1"/>
    <col min="14066" max="14066" width="9.28515625" style="143" customWidth="1"/>
    <col min="14067" max="14068" width="9.5703125" style="143" customWidth="1"/>
    <col min="14069" max="14069" width="9.140625" style="143" customWidth="1"/>
    <col min="14070" max="14071" width="9.85546875" style="143" customWidth="1"/>
    <col min="14072" max="14072" width="9.42578125" style="143" customWidth="1"/>
    <col min="14073" max="14073" width="10.140625" style="143" customWidth="1"/>
    <col min="14074" max="14077" width="9.140625" style="143"/>
    <col min="14078" max="14078" width="10.7109375" style="143" bestFit="1" customWidth="1"/>
    <col min="14079" max="14315" width="9.140625" style="143"/>
    <col min="14316" max="14316" width="18.85546875" style="143" customWidth="1"/>
    <col min="14317" max="14317" width="9.42578125" style="143" customWidth="1"/>
    <col min="14318" max="14318" width="9.7109375" style="143" customWidth="1"/>
    <col min="14319" max="14319" width="10" style="143" customWidth="1"/>
    <col min="14320" max="14320" width="9" style="143" customWidth="1"/>
    <col min="14321" max="14321" width="8.85546875" style="143" customWidth="1"/>
    <col min="14322" max="14322" width="9.28515625" style="143" customWidth="1"/>
    <col min="14323" max="14324" width="9.5703125" style="143" customWidth="1"/>
    <col min="14325" max="14325" width="9.140625" style="143" customWidth="1"/>
    <col min="14326" max="14327" width="9.85546875" style="143" customWidth="1"/>
    <col min="14328" max="14328" width="9.42578125" style="143" customWidth="1"/>
    <col min="14329" max="14329" width="10.140625" style="143" customWidth="1"/>
    <col min="14330" max="14333" width="9.140625" style="143"/>
    <col min="14334" max="14334" width="10.7109375" style="143" bestFit="1" customWidth="1"/>
    <col min="14335" max="14571" width="9.140625" style="143"/>
    <col min="14572" max="14572" width="18.85546875" style="143" customWidth="1"/>
    <col min="14573" max="14573" width="9.42578125" style="143" customWidth="1"/>
    <col min="14574" max="14574" width="9.7109375" style="143" customWidth="1"/>
    <col min="14575" max="14575" width="10" style="143" customWidth="1"/>
    <col min="14576" max="14576" width="9" style="143" customWidth="1"/>
    <col min="14577" max="14577" width="8.85546875" style="143" customWidth="1"/>
    <col min="14578" max="14578" width="9.28515625" style="143" customWidth="1"/>
    <col min="14579" max="14580" width="9.5703125" style="143" customWidth="1"/>
    <col min="14581" max="14581" width="9.140625" style="143" customWidth="1"/>
    <col min="14582" max="14583" width="9.85546875" style="143" customWidth="1"/>
    <col min="14584" max="14584" width="9.42578125" style="143" customWidth="1"/>
    <col min="14585" max="14585" width="10.140625" style="143" customWidth="1"/>
    <col min="14586" max="14589" width="9.140625" style="143"/>
    <col min="14590" max="14590" width="10.7109375" style="143" bestFit="1" customWidth="1"/>
    <col min="14591" max="14827" width="9.140625" style="143"/>
    <col min="14828" max="14828" width="18.85546875" style="143" customWidth="1"/>
    <col min="14829" max="14829" width="9.42578125" style="143" customWidth="1"/>
    <col min="14830" max="14830" width="9.7109375" style="143" customWidth="1"/>
    <col min="14831" max="14831" width="10" style="143" customWidth="1"/>
    <col min="14832" max="14832" width="9" style="143" customWidth="1"/>
    <col min="14833" max="14833" width="8.85546875" style="143" customWidth="1"/>
    <col min="14834" max="14834" width="9.28515625" style="143" customWidth="1"/>
    <col min="14835" max="14836" width="9.5703125" style="143" customWidth="1"/>
    <col min="14837" max="14837" width="9.140625" style="143" customWidth="1"/>
    <col min="14838" max="14839" width="9.85546875" style="143" customWidth="1"/>
    <col min="14840" max="14840" width="9.42578125" style="143" customWidth="1"/>
    <col min="14841" max="14841" width="10.140625" style="143" customWidth="1"/>
    <col min="14842" max="14845" width="9.140625" style="143"/>
    <col min="14846" max="14846" width="10.7109375" style="143" bestFit="1" customWidth="1"/>
    <col min="14847" max="15083" width="9.140625" style="143"/>
    <col min="15084" max="15084" width="18.85546875" style="143" customWidth="1"/>
    <col min="15085" max="15085" width="9.42578125" style="143" customWidth="1"/>
    <col min="15086" max="15086" width="9.7109375" style="143" customWidth="1"/>
    <col min="15087" max="15087" width="10" style="143" customWidth="1"/>
    <col min="15088" max="15088" width="9" style="143" customWidth="1"/>
    <col min="15089" max="15089" width="8.85546875" style="143" customWidth="1"/>
    <col min="15090" max="15090" width="9.28515625" style="143" customWidth="1"/>
    <col min="15091" max="15092" width="9.5703125" style="143" customWidth="1"/>
    <col min="15093" max="15093" width="9.140625" style="143" customWidth="1"/>
    <col min="15094" max="15095" width="9.85546875" style="143" customWidth="1"/>
    <col min="15096" max="15096" width="9.42578125" style="143" customWidth="1"/>
    <col min="15097" max="15097" width="10.140625" style="143" customWidth="1"/>
    <col min="15098" max="15101" width="9.140625" style="143"/>
    <col min="15102" max="15102" width="10.7109375" style="143" bestFit="1" customWidth="1"/>
    <col min="15103" max="15339" width="9.140625" style="143"/>
    <col min="15340" max="15340" width="18.85546875" style="143" customWidth="1"/>
    <col min="15341" max="15341" width="9.42578125" style="143" customWidth="1"/>
    <col min="15342" max="15342" width="9.7109375" style="143" customWidth="1"/>
    <col min="15343" max="15343" width="10" style="143" customWidth="1"/>
    <col min="15344" max="15344" width="9" style="143" customWidth="1"/>
    <col min="15345" max="15345" width="8.85546875" style="143" customWidth="1"/>
    <col min="15346" max="15346" width="9.28515625" style="143" customWidth="1"/>
    <col min="15347" max="15348" width="9.5703125" style="143" customWidth="1"/>
    <col min="15349" max="15349" width="9.140625" style="143" customWidth="1"/>
    <col min="15350" max="15351" width="9.85546875" style="143" customWidth="1"/>
    <col min="15352" max="15352" width="9.42578125" style="143" customWidth="1"/>
    <col min="15353" max="15353" width="10.140625" style="143" customWidth="1"/>
    <col min="15354" max="15357" width="9.140625" style="143"/>
    <col min="15358" max="15358" width="10.7109375" style="143" bestFit="1" customWidth="1"/>
    <col min="15359" max="15595" width="9.140625" style="143"/>
    <col min="15596" max="15596" width="18.85546875" style="143" customWidth="1"/>
    <col min="15597" max="15597" width="9.42578125" style="143" customWidth="1"/>
    <col min="15598" max="15598" width="9.7109375" style="143" customWidth="1"/>
    <col min="15599" max="15599" width="10" style="143" customWidth="1"/>
    <col min="15600" max="15600" width="9" style="143" customWidth="1"/>
    <col min="15601" max="15601" width="8.85546875" style="143" customWidth="1"/>
    <col min="15602" max="15602" width="9.28515625" style="143" customWidth="1"/>
    <col min="15603" max="15604" width="9.5703125" style="143" customWidth="1"/>
    <col min="15605" max="15605" width="9.140625" style="143" customWidth="1"/>
    <col min="15606" max="15607" width="9.85546875" style="143" customWidth="1"/>
    <col min="15608" max="15608" width="9.42578125" style="143" customWidth="1"/>
    <col min="15609" max="15609" width="10.140625" style="143" customWidth="1"/>
    <col min="15610" max="15613" width="9.140625" style="143"/>
    <col min="15614" max="15614" width="10.7109375" style="143" bestFit="1" customWidth="1"/>
    <col min="15615" max="15851" width="9.140625" style="143"/>
    <col min="15852" max="15852" width="18.85546875" style="143" customWidth="1"/>
    <col min="15853" max="15853" width="9.42578125" style="143" customWidth="1"/>
    <col min="15854" max="15854" width="9.7109375" style="143" customWidth="1"/>
    <col min="15855" max="15855" width="10" style="143" customWidth="1"/>
    <col min="15856" max="15856" width="9" style="143" customWidth="1"/>
    <col min="15857" max="15857" width="8.85546875" style="143" customWidth="1"/>
    <col min="15858" max="15858" width="9.28515625" style="143" customWidth="1"/>
    <col min="15859" max="15860" width="9.5703125" style="143" customWidth="1"/>
    <col min="15861" max="15861" width="9.140625" style="143" customWidth="1"/>
    <col min="15862" max="15863" width="9.85546875" style="143" customWidth="1"/>
    <col min="15864" max="15864" width="9.42578125" style="143" customWidth="1"/>
    <col min="15865" max="15865" width="10.140625" style="143" customWidth="1"/>
    <col min="15866" max="15869" width="9.140625" style="143"/>
    <col min="15870" max="15870" width="10.7109375" style="143" bestFit="1" customWidth="1"/>
    <col min="15871" max="16107" width="9.140625" style="143"/>
    <col min="16108" max="16108" width="18.85546875" style="143" customWidth="1"/>
    <col min="16109" max="16109" width="9.42578125" style="143" customWidth="1"/>
    <col min="16110" max="16110" width="9.7109375" style="143" customWidth="1"/>
    <col min="16111" max="16111" width="10" style="143" customWidth="1"/>
    <col min="16112" max="16112" width="9" style="143" customWidth="1"/>
    <col min="16113" max="16113" width="8.85546875" style="143" customWidth="1"/>
    <col min="16114" max="16114" width="9.28515625" style="143" customWidth="1"/>
    <col min="16115" max="16116" width="9.5703125" style="143" customWidth="1"/>
    <col min="16117" max="16117" width="9.140625" style="143" customWidth="1"/>
    <col min="16118" max="16119" width="9.85546875" style="143" customWidth="1"/>
    <col min="16120" max="16120" width="9.42578125" style="143" customWidth="1"/>
    <col min="16121" max="16121" width="10.140625" style="143" customWidth="1"/>
    <col min="16122" max="16125" width="9.140625" style="143"/>
    <col min="16126" max="16126" width="10.7109375" style="143" bestFit="1" customWidth="1"/>
    <col min="16127" max="16384" width="9.140625" style="143"/>
  </cols>
  <sheetData>
    <row r="1" spans="1:18" ht="23.25" customHeight="1" x14ac:dyDescent="0.2">
      <c r="A1" s="454" t="s">
        <v>163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8" ht="14.25" customHeight="1" x14ac:dyDescent="0.2">
      <c r="A2" s="453" t="s">
        <v>211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8" ht="12.75" customHeight="1" x14ac:dyDescent="0.2">
      <c r="A3" s="453" t="s">
        <v>196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8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95"/>
      <c r="N4" s="295"/>
      <c r="O4" s="295"/>
      <c r="P4" s="145" t="s">
        <v>135</v>
      </c>
    </row>
    <row r="5" spans="1:18" ht="12.75" customHeight="1" x14ac:dyDescent="0.2">
      <c r="A5" s="458"/>
      <c r="B5" s="455" t="s">
        <v>151</v>
      </c>
      <c r="C5" s="455"/>
      <c r="D5" s="456"/>
      <c r="E5" s="455" t="s">
        <v>74</v>
      </c>
      <c r="F5" s="455"/>
      <c r="G5" s="456"/>
      <c r="H5" s="455"/>
      <c r="I5" s="455"/>
      <c r="J5" s="456"/>
      <c r="K5" s="455" t="s">
        <v>180</v>
      </c>
      <c r="L5" s="455"/>
      <c r="M5" s="456"/>
      <c r="N5" s="455" t="s">
        <v>75</v>
      </c>
      <c r="O5" s="456"/>
      <c r="P5" s="457"/>
    </row>
    <row r="6" spans="1:18" ht="36.75" customHeight="1" x14ac:dyDescent="0.2">
      <c r="A6" s="458"/>
      <c r="B6" s="455"/>
      <c r="C6" s="456"/>
      <c r="D6" s="456"/>
      <c r="E6" s="455" t="s">
        <v>73</v>
      </c>
      <c r="F6" s="456"/>
      <c r="G6" s="456"/>
      <c r="H6" s="455" t="s">
        <v>72</v>
      </c>
      <c r="I6" s="456"/>
      <c r="J6" s="456"/>
      <c r="K6" s="455"/>
      <c r="L6" s="456"/>
      <c r="M6" s="456"/>
      <c r="N6" s="456"/>
      <c r="O6" s="456"/>
      <c r="P6" s="457"/>
    </row>
    <row r="7" spans="1:18" ht="39" customHeight="1" x14ac:dyDescent="0.2">
      <c r="A7" s="458"/>
      <c r="B7" s="328" t="s">
        <v>149</v>
      </c>
      <c r="C7" s="328" t="s">
        <v>71</v>
      </c>
      <c r="D7" s="329" t="s">
        <v>198</v>
      </c>
      <c r="E7" s="328" t="s">
        <v>149</v>
      </c>
      <c r="F7" s="328" t="s">
        <v>71</v>
      </c>
      <c r="G7" s="329" t="s">
        <v>198</v>
      </c>
      <c r="H7" s="328" t="s">
        <v>149</v>
      </c>
      <c r="I7" s="328" t="s">
        <v>71</v>
      </c>
      <c r="J7" s="329" t="s">
        <v>198</v>
      </c>
      <c r="K7" s="328" t="s">
        <v>149</v>
      </c>
      <c r="L7" s="328" t="s">
        <v>71</v>
      </c>
      <c r="M7" s="329" t="s">
        <v>198</v>
      </c>
      <c r="N7" s="328" t="s">
        <v>149</v>
      </c>
      <c r="O7" s="328" t="s">
        <v>71</v>
      </c>
      <c r="P7" s="371" t="s">
        <v>198</v>
      </c>
      <c r="Q7" s="315"/>
    </row>
    <row r="8" spans="1:18" x14ac:dyDescent="0.2">
      <c r="A8" s="251" t="s">
        <v>79</v>
      </c>
      <c r="B8" s="204">
        <f>SUM(B9:B28)</f>
        <v>4678781</v>
      </c>
      <c r="C8" s="204">
        <f>SUM(C9:C28)</f>
        <v>3969466</v>
      </c>
      <c r="D8" s="252">
        <f>B8/C8*100</f>
        <v>117.86928015002522</v>
      </c>
      <c r="E8" s="204">
        <f>SUM(E9:E28)</f>
        <v>871245</v>
      </c>
      <c r="F8" s="204">
        <f>SUM(F9:F28)</f>
        <v>846527</v>
      </c>
      <c r="G8" s="252">
        <f>E8/F8%</f>
        <v>102.919930492471</v>
      </c>
      <c r="H8" s="204">
        <f>SUM(H9:H28)</f>
        <v>3807536</v>
      </c>
      <c r="I8" s="204">
        <f>SUM(I9:I28)</f>
        <v>3122939</v>
      </c>
      <c r="J8" s="252">
        <f>H8/I8%</f>
        <v>121.92156170837791</v>
      </c>
      <c r="K8" s="204">
        <f>SUM(K9:K28)</f>
        <v>3996057</v>
      </c>
      <c r="L8" s="204">
        <f>SUM(L9:L28)</f>
        <v>3355796</v>
      </c>
      <c r="M8" s="252">
        <f>K8/L8%</f>
        <v>119.07925869152952</v>
      </c>
      <c r="N8" s="204">
        <f>SUM(N9:N28)</f>
        <v>8674838</v>
      </c>
      <c r="O8" s="204">
        <f>SUM(O9:O28)</f>
        <v>7325262</v>
      </c>
      <c r="P8" s="252">
        <f>N8/O8%</f>
        <v>118.42358676044626</v>
      </c>
      <c r="Q8" s="158"/>
      <c r="R8" s="158"/>
    </row>
    <row r="9" spans="1:18" x14ac:dyDescent="0.2">
      <c r="A9" s="251" t="s">
        <v>80</v>
      </c>
      <c r="B9" s="204">
        <f>E9+H9</f>
        <v>501057</v>
      </c>
      <c r="C9" s="204">
        <f>F9+I9</f>
        <v>323969</v>
      </c>
      <c r="D9" s="252">
        <f t="shared" ref="D9:D25" si="0">B9/C9*100</f>
        <v>154.66202013155578</v>
      </c>
      <c r="E9" s="204">
        <v>33135</v>
      </c>
      <c r="F9" s="204">
        <v>28883</v>
      </c>
      <c r="G9" s="252">
        <f t="shared" ref="G9:G28" si="1">E9/F9%</f>
        <v>114.72146245196137</v>
      </c>
      <c r="H9" s="204">
        <v>467922</v>
      </c>
      <c r="I9" s="204">
        <v>295086</v>
      </c>
      <c r="J9" s="252">
        <f t="shared" ref="J9:J28" si="2">H9/I9%</f>
        <v>158.5713995242065</v>
      </c>
      <c r="K9" s="204">
        <v>329839</v>
      </c>
      <c r="L9" s="204">
        <v>168065</v>
      </c>
      <c r="M9" s="252">
        <f t="shared" ref="M9:M28" si="3">K9/L9%</f>
        <v>196.25680540267157</v>
      </c>
      <c r="N9" s="246">
        <f>E9+H9+K9</f>
        <v>830896</v>
      </c>
      <c r="O9" s="246">
        <f>F9+I9+L9</f>
        <v>492034</v>
      </c>
      <c r="P9" s="252">
        <f t="shared" ref="P9:P28" si="4">N9/O9%</f>
        <v>168.86963096046208</v>
      </c>
      <c r="Q9" s="158"/>
      <c r="R9" s="158"/>
    </row>
    <row r="10" spans="1:18" x14ac:dyDescent="0.2">
      <c r="A10" s="251" t="s">
        <v>81</v>
      </c>
      <c r="B10" s="204">
        <f t="shared" ref="B10:B25" si="5">E10+H10</f>
        <v>210592</v>
      </c>
      <c r="C10" s="204">
        <f t="shared" ref="C10:C25" si="6">F10+I10</f>
        <v>218260</v>
      </c>
      <c r="D10" s="252">
        <f t="shared" si="0"/>
        <v>96.486758911390083</v>
      </c>
      <c r="E10" s="204">
        <v>123506</v>
      </c>
      <c r="F10" s="204">
        <v>134305</v>
      </c>
      <c r="G10" s="252">
        <f t="shared" si="1"/>
        <v>91.959346264100375</v>
      </c>
      <c r="H10" s="204">
        <v>87086</v>
      </c>
      <c r="I10" s="204">
        <v>83955</v>
      </c>
      <c r="J10" s="252">
        <f t="shared" si="2"/>
        <v>103.72937883389912</v>
      </c>
      <c r="K10" s="204">
        <v>193376</v>
      </c>
      <c r="L10" s="204">
        <v>188509</v>
      </c>
      <c r="M10" s="252">
        <f t="shared" si="3"/>
        <v>102.58183959386555</v>
      </c>
      <c r="N10" s="246">
        <f t="shared" ref="N10:O28" si="7">E10+H10+K10</f>
        <v>403968</v>
      </c>
      <c r="O10" s="246">
        <f t="shared" si="7"/>
        <v>406769</v>
      </c>
      <c r="P10" s="252">
        <f t="shared" si="4"/>
        <v>99.311402786348026</v>
      </c>
      <c r="Q10" s="158"/>
      <c r="R10" s="158"/>
    </row>
    <row r="11" spans="1:18" x14ac:dyDescent="0.2">
      <c r="A11" s="251" t="s">
        <v>82</v>
      </c>
      <c r="B11" s="204">
        <f t="shared" si="5"/>
        <v>400756</v>
      </c>
      <c r="C11" s="204">
        <f t="shared" si="6"/>
        <v>348858</v>
      </c>
      <c r="D11" s="252">
        <f t="shared" si="0"/>
        <v>114.87654002488119</v>
      </c>
      <c r="E11" s="204">
        <v>61744</v>
      </c>
      <c r="F11" s="204">
        <v>62786</v>
      </c>
      <c r="G11" s="252">
        <f t="shared" si="1"/>
        <v>98.340394355429552</v>
      </c>
      <c r="H11" s="204">
        <v>339012</v>
      </c>
      <c r="I11" s="204">
        <v>286072</v>
      </c>
      <c r="J11" s="252">
        <f>H11/I11%</f>
        <v>118.50583069996365</v>
      </c>
      <c r="K11" s="204">
        <v>217690</v>
      </c>
      <c r="L11" s="204">
        <v>176085</v>
      </c>
      <c r="M11" s="252">
        <f>K11/L11%</f>
        <v>123.62779339523526</v>
      </c>
      <c r="N11" s="246">
        <f>E11+H11+K11</f>
        <v>618446</v>
      </c>
      <c r="O11" s="246">
        <f t="shared" si="7"/>
        <v>524943</v>
      </c>
      <c r="P11" s="252">
        <f t="shared" si="4"/>
        <v>117.81202911554206</v>
      </c>
      <c r="Q11" s="158"/>
      <c r="R11" s="158"/>
    </row>
    <row r="12" spans="1:18" x14ac:dyDescent="0.2">
      <c r="A12" s="251" t="s">
        <v>83</v>
      </c>
      <c r="B12" s="204">
        <f t="shared" si="5"/>
        <v>355253</v>
      </c>
      <c r="C12" s="204">
        <f t="shared" si="6"/>
        <v>304672</v>
      </c>
      <c r="D12" s="252">
        <f t="shared" si="0"/>
        <v>116.60178815250499</v>
      </c>
      <c r="E12" s="204">
        <v>62658</v>
      </c>
      <c r="F12" s="204">
        <v>54271</v>
      </c>
      <c r="G12" s="252">
        <f t="shared" si="1"/>
        <v>115.45392566932615</v>
      </c>
      <c r="H12" s="204">
        <v>292595</v>
      </c>
      <c r="I12" s="204">
        <v>250401</v>
      </c>
      <c r="J12" s="252">
        <f t="shared" si="2"/>
        <v>116.85057168302042</v>
      </c>
      <c r="K12" s="204">
        <v>283716</v>
      </c>
      <c r="L12" s="204">
        <v>283443</v>
      </c>
      <c r="M12" s="252">
        <f t="shared" si="3"/>
        <v>100.09631566134991</v>
      </c>
      <c r="N12" s="246">
        <f t="shared" si="7"/>
        <v>638969</v>
      </c>
      <c r="O12" s="246">
        <f t="shared" si="7"/>
        <v>588115</v>
      </c>
      <c r="P12" s="252">
        <f t="shared" si="4"/>
        <v>108.64694830092755</v>
      </c>
      <c r="Q12" s="158"/>
      <c r="R12" s="158"/>
    </row>
    <row r="13" spans="1:18" x14ac:dyDescent="0.2">
      <c r="A13" s="251" t="s">
        <v>84</v>
      </c>
      <c r="B13" s="204">
        <f t="shared" si="5"/>
        <v>118140</v>
      </c>
      <c r="C13" s="204">
        <f t="shared" si="6"/>
        <v>92220</v>
      </c>
      <c r="D13" s="252">
        <f t="shared" si="0"/>
        <v>128.10670136629798</v>
      </c>
      <c r="E13" s="204">
        <v>2407</v>
      </c>
      <c r="F13" s="204">
        <v>2025</v>
      </c>
      <c r="G13" s="252">
        <f t="shared" si="1"/>
        <v>118.8641975308642</v>
      </c>
      <c r="H13" s="204">
        <v>115733</v>
      </c>
      <c r="I13" s="204">
        <v>90195</v>
      </c>
      <c r="J13" s="252">
        <f t="shared" si="2"/>
        <v>128.31420810466213</v>
      </c>
      <c r="K13" s="204">
        <v>112754</v>
      </c>
      <c r="L13" s="204">
        <v>71809</v>
      </c>
      <c r="M13" s="252">
        <f t="shared" si="3"/>
        <v>157.01931512763022</v>
      </c>
      <c r="N13" s="246">
        <f t="shared" si="7"/>
        <v>230894</v>
      </c>
      <c r="O13" s="246">
        <f t="shared" si="7"/>
        <v>164029</v>
      </c>
      <c r="P13" s="252">
        <f t="shared" si="4"/>
        <v>140.76413317157332</v>
      </c>
      <c r="Q13" s="158"/>
      <c r="R13" s="158"/>
    </row>
    <row r="14" spans="1:18" ht="15.75" customHeight="1" x14ac:dyDescent="0.2">
      <c r="A14" s="251" t="s">
        <v>85</v>
      </c>
      <c r="B14" s="204">
        <f t="shared" si="5"/>
        <v>699928</v>
      </c>
      <c r="C14" s="204">
        <f t="shared" si="6"/>
        <v>623960</v>
      </c>
      <c r="D14" s="252">
        <f t="shared" si="0"/>
        <v>112.17513943201487</v>
      </c>
      <c r="E14" s="204">
        <v>90677</v>
      </c>
      <c r="F14" s="204">
        <v>86183</v>
      </c>
      <c r="G14" s="252">
        <f t="shared" si="1"/>
        <v>105.21448545536822</v>
      </c>
      <c r="H14" s="204">
        <v>609251</v>
      </c>
      <c r="I14" s="204">
        <v>537777</v>
      </c>
      <c r="J14" s="252">
        <f t="shared" si="2"/>
        <v>113.29063905670937</v>
      </c>
      <c r="K14" s="204">
        <v>266502</v>
      </c>
      <c r="L14" s="204">
        <v>217415</v>
      </c>
      <c r="M14" s="252">
        <f t="shared" si="3"/>
        <v>122.57755904606397</v>
      </c>
      <c r="N14" s="246">
        <f t="shared" si="7"/>
        <v>966430</v>
      </c>
      <c r="O14" s="246">
        <f t="shared" si="7"/>
        <v>841375</v>
      </c>
      <c r="P14" s="252">
        <f t="shared" si="4"/>
        <v>114.86317040558609</v>
      </c>
      <c r="Q14" s="158"/>
      <c r="R14" s="158"/>
    </row>
    <row r="15" spans="1:18" x14ac:dyDescent="0.2">
      <c r="A15" s="251" t="s">
        <v>86</v>
      </c>
      <c r="B15" s="204">
        <f t="shared" si="5"/>
        <v>261098</v>
      </c>
      <c r="C15" s="204">
        <f t="shared" si="6"/>
        <v>195639</v>
      </c>
      <c r="D15" s="252">
        <f t="shared" si="0"/>
        <v>133.4590751332812</v>
      </c>
      <c r="E15" s="204">
        <v>23542</v>
      </c>
      <c r="F15" s="204">
        <v>29907</v>
      </c>
      <c r="G15" s="252">
        <f t="shared" si="1"/>
        <v>78.717357140468792</v>
      </c>
      <c r="H15" s="204">
        <v>237556</v>
      </c>
      <c r="I15" s="204">
        <v>165732</v>
      </c>
      <c r="J15" s="252">
        <f t="shared" si="2"/>
        <v>143.3374363430116</v>
      </c>
      <c r="K15" s="204">
        <v>262327</v>
      </c>
      <c r="L15" s="204">
        <v>289280</v>
      </c>
      <c r="M15" s="252">
        <f t="shared" si="3"/>
        <v>90.682729535398224</v>
      </c>
      <c r="N15" s="246">
        <f t="shared" si="7"/>
        <v>523425</v>
      </c>
      <c r="O15" s="246">
        <f t="shared" si="7"/>
        <v>484919</v>
      </c>
      <c r="P15" s="252">
        <f t="shared" si="4"/>
        <v>107.94070762333504</v>
      </c>
      <c r="Q15" s="158"/>
      <c r="R15" s="158"/>
    </row>
    <row r="16" spans="1:18" x14ac:dyDescent="0.2">
      <c r="A16" s="251" t="s">
        <v>87</v>
      </c>
      <c r="B16" s="204">
        <f t="shared" si="5"/>
        <v>292916</v>
      </c>
      <c r="C16" s="204">
        <f t="shared" si="6"/>
        <v>230260</v>
      </c>
      <c r="D16" s="252">
        <f t="shared" si="0"/>
        <v>127.21097889342484</v>
      </c>
      <c r="E16" s="204">
        <v>34381</v>
      </c>
      <c r="F16" s="204">
        <v>32318</v>
      </c>
      <c r="G16" s="252">
        <f t="shared" si="1"/>
        <v>106.38343956928027</v>
      </c>
      <c r="H16" s="204">
        <v>258535</v>
      </c>
      <c r="I16" s="204">
        <v>197942</v>
      </c>
      <c r="J16" s="252">
        <f t="shared" si="2"/>
        <v>130.6114922553071</v>
      </c>
      <c r="K16" s="204">
        <v>272673</v>
      </c>
      <c r="L16" s="204">
        <v>230327</v>
      </c>
      <c r="M16" s="252">
        <f t="shared" si="3"/>
        <v>118.38516543870237</v>
      </c>
      <c r="N16" s="246">
        <f t="shared" si="7"/>
        <v>565589</v>
      </c>
      <c r="O16" s="246">
        <f t="shared" si="7"/>
        <v>460587</v>
      </c>
      <c r="P16" s="252">
        <f t="shared" si="4"/>
        <v>122.79743023576437</v>
      </c>
      <c r="Q16" s="158"/>
      <c r="R16" s="158"/>
    </row>
    <row r="17" spans="1:18" ht="14.25" customHeight="1" x14ac:dyDescent="0.2">
      <c r="A17" s="251" t="s">
        <v>88</v>
      </c>
      <c r="B17" s="204">
        <f t="shared" si="5"/>
        <v>283009</v>
      </c>
      <c r="C17" s="204">
        <f t="shared" si="6"/>
        <v>250389</v>
      </c>
      <c r="D17" s="252">
        <f t="shared" si="0"/>
        <v>113.02772885390333</v>
      </c>
      <c r="E17" s="204">
        <v>26534</v>
      </c>
      <c r="F17" s="204">
        <v>27126</v>
      </c>
      <c r="G17" s="252">
        <f t="shared" si="1"/>
        <v>97.817591978175926</v>
      </c>
      <c r="H17" s="204">
        <v>256475</v>
      </c>
      <c r="I17" s="204">
        <v>223263</v>
      </c>
      <c r="J17" s="252">
        <f t="shared" si="2"/>
        <v>114.87572952078938</v>
      </c>
      <c r="K17" s="204">
        <v>167265</v>
      </c>
      <c r="L17" s="204">
        <v>153401</v>
      </c>
      <c r="M17" s="252">
        <f t="shared" si="3"/>
        <v>109.03775073174229</v>
      </c>
      <c r="N17" s="246">
        <f t="shared" si="7"/>
        <v>450274</v>
      </c>
      <c r="O17" s="246">
        <f t="shared" si="7"/>
        <v>403790</v>
      </c>
      <c r="P17" s="252">
        <f t="shared" si="4"/>
        <v>111.5119245152183</v>
      </c>
      <c r="Q17" s="158"/>
      <c r="R17" s="158"/>
    </row>
    <row r="18" spans="1:18" ht="14.25" customHeight="1" x14ac:dyDescent="0.2">
      <c r="A18" s="251" t="s">
        <v>89</v>
      </c>
      <c r="B18" s="204">
        <f t="shared" si="5"/>
        <v>242432</v>
      </c>
      <c r="C18" s="204">
        <f t="shared" si="6"/>
        <v>237031</v>
      </c>
      <c r="D18" s="252">
        <f t="shared" si="0"/>
        <v>102.27860490821877</v>
      </c>
      <c r="E18" s="204">
        <v>111918</v>
      </c>
      <c r="F18" s="204">
        <v>109990</v>
      </c>
      <c r="G18" s="252">
        <f t="shared" si="1"/>
        <v>101.75288662605691</v>
      </c>
      <c r="H18" s="204">
        <v>130514</v>
      </c>
      <c r="I18" s="204">
        <v>127041</v>
      </c>
      <c r="J18" s="252">
        <f t="shared" si="2"/>
        <v>102.73376311584448</v>
      </c>
      <c r="K18" s="204">
        <v>175377</v>
      </c>
      <c r="L18" s="204">
        <v>165510</v>
      </c>
      <c r="M18" s="252">
        <f t="shared" si="3"/>
        <v>105.96157331883271</v>
      </c>
      <c r="N18" s="246">
        <f t="shared" si="7"/>
        <v>417809</v>
      </c>
      <c r="O18" s="246">
        <f t="shared" si="7"/>
        <v>402541</v>
      </c>
      <c r="P18" s="252">
        <f t="shared" si="4"/>
        <v>103.7929055673832</v>
      </c>
      <c r="Q18" s="158"/>
      <c r="R18" s="158"/>
    </row>
    <row r="19" spans="1:18" ht="14.25" customHeight="1" x14ac:dyDescent="0.2">
      <c r="A19" s="251" t="s">
        <v>90</v>
      </c>
      <c r="B19" s="204">
        <f t="shared" si="5"/>
        <v>172777</v>
      </c>
      <c r="C19" s="204">
        <f t="shared" si="6"/>
        <v>127243</v>
      </c>
      <c r="D19" s="252">
        <f t="shared" si="0"/>
        <v>135.78507265625615</v>
      </c>
      <c r="E19" s="204">
        <v>7854</v>
      </c>
      <c r="F19" s="204">
        <v>6864</v>
      </c>
      <c r="G19" s="252">
        <f t="shared" si="1"/>
        <v>114.42307692307692</v>
      </c>
      <c r="H19" s="204">
        <v>164923</v>
      </c>
      <c r="I19" s="204">
        <v>120379</v>
      </c>
      <c r="J19" s="252">
        <f t="shared" si="2"/>
        <v>137.00313177547579</v>
      </c>
      <c r="K19" s="204">
        <v>250657</v>
      </c>
      <c r="L19" s="204">
        <v>182885</v>
      </c>
      <c r="M19" s="252">
        <f t="shared" si="3"/>
        <v>137.05716707220384</v>
      </c>
      <c r="N19" s="246">
        <f t="shared" si="7"/>
        <v>423434</v>
      </c>
      <c r="O19" s="246">
        <f t="shared" si="7"/>
        <v>310128</v>
      </c>
      <c r="P19" s="252">
        <f t="shared" si="4"/>
        <v>136.53523706340607</v>
      </c>
      <c r="Q19" s="158"/>
      <c r="R19" s="158"/>
    </row>
    <row r="20" spans="1:18" ht="14.25" customHeight="1" x14ac:dyDescent="0.2">
      <c r="A20" s="251" t="s">
        <v>91</v>
      </c>
      <c r="B20" s="204">
        <f t="shared" si="5"/>
        <v>7786</v>
      </c>
      <c r="C20" s="204">
        <f t="shared" si="6"/>
        <v>8047</v>
      </c>
      <c r="D20" s="252">
        <f t="shared" si="0"/>
        <v>96.756555237976883</v>
      </c>
      <c r="E20" s="204">
        <v>166</v>
      </c>
      <c r="F20" s="204">
        <v>138</v>
      </c>
      <c r="G20" s="252">
        <f t="shared" si="1"/>
        <v>120.28985507246378</v>
      </c>
      <c r="H20" s="204">
        <v>7620</v>
      </c>
      <c r="I20" s="204">
        <v>7909</v>
      </c>
      <c r="J20" s="252">
        <f t="shared" si="2"/>
        <v>96.34593501074724</v>
      </c>
      <c r="K20" s="204">
        <v>11570</v>
      </c>
      <c r="L20" s="204">
        <v>11644</v>
      </c>
      <c r="M20" s="252">
        <f t="shared" si="3"/>
        <v>99.364479560288558</v>
      </c>
      <c r="N20" s="246">
        <f t="shared" si="7"/>
        <v>19356</v>
      </c>
      <c r="O20" s="246">
        <f t="shared" si="7"/>
        <v>19691</v>
      </c>
      <c r="P20" s="252">
        <f t="shared" si="4"/>
        <v>98.298715149052867</v>
      </c>
      <c r="Q20" s="158"/>
      <c r="R20" s="158"/>
    </row>
    <row r="21" spans="1:18" ht="14.25" customHeight="1" x14ac:dyDescent="0.2">
      <c r="A21" s="251" t="s">
        <v>92</v>
      </c>
      <c r="B21" s="204">
        <f t="shared" si="5"/>
        <v>313084</v>
      </c>
      <c r="C21" s="204">
        <f t="shared" si="6"/>
        <v>274947</v>
      </c>
      <c r="D21" s="252">
        <f t="shared" si="0"/>
        <v>113.8706732570277</v>
      </c>
      <c r="E21" s="204">
        <v>73143</v>
      </c>
      <c r="F21" s="204">
        <v>70660</v>
      </c>
      <c r="G21" s="252">
        <f t="shared" si="1"/>
        <v>103.51401075573168</v>
      </c>
      <c r="H21" s="204">
        <v>239941</v>
      </c>
      <c r="I21" s="204">
        <v>204287</v>
      </c>
      <c r="J21" s="252">
        <f t="shared" si="2"/>
        <v>117.45289714959837</v>
      </c>
      <c r="K21" s="204">
        <v>186736</v>
      </c>
      <c r="L21" s="204">
        <v>149527</v>
      </c>
      <c r="M21" s="252">
        <f t="shared" si="3"/>
        <v>124.88446902566092</v>
      </c>
      <c r="N21" s="246">
        <f t="shared" si="7"/>
        <v>499820</v>
      </c>
      <c r="O21" s="246">
        <f t="shared" si="7"/>
        <v>424474</v>
      </c>
      <c r="P21" s="252">
        <f t="shared" si="4"/>
        <v>117.75043936731107</v>
      </c>
      <c r="Q21" s="158"/>
      <c r="R21" s="158"/>
    </row>
    <row r="22" spans="1:18" ht="14.25" customHeight="1" x14ac:dyDescent="0.2">
      <c r="A22" s="251" t="s">
        <v>93</v>
      </c>
      <c r="B22" s="204">
        <f t="shared" si="5"/>
        <v>178190</v>
      </c>
      <c r="C22" s="204">
        <f t="shared" si="6"/>
        <v>186047</v>
      </c>
      <c r="D22" s="252">
        <f t="shared" si="0"/>
        <v>95.776873585706838</v>
      </c>
      <c r="E22" s="204">
        <v>121157</v>
      </c>
      <c r="F22" s="204">
        <v>122733</v>
      </c>
      <c r="G22" s="252">
        <f t="shared" si="1"/>
        <v>98.715911775968976</v>
      </c>
      <c r="H22" s="204">
        <v>57033</v>
      </c>
      <c r="I22" s="204">
        <v>63314</v>
      </c>
      <c r="J22" s="252">
        <f t="shared" si="2"/>
        <v>90.079603247307077</v>
      </c>
      <c r="K22" s="204">
        <v>122614</v>
      </c>
      <c r="L22" s="204">
        <v>148665</v>
      </c>
      <c r="M22" s="252">
        <f t="shared" si="3"/>
        <v>82.476709380149998</v>
      </c>
      <c r="N22" s="246">
        <f t="shared" si="7"/>
        <v>300804</v>
      </c>
      <c r="O22" s="246">
        <f t="shared" si="7"/>
        <v>334712</v>
      </c>
      <c r="P22" s="252">
        <f t="shared" si="4"/>
        <v>89.869499749037985</v>
      </c>
      <c r="Q22" s="158"/>
      <c r="R22" s="158"/>
    </row>
    <row r="23" spans="1:18" ht="14.25" customHeight="1" x14ac:dyDescent="0.2">
      <c r="A23" s="251" t="s">
        <v>158</v>
      </c>
      <c r="B23" s="204">
        <f t="shared" si="5"/>
        <v>289782</v>
      </c>
      <c r="C23" s="204">
        <f t="shared" si="6"/>
        <v>228605</v>
      </c>
      <c r="D23" s="252">
        <f t="shared" si="0"/>
        <v>126.76100697710024</v>
      </c>
      <c r="E23" s="204">
        <v>60504</v>
      </c>
      <c r="F23" s="204">
        <v>43020</v>
      </c>
      <c r="G23" s="252">
        <f t="shared" si="1"/>
        <v>140.6415620641562</v>
      </c>
      <c r="H23" s="204">
        <v>229278</v>
      </c>
      <c r="I23" s="204">
        <v>185585</v>
      </c>
      <c r="J23" s="252">
        <f t="shared" si="2"/>
        <v>123.54338982137565</v>
      </c>
      <c r="K23" s="204">
        <v>830285</v>
      </c>
      <c r="L23" s="204">
        <v>669340</v>
      </c>
      <c r="M23" s="252">
        <f t="shared" si="3"/>
        <v>124.04532823378254</v>
      </c>
      <c r="N23" s="246">
        <f t="shared" si="7"/>
        <v>1120067</v>
      </c>
      <c r="O23" s="246">
        <f t="shared" si="7"/>
        <v>897945</v>
      </c>
      <c r="P23" s="252">
        <f t="shared" si="4"/>
        <v>124.73670436385301</v>
      </c>
      <c r="Q23" s="158"/>
      <c r="R23" s="158"/>
    </row>
    <row r="24" spans="1:18" ht="14.25" customHeight="1" x14ac:dyDescent="0.2">
      <c r="A24" s="251" t="s">
        <v>95</v>
      </c>
      <c r="B24" s="204">
        <f t="shared" si="5"/>
        <v>115741</v>
      </c>
      <c r="C24" s="204">
        <f t="shared" si="6"/>
        <v>81207</v>
      </c>
      <c r="D24" s="252">
        <f t="shared" si="0"/>
        <v>142.5258906251924</v>
      </c>
      <c r="E24" s="204">
        <v>1770</v>
      </c>
      <c r="F24" s="204">
        <v>2125</v>
      </c>
      <c r="G24" s="252">
        <f t="shared" si="1"/>
        <v>83.294117647058826</v>
      </c>
      <c r="H24" s="204">
        <v>113971</v>
      </c>
      <c r="I24" s="204">
        <v>79082</v>
      </c>
      <c r="J24" s="252">
        <f t="shared" si="2"/>
        <v>144.11749829291114</v>
      </c>
      <c r="K24" s="204">
        <v>49531</v>
      </c>
      <c r="L24" s="204">
        <v>38388</v>
      </c>
      <c r="M24" s="252">
        <f t="shared" si="3"/>
        <v>129.02730019797855</v>
      </c>
      <c r="N24" s="246">
        <f t="shared" si="7"/>
        <v>165272</v>
      </c>
      <c r="O24" s="246">
        <f t="shared" si="7"/>
        <v>119595</v>
      </c>
      <c r="P24" s="252">
        <f t="shared" si="4"/>
        <v>138.19306827208496</v>
      </c>
      <c r="Q24" s="158"/>
      <c r="R24" s="158"/>
    </row>
    <row r="25" spans="1:18" x14ac:dyDescent="0.2">
      <c r="A25" s="251" t="s">
        <v>96</v>
      </c>
      <c r="B25" s="204">
        <f t="shared" si="5"/>
        <v>222940</v>
      </c>
      <c r="C25" s="204">
        <f t="shared" si="6"/>
        <v>224773</v>
      </c>
      <c r="D25" s="252">
        <f t="shared" si="0"/>
        <v>99.184510595133759</v>
      </c>
      <c r="E25" s="204">
        <v>28878</v>
      </c>
      <c r="F25" s="204">
        <v>28326</v>
      </c>
      <c r="G25" s="252">
        <f t="shared" si="1"/>
        <v>101.94873967379793</v>
      </c>
      <c r="H25" s="204">
        <v>194062</v>
      </c>
      <c r="I25" s="204">
        <v>196447</v>
      </c>
      <c r="J25" s="252">
        <f t="shared" si="2"/>
        <v>98.785932083462711</v>
      </c>
      <c r="K25" s="204">
        <v>164557</v>
      </c>
      <c r="L25" s="204">
        <v>155273</v>
      </c>
      <c r="M25" s="252">
        <f t="shared" si="3"/>
        <v>105.97914640665151</v>
      </c>
      <c r="N25" s="246">
        <f t="shared" si="7"/>
        <v>387497</v>
      </c>
      <c r="O25" s="246">
        <f t="shared" si="7"/>
        <v>380046</v>
      </c>
      <c r="P25" s="252">
        <f t="shared" si="4"/>
        <v>101.96055214368786</v>
      </c>
      <c r="Q25" s="158"/>
      <c r="R25" s="158"/>
    </row>
    <row r="26" spans="1:18" x14ac:dyDescent="0.2">
      <c r="A26" s="251" t="s">
        <v>97</v>
      </c>
      <c r="B26" s="204" t="str">
        <f>H26</f>
        <v>-</v>
      </c>
      <c r="C26" s="204" t="s">
        <v>157</v>
      </c>
      <c r="D26" s="252" t="s">
        <v>157</v>
      </c>
      <c r="E26" s="253" t="s">
        <v>157</v>
      </c>
      <c r="F26" s="253" t="s">
        <v>157</v>
      </c>
      <c r="G26" s="252" t="s">
        <v>157</v>
      </c>
      <c r="H26" s="204" t="s">
        <v>157</v>
      </c>
      <c r="I26" s="204" t="s">
        <v>157</v>
      </c>
      <c r="J26" s="252" t="s">
        <v>157</v>
      </c>
      <c r="K26" s="204">
        <v>151</v>
      </c>
      <c r="L26" s="204">
        <v>254</v>
      </c>
      <c r="M26" s="252">
        <f t="shared" si="3"/>
        <v>59.448818897637793</v>
      </c>
      <c r="N26" s="246">
        <f>K26</f>
        <v>151</v>
      </c>
      <c r="O26" s="246">
        <f>L26</f>
        <v>254</v>
      </c>
      <c r="P26" s="252">
        <f t="shared" si="4"/>
        <v>59.448818897637793</v>
      </c>
      <c r="Q26" s="159"/>
      <c r="R26" s="158"/>
    </row>
    <row r="27" spans="1:18" x14ac:dyDescent="0.2">
      <c r="A27" s="251" t="s">
        <v>98</v>
      </c>
      <c r="B27" s="204" t="s">
        <v>157</v>
      </c>
      <c r="C27" s="204" t="str">
        <f>I27</f>
        <v>-</v>
      </c>
      <c r="D27" s="245" t="s">
        <v>157</v>
      </c>
      <c r="E27" s="253" t="s">
        <v>157</v>
      </c>
      <c r="F27" s="204" t="s">
        <v>157</v>
      </c>
      <c r="G27" s="252" t="s">
        <v>157</v>
      </c>
      <c r="H27" s="253" t="s">
        <v>157</v>
      </c>
      <c r="I27" s="204" t="s">
        <v>157</v>
      </c>
      <c r="J27" s="252" t="s">
        <v>157</v>
      </c>
      <c r="K27" s="204">
        <v>2293</v>
      </c>
      <c r="L27" s="204">
        <v>2894</v>
      </c>
      <c r="M27" s="252">
        <f t="shared" si="3"/>
        <v>79.232895646164479</v>
      </c>
      <c r="N27" s="246">
        <f>K27</f>
        <v>2293</v>
      </c>
      <c r="O27" s="246">
        <f>L27</f>
        <v>2894</v>
      </c>
      <c r="P27" s="252">
        <f>N27/O27%</f>
        <v>79.232895646164479</v>
      </c>
      <c r="Q27" s="158"/>
      <c r="R27" s="158"/>
    </row>
    <row r="28" spans="1:18" x14ac:dyDescent="0.2">
      <c r="A28" s="254" t="s">
        <v>99</v>
      </c>
      <c r="B28" s="205">
        <f>E28+H28</f>
        <v>13300</v>
      </c>
      <c r="C28" s="205">
        <f>F28+I28</f>
        <v>13339</v>
      </c>
      <c r="D28" s="255">
        <f>B28/C28*100</f>
        <v>99.707624259689638</v>
      </c>
      <c r="E28" s="205">
        <v>7271</v>
      </c>
      <c r="F28" s="205">
        <v>4867</v>
      </c>
      <c r="G28" s="255">
        <f t="shared" si="1"/>
        <v>149.39387713170331</v>
      </c>
      <c r="H28" s="205">
        <v>6029</v>
      </c>
      <c r="I28" s="205">
        <v>8472</v>
      </c>
      <c r="J28" s="255">
        <f t="shared" si="2"/>
        <v>71.16383380547687</v>
      </c>
      <c r="K28" s="205">
        <v>96144</v>
      </c>
      <c r="L28" s="205">
        <v>53082</v>
      </c>
      <c r="M28" s="255">
        <f t="shared" si="3"/>
        <v>181.12354470441957</v>
      </c>
      <c r="N28" s="247">
        <f t="shared" si="7"/>
        <v>109444</v>
      </c>
      <c r="O28" s="247">
        <f t="shared" si="7"/>
        <v>66421</v>
      </c>
      <c r="P28" s="255">
        <f t="shared" si="4"/>
        <v>164.77318920221015</v>
      </c>
      <c r="Q28" s="158"/>
      <c r="R28" s="158"/>
    </row>
    <row r="29" spans="1:18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6"/>
      <c r="K29" s="104"/>
      <c r="L29" s="204"/>
      <c r="M29" s="106"/>
      <c r="N29" s="146"/>
      <c r="O29" s="256"/>
      <c r="P29" s="256"/>
      <c r="Q29" s="256"/>
      <c r="R29" s="256"/>
    </row>
    <row r="30" spans="1:18" ht="14.25" customHeight="1" x14ac:dyDescent="0.2">
      <c r="A30" s="459" t="s">
        <v>194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</row>
    <row r="31" spans="1:18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O31" s="146"/>
      <c r="P31" s="151" t="s">
        <v>135</v>
      </c>
    </row>
    <row r="32" spans="1:18" ht="15.75" customHeight="1" x14ac:dyDescent="0.2">
      <c r="A32" s="405"/>
      <c r="B32" s="394" t="s">
        <v>151</v>
      </c>
      <c r="C32" s="394"/>
      <c r="D32" s="394"/>
      <c r="E32" s="395" t="s">
        <v>74</v>
      </c>
      <c r="F32" s="396"/>
      <c r="G32" s="396"/>
      <c r="H32" s="396"/>
      <c r="I32" s="396"/>
      <c r="J32" s="396"/>
      <c r="K32" s="399" t="s">
        <v>180</v>
      </c>
      <c r="L32" s="400"/>
      <c r="M32" s="401"/>
      <c r="N32" s="394" t="s">
        <v>75</v>
      </c>
      <c r="O32" s="394"/>
      <c r="P32" s="395"/>
    </row>
    <row r="33" spans="1:18" ht="35.25" customHeight="1" x14ac:dyDescent="0.2">
      <c r="A33" s="405"/>
      <c r="B33" s="394"/>
      <c r="C33" s="394"/>
      <c r="D33" s="394"/>
      <c r="E33" s="394" t="s">
        <v>73</v>
      </c>
      <c r="F33" s="394"/>
      <c r="G33" s="394"/>
      <c r="H33" s="394" t="s">
        <v>72</v>
      </c>
      <c r="I33" s="394"/>
      <c r="J33" s="394"/>
      <c r="K33" s="402"/>
      <c r="L33" s="403"/>
      <c r="M33" s="404"/>
      <c r="N33" s="394"/>
      <c r="O33" s="394"/>
      <c r="P33" s="395"/>
    </row>
    <row r="34" spans="1:18" ht="40.5" customHeight="1" x14ac:dyDescent="0.2">
      <c r="A34" s="405"/>
      <c r="B34" s="249" t="s">
        <v>149</v>
      </c>
      <c r="C34" s="249" t="s">
        <v>71</v>
      </c>
      <c r="D34" s="249" t="s">
        <v>150</v>
      </c>
      <c r="E34" s="249" t="s">
        <v>149</v>
      </c>
      <c r="F34" s="249" t="s">
        <v>71</v>
      </c>
      <c r="G34" s="249" t="s">
        <v>150</v>
      </c>
      <c r="H34" s="249" t="s">
        <v>149</v>
      </c>
      <c r="I34" s="249" t="s">
        <v>71</v>
      </c>
      <c r="J34" s="249" t="s">
        <v>150</v>
      </c>
      <c r="K34" s="249" t="s">
        <v>149</v>
      </c>
      <c r="L34" s="249" t="s">
        <v>71</v>
      </c>
      <c r="M34" s="250" t="s">
        <v>150</v>
      </c>
      <c r="N34" s="249" t="s">
        <v>149</v>
      </c>
      <c r="O34" s="249" t="s">
        <v>71</v>
      </c>
      <c r="P34" s="250" t="s">
        <v>150</v>
      </c>
    </row>
    <row r="35" spans="1:18" x14ac:dyDescent="0.2">
      <c r="A35" s="65" t="s">
        <v>79</v>
      </c>
      <c r="B35" s="204">
        <f>SUM(B36:B55)</f>
        <v>2377473</v>
      </c>
      <c r="C35" s="204">
        <f>SUM(C36:C55)</f>
        <v>1988997</v>
      </c>
      <c r="D35" s="252">
        <f>B35/C35*100</f>
        <v>119.53125117835775</v>
      </c>
      <c r="E35" s="204">
        <f>SUM(E36:E55)</f>
        <v>362983</v>
      </c>
      <c r="F35" s="204">
        <f>SUM(F36:F55)</f>
        <v>326346</v>
      </c>
      <c r="G35" s="252">
        <f>E35/F35%</f>
        <v>111.2264283919521</v>
      </c>
      <c r="H35" s="204">
        <f>SUM(H36:H55)</f>
        <v>2014490</v>
      </c>
      <c r="I35" s="204">
        <f>SUM(I36:I55)</f>
        <v>1662651</v>
      </c>
      <c r="J35" s="252">
        <f>H35/I35%</f>
        <v>121.16132609910319</v>
      </c>
      <c r="K35" s="204">
        <f>SUM(K36:K55)</f>
        <v>2033863</v>
      </c>
      <c r="L35" s="204">
        <f>SUM(L36:L55)</f>
        <v>1586858</v>
      </c>
      <c r="M35" s="252">
        <f>K35/L35%</f>
        <v>128.16918716104402</v>
      </c>
      <c r="N35" s="204">
        <f>SUM(N36:N55)</f>
        <v>4411336</v>
      </c>
      <c r="O35" s="204">
        <f>SUM(O36:O55)</f>
        <v>3575855</v>
      </c>
      <c r="P35" s="252">
        <f>N35/O35%</f>
        <v>123.36451002627342</v>
      </c>
      <c r="Q35" s="158"/>
      <c r="R35" s="158"/>
    </row>
    <row r="36" spans="1:18" s="152" customFormat="1" x14ac:dyDescent="0.2">
      <c r="A36" s="80" t="s">
        <v>80</v>
      </c>
      <c r="B36" s="204">
        <f>E36+H36</f>
        <v>255156</v>
      </c>
      <c r="C36" s="204">
        <f>F36+I36</f>
        <v>137501</v>
      </c>
      <c r="D36" s="252">
        <f t="shared" ref="D36:D52" si="8">B36/C36*100</f>
        <v>185.56665042436055</v>
      </c>
      <c r="E36" s="204">
        <v>14086</v>
      </c>
      <c r="F36" s="204">
        <v>12076</v>
      </c>
      <c r="G36" s="252">
        <f t="shared" ref="G36:G55" si="9">E36/F36%</f>
        <v>116.6445842994369</v>
      </c>
      <c r="H36" s="204">
        <v>241070</v>
      </c>
      <c r="I36" s="204">
        <v>125425</v>
      </c>
      <c r="J36" s="252">
        <f t="shared" ref="J36:J55" si="10">H36/I36%</f>
        <v>192.20251146103249</v>
      </c>
      <c r="K36" s="204">
        <v>164301</v>
      </c>
      <c r="L36" s="204">
        <v>78097</v>
      </c>
      <c r="M36" s="252">
        <f t="shared" ref="M36:M55" si="11">K36/L36%</f>
        <v>210.38068043586821</v>
      </c>
      <c r="N36" s="204">
        <f>E36+H36+K36</f>
        <v>419457</v>
      </c>
      <c r="O36" s="204">
        <f>F36+I36+L36</f>
        <v>215598</v>
      </c>
      <c r="P36" s="252">
        <f t="shared" ref="P36:P55" si="12">N36/O36%</f>
        <v>194.55514429632927</v>
      </c>
      <c r="Q36" s="158"/>
      <c r="R36" s="158"/>
    </row>
    <row r="37" spans="1:18" x14ac:dyDescent="0.2">
      <c r="A37" s="71" t="s">
        <v>81</v>
      </c>
      <c r="B37" s="204">
        <f t="shared" ref="B37:B55" si="13">E37+H37</f>
        <v>94557</v>
      </c>
      <c r="C37" s="204">
        <f>F37+I37</f>
        <v>102533</v>
      </c>
      <c r="D37" s="252">
        <f t="shared" si="8"/>
        <v>92.221041030692547</v>
      </c>
      <c r="E37" s="204">
        <v>46429</v>
      </c>
      <c r="F37" s="204">
        <v>51685</v>
      </c>
      <c r="G37" s="252">
        <f t="shared" si="9"/>
        <v>89.830705233626773</v>
      </c>
      <c r="H37" s="204">
        <v>48128</v>
      </c>
      <c r="I37" s="204">
        <v>50848</v>
      </c>
      <c r="J37" s="252">
        <f t="shared" si="10"/>
        <v>94.650723725613588</v>
      </c>
      <c r="K37" s="204">
        <v>98240</v>
      </c>
      <c r="L37" s="204">
        <v>86744</v>
      </c>
      <c r="M37" s="252">
        <f t="shared" si="11"/>
        <v>113.25278981831596</v>
      </c>
      <c r="N37" s="204">
        <f t="shared" ref="N37:O52" si="14">E37+H37+K37</f>
        <v>192797</v>
      </c>
      <c r="O37" s="204">
        <f t="shared" si="14"/>
        <v>189277</v>
      </c>
      <c r="P37" s="252">
        <f t="shared" si="12"/>
        <v>101.85970825826699</v>
      </c>
      <c r="Q37" s="158"/>
      <c r="R37" s="158"/>
    </row>
    <row r="38" spans="1:18" x14ac:dyDescent="0.2">
      <c r="A38" s="71" t="s">
        <v>82</v>
      </c>
      <c r="B38" s="204">
        <f t="shared" si="13"/>
        <v>226269</v>
      </c>
      <c r="C38" s="204">
        <f t="shared" ref="C38:C52" si="15">F38+I38</f>
        <v>185720</v>
      </c>
      <c r="D38" s="252">
        <f t="shared" si="8"/>
        <v>121.83340512599612</v>
      </c>
      <c r="E38" s="204">
        <v>27301</v>
      </c>
      <c r="F38" s="204">
        <v>27905</v>
      </c>
      <c r="G38" s="252">
        <f t="shared" si="9"/>
        <v>97.835513348862207</v>
      </c>
      <c r="H38" s="204">
        <v>198968</v>
      </c>
      <c r="I38" s="204">
        <v>157815</v>
      </c>
      <c r="J38" s="252">
        <f t="shared" si="10"/>
        <v>126.07673541805278</v>
      </c>
      <c r="K38" s="204">
        <v>127416</v>
      </c>
      <c r="L38" s="204">
        <v>93038</v>
      </c>
      <c r="M38" s="252">
        <f t="shared" si="11"/>
        <v>136.95049334680454</v>
      </c>
      <c r="N38" s="204">
        <f t="shared" si="14"/>
        <v>353685</v>
      </c>
      <c r="O38" s="204">
        <f t="shared" si="14"/>
        <v>278758</v>
      </c>
      <c r="P38" s="252">
        <f t="shared" si="12"/>
        <v>126.87886984409417</v>
      </c>
      <c r="Q38" s="158"/>
      <c r="R38" s="158"/>
    </row>
    <row r="39" spans="1:18" s="152" customFormat="1" x14ac:dyDescent="0.2">
      <c r="A39" s="71" t="s">
        <v>83</v>
      </c>
      <c r="B39" s="204">
        <f t="shared" si="13"/>
        <v>190230</v>
      </c>
      <c r="C39" s="204">
        <f t="shared" si="15"/>
        <v>151617</v>
      </c>
      <c r="D39" s="252">
        <f t="shared" si="8"/>
        <v>125.46746077286848</v>
      </c>
      <c r="E39" s="204">
        <v>27623</v>
      </c>
      <c r="F39" s="204">
        <v>24926</v>
      </c>
      <c r="G39" s="252">
        <f t="shared" si="9"/>
        <v>110.82002728075102</v>
      </c>
      <c r="H39" s="204">
        <v>162607</v>
      </c>
      <c r="I39" s="204">
        <v>126691</v>
      </c>
      <c r="J39" s="252">
        <f t="shared" si="10"/>
        <v>128.34929079413692</v>
      </c>
      <c r="K39" s="204">
        <v>151555</v>
      </c>
      <c r="L39" s="204">
        <v>151853</v>
      </c>
      <c r="M39" s="252">
        <f t="shared" si="11"/>
        <v>99.803757581345124</v>
      </c>
      <c r="N39" s="204">
        <f t="shared" si="14"/>
        <v>341785</v>
      </c>
      <c r="O39" s="204">
        <f t="shared" si="14"/>
        <v>303470</v>
      </c>
      <c r="P39" s="252">
        <f t="shared" si="12"/>
        <v>112.62563021056448</v>
      </c>
      <c r="Q39" s="158"/>
      <c r="R39" s="158"/>
    </row>
    <row r="40" spans="1:18" x14ac:dyDescent="0.2">
      <c r="A40" s="71" t="s">
        <v>84</v>
      </c>
      <c r="B40" s="204">
        <f t="shared" si="13"/>
        <v>60358</v>
      </c>
      <c r="C40" s="204">
        <f t="shared" si="15"/>
        <v>42794</v>
      </c>
      <c r="D40" s="252">
        <f t="shared" si="8"/>
        <v>141.04313688834884</v>
      </c>
      <c r="E40" s="204">
        <v>1148</v>
      </c>
      <c r="F40" s="204">
        <v>907</v>
      </c>
      <c r="G40" s="252">
        <f t="shared" si="9"/>
        <v>126.57111356119073</v>
      </c>
      <c r="H40" s="204">
        <v>59210</v>
      </c>
      <c r="I40" s="204">
        <v>41887</v>
      </c>
      <c r="J40" s="252">
        <f t="shared" si="10"/>
        <v>141.35650679208345</v>
      </c>
      <c r="K40" s="204">
        <v>60718</v>
      </c>
      <c r="L40" s="204">
        <v>36299</v>
      </c>
      <c r="M40" s="252">
        <f t="shared" si="11"/>
        <v>167.27182567012866</v>
      </c>
      <c r="N40" s="204">
        <f t="shared" si="14"/>
        <v>121076</v>
      </c>
      <c r="O40" s="204">
        <f t="shared" si="14"/>
        <v>79093</v>
      </c>
      <c r="P40" s="252">
        <f t="shared" si="12"/>
        <v>153.08055074406079</v>
      </c>
      <c r="Q40" s="158"/>
      <c r="R40" s="158"/>
    </row>
    <row r="41" spans="1:18" x14ac:dyDescent="0.2">
      <c r="A41" s="71" t="s">
        <v>85</v>
      </c>
      <c r="B41" s="204">
        <f t="shared" si="13"/>
        <v>342401</v>
      </c>
      <c r="C41" s="204">
        <f t="shared" si="15"/>
        <v>331374</v>
      </c>
      <c r="D41" s="252">
        <f t="shared" si="8"/>
        <v>103.32765998539415</v>
      </c>
      <c r="E41" s="204">
        <v>41876</v>
      </c>
      <c r="F41" s="204">
        <v>38063</v>
      </c>
      <c r="G41" s="252">
        <f t="shared" si="9"/>
        <v>110.01760239602764</v>
      </c>
      <c r="H41" s="204">
        <v>300525</v>
      </c>
      <c r="I41" s="204">
        <v>293311</v>
      </c>
      <c r="J41" s="252">
        <f t="shared" si="10"/>
        <v>102.4595054396187</v>
      </c>
      <c r="K41" s="204">
        <v>115375</v>
      </c>
      <c r="L41" s="204">
        <v>102159</v>
      </c>
      <c r="M41" s="252">
        <f t="shared" si="11"/>
        <v>112.93669671786137</v>
      </c>
      <c r="N41" s="204">
        <f t="shared" si="14"/>
        <v>457776</v>
      </c>
      <c r="O41" s="204">
        <f t="shared" si="14"/>
        <v>433533</v>
      </c>
      <c r="P41" s="252">
        <f t="shared" si="12"/>
        <v>105.59196185757486</v>
      </c>
      <c r="Q41" s="158"/>
      <c r="R41" s="158"/>
    </row>
    <row r="42" spans="1:18" x14ac:dyDescent="0.2">
      <c r="A42" s="71" t="s">
        <v>86</v>
      </c>
      <c r="B42" s="204">
        <f t="shared" si="13"/>
        <v>114796</v>
      </c>
      <c r="C42" s="204">
        <f t="shared" si="15"/>
        <v>83130</v>
      </c>
      <c r="D42" s="252">
        <f t="shared" si="8"/>
        <v>138.09214483339346</v>
      </c>
      <c r="E42" s="204">
        <v>9849</v>
      </c>
      <c r="F42" s="204">
        <v>9482</v>
      </c>
      <c r="G42" s="252">
        <f t="shared" si="9"/>
        <v>103.87049145749843</v>
      </c>
      <c r="H42" s="204">
        <v>104947</v>
      </c>
      <c r="I42" s="204">
        <v>73648</v>
      </c>
      <c r="J42" s="252">
        <f t="shared" si="10"/>
        <v>142.49809906582664</v>
      </c>
      <c r="K42" s="204">
        <v>116414</v>
      </c>
      <c r="L42" s="204">
        <v>112622</v>
      </c>
      <c r="M42" s="252">
        <f t="shared" si="11"/>
        <v>103.36701532560245</v>
      </c>
      <c r="N42" s="204">
        <f t="shared" si="14"/>
        <v>231210</v>
      </c>
      <c r="O42" s="204">
        <f t="shared" si="14"/>
        <v>195752</v>
      </c>
      <c r="P42" s="252">
        <f t="shared" si="12"/>
        <v>118.11373574727206</v>
      </c>
      <c r="Q42" s="158"/>
      <c r="R42" s="158"/>
    </row>
    <row r="43" spans="1:18" s="152" customFormat="1" x14ac:dyDescent="0.2">
      <c r="A43" s="71" t="s">
        <v>87</v>
      </c>
      <c r="B43" s="204">
        <f t="shared" si="13"/>
        <v>113278</v>
      </c>
      <c r="C43" s="204">
        <f t="shared" si="15"/>
        <v>118196</v>
      </c>
      <c r="D43" s="252">
        <f t="shared" si="8"/>
        <v>95.839114690852483</v>
      </c>
      <c r="E43" s="204">
        <v>14155</v>
      </c>
      <c r="F43" s="204">
        <v>12335</v>
      </c>
      <c r="G43" s="252">
        <f t="shared" si="9"/>
        <v>114.75476286988246</v>
      </c>
      <c r="H43" s="204">
        <v>99123</v>
      </c>
      <c r="I43" s="204">
        <v>105861</v>
      </c>
      <c r="J43" s="252">
        <f t="shared" si="10"/>
        <v>93.635049735029909</v>
      </c>
      <c r="K43" s="204">
        <v>106390</v>
      </c>
      <c r="L43" s="204">
        <v>101489</v>
      </c>
      <c r="M43" s="252">
        <f t="shared" si="11"/>
        <v>104.82909477874449</v>
      </c>
      <c r="N43" s="204">
        <f t="shared" si="14"/>
        <v>219668</v>
      </c>
      <c r="O43" s="204">
        <f t="shared" si="14"/>
        <v>219685</v>
      </c>
      <c r="P43" s="252">
        <f t="shared" si="12"/>
        <v>99.992261647358717</v>
      </c>
      <c r="Q43" s="158"/>
      <c r="R43" s="158"/>
    </row>
    <row r="44" spans="1:18" x14ac:dyDescent="0.2">
      <c r="A44" s="71" t="s">
        <v>88</v>
      </c>
      <c r="B44" s="204">
        <f t="shared" si="13"/>
        <v>158509</v>
      </c>
      <c r="C44" s="204">
        <f t="shared" si="15"/>
        <v>130274</v>
      </c>
      <c r="D44" s="252">
        <f>B44/C44*100</f>
        <v>121.67354959546802</v>
      </c>
      <c r="E44" s="204">
        <v>11587</v>
      </c>
      <c r="F44" s="204">
        <v>11516</v>
      </c>
      <c r="G44" s="252">
        <f t="shared" si="9"/>
        <v>100.61653351858284</v>
      </c>
      <c r="H44" s="204">
        <v>146922</v>
      </c>
      <c r="I44" s="204">
        <v>118758</v>
      </c>
      <c r="J44" s="252">
        <f t="shared" si="10"/>
        <v>123.71545495882384</v>
      </c>
      <c r="K44" s="204">
        <v>82456</v>
      </c>
      <c r="L44" s="204">
        <v>80479</v>
      </c>
      <c r="M44" s="252">
        <f t="shared" si="11"/>
        <v>102.45654145802011</v>
      </c>
      <c r="N44" s="204">
        <f t="shared" si="14"/>
        <v>240965</v>
      </c>
      <c r="O44" s="204">
        <f t="shared" si="14"/>
        <v>210753</v>
      </c>
      <c r="P44" s="252">
        <f t="shared" si="12"/>
        <v>114.33526450394537</v>
      </c>
      <c r="Q44" s="158"/>
      <c r="R44" s="158"/>
    </row>
    <row r="45" spans="1:18" x14ac:dyDescent="0.2">
      <c r="A45" s="71" t="s">
        <v>89</v>
      </c>
      <c r="B45" s="204">
        <f t="shared" si="13"/>
        <v>114374</v>
      </c>
      <c r="C45" s="204">
        <f t="shared" si="15"/>
        <v>106900</v>
      </c>
      <c r="D45" s="252">
        <f t="shared" si="8"/>
        <v>106.99158091674461</v>
      </c>
      <c r="E45" s="204">
        <v>40810</v>
      </c>
      <c r="F45" s="204">
        <v>37379</v>
      </c>
      <c r="G45" s="252">
        <f t="shared" si="9"/>
        <v>109.17895074774606</v>
      </c>
      <c r="H45" s="204">
        <v>73564</v>
      </c>
      <c r="I45" s="204">
        <v>69521</v>
      </c>
      <c r="J45" s="252">
        <f t="shared" si="10"/>
        <v>105.81550898289724</v>
      </c>
      <c r="K45" s="204">
        <v>95123</v>
      </c>
      <c r="L45" s="204">
        <v>79314</v>
      </c>
      <c r="M45" s="252">
        <f t="shared" si="11"/>
        <v>119.93216834354591</v>
      </c>
      <c r="N45" s="204">
        <f t="shared" si="14"/>
        <v>209497</v>
      </c>
      <c r="O45" s="204">
        <f t="shared" si="14"/>
        <v>186214</v>
      </c>
      <c r="P45" s="252">
        <f t="shared" si="12"/>
        <v>112.50335635344281</v>
      </c>
      <c r="Q45" s="158"/>
      <c r="R45" s="158"/>
    </row>
    <row r="46" spans="1:18" x14ac:dyDescent="0.2">
      <c r="A46" s="71" t="s">
        <v>90</v>
      </c>
      <c r="B46" s="204">
        <f t="shared" si="13"/>
        <v>102725</v>
      </c>
      <c r="C46" s="204">
        <f t="shared" si="15"/>
        <v>78327</v>
      </c>
      <c r="D46" s="252">
        <f t="shared" si="8"/>
        <v>131.14890140053876</v>
      </c>
      <c r="E46" s="204">
        <v>2437</v>
      </c>
      <c r="F46" s="204">
        <v>1431</v>
      </c>
      <c r="G46" s="252">
        <f t="shared" si="9"/>
        <v>170.30048916841369</v>
      </c>
      <c r="H46" s="204">
        <v>100288</v>
      </c>
      <c r="I46" s="204">
        <v>76896</v>
      </c>
      <c r="J46" s="252">
        <f t="shared" si="10"/>
        <v>130.42030794839783</v>
      </c>
      <c r="K46" s="204">
        <v>143065</v>
      </c>
      <c r="L46" s="204">
        <v>92597</v>
      </c>
      <c r="M46" s="252">
        <f t="shared" si="11"/>
        <v>154.50284566454636</v>
      </c>
      <c r="N46" s="204">
        <f t="shared" si="14"/>
        <v>245790</v>
      </c>
      <c r="O46" s="204">
        <f t="shared" si="14"/>
        <v>170924</v>
      </c>
      <c r="P46" s="252">
        <f t="shared" si="12"/>
        <v>143.80075355128596</v>
      </c>
      <c r="Q46" s="158"/>
      <c r="R46" s="158"/>
    </row>
    <row r="47" spans="1:18" x14ac:dyDescent="0.2">
      <c r="A47" s="71" t="s">
        <v>91</v>
      </c>
      <c r="B47" s="204">
        <f>H47</f>
        <v>5098</v>
      </c>
      <c r="C47" s="204">
        <f>I47</f>
        <v>5104</v>
      </c>
      <c r="D47" s="252">
        <f t="shared" si="8"/>
        <v>99.88244514106583</v>
      </c>
      <c r="E47" s="204" t="s">
        <v>157</v>
      </c>
      <c r="F47" s="253" t="s">
        <v>157</v>
      </c>
      <c r="G47" s="252" t="s">
        <v>157</v>
      </c>
      <c r="H47" s="204">
        <v>5098</v>
      </c>
      <c r="I47" s="204">
        <v>5104</v>
      </c>
      <c r="J47" s="252">
        <f t="shared" si="10"/>
        <v>99.88244514106583</v>
      </c>
      <c r="K47" s="204">
        <v>8324</v>
      </c>
      <c r="L47" s="204">
        <v>9842</v>
      </c>
      <c r="M47" s="252">
        <f t="shared" si="11"/>
        <v>84.576305628937206</v>
      </c>
      <c r="N47" s="204">
        <f>H47+K47</f>
        <v>13422</v>
      </c>
      <c r="O47" s="204">
        <f>I47+L47</f>
        <v>14946</v>
      </c>
      <c r="P47" s="252">
        <f t="shared" si="12"/>
        <v>89.803291850662376</v>
      </c>
      <c r="Q47" s="158"/>
      <c r="R47" s="158"/>
    </row>
    <row r="48" spans="1:18" x14ac:dyDescent="0.2">
      <c r="A48" s="71" t="s">
        <v>92</v>
      </c>
      <c r="B48" s="204">
        <f t="shared" si="13"/>
        <v>162666</v>
      </c>
      <c r="C48" s="204">
        <f t="shared" si="15"/>
        <v>144003</v>
      </c>
      <c r="D48" s="252">
        <f t="shared" si="8"/>
        <v>112.96014666361118</v>
      </c>
      <c r="E48" s="204">
        <v>31507</v>
      </c>
      <c r="F48" s="204">
        <v>28664</v>
      </c>
      <c r="G48" s="252">
        <f t="shared" si="9"/>
        <v>109.91836449902317</v>
      </c>
      <c r="H48" s="204">
        <v>131159</v>
      </c>
      <c r="I48" s="204">
        <v>115339</v>
      </c>
      <c r="J48" s="252">
        <f t="shared" si="10"/>
        <v>113.71608909388844</v>
      </c>
      <c r="K48" s="204">
        <v>93954</v>
      </c>
      <c r="L48" s="204">
        <v>56385</v>
      </c>
      <c r="M48" s="252">
        <f>K48/L48%</f>
        <v>166.6294227188082</v>
      </c>
      <c r="N48" s="204">
        <f t="shared" si="14"/>
        <v>256620</v>
      </c>
      <c r="O48" s="204">
        <f t="shared" si="14"/>
        <v>200388</v>
      </c>
      <c r="P48" s="252">
        <f>N48/O48%</f>
        <v>128.06156057248936</v>
      </c>
      <c r="Q48" s="158"/>
      <c r="R48" s="158"/>
    </row>
    <row r="49" spans="1:29" x14ac:dyDescent="0.2">
      <c r="A49" s="71" t="s">
        <v>93</v>
      </c>
      <c r="B49" s="204">
        <f t="shared" si="13"/>
        <v>82916</v>
      </c>
      <c r="C49" s="204">
        <f t="shared" si="15"/>
        <v>80801</v>
      </c>
      <c r="D49" s="252">
        <f t="shared" si="8"/>
        <v>102.61754186210568</v>
      </c>
      <c r="E49" s="204">
        <v>50047</v>
      </c>
      <c r="F49" s="204">
        <v>48178</v>
      </c>
      <c r="G49" s="252">
        <f t="shared" si="9"/>
        <v>103.87936402507368</v>
      </c>
      <c r="H49" s="204">
        <v>32869</v>
      </c>
      <c r="I49" s="204">
        <v>32623</v>
      </c>
      <c r="J49" s="252">
        <f t="shared" si="10"/>
        <v>100.75406921497103</v>
      </c>
      <c r="K49" s="204">
        <v>65553</v>
      </c>
      <c r="L49" s="204">
        <v>65918</v>
      </c>
      <c r="M49" s="252">
        <f t="shared" si="11"/>
        <v>99.446281743984954</v>
      </c>
      <c r="N49" s="204">
        <f t="shared" si="14"/>
        <v>148469</v>
      </c>
      <c r="O49" s="204">
        <f t="shared" si="14"/>
        <v>146719</v>
      </c>
      <c r="P49" s="252">
        <f t="shared" si="12"/>
        <v>101.19275622107565</v>
      </c>
      <c r="Q49" s="158"/>
      <c r="R49" s="158"/>
    </row>
    <row r="50" spans="1:29" x14ac:dyDescent="0.2">
      <c r="A50" s="71" t="s">
        <v>94</v>
      </c>
      <c r="B50" s="204">
        <f t="shared" si="13"/>
        <v>160839</v>
      </c>
      <c r="C50" s="204">
        <f t="shared" si="15"/>
        <v>113924</v>
      </c>
      <c r="D50" s="252">
        <f t="shared" si="8"/>
        <v>141.18096274709455</v>
      </c>
      <c r="E50" s="204">
        <v>28802</v>
      </c>
      <c r="F50" s="204">
        <v>10544</v>
      </c>
      <c r="G50" s="252">
        <f t="shared" si="9"/>
        <v>273.16009104704096</v>
      </c>
      <c r="H50" s="204">
        <v>132037</v>
      </c>
      <c r="I50" s="204">
        <v>103380</v>
      </c>
      <c r="J50" s="252">
        <f t="shared" si="10"/>
        <v>127.72006190752563</v>
      </c>
      <c r="K50" s="204">
        <v>454906</v>
      </c>
      <c r="L50" s="204">
        <v>321412</v>
      </c>
      <c r="M50" s="252">
        <f t="shared" si="11"/>
        <v>141.53360795489903</v>
      </c>
      <c r="N50" s="204">
        <f t="shared" si="14"/>
        <v>615745</v>
      </c>
      <c r="O50" s="204">
        <f t="shared" si="14"/>
        <v>435336</v>
      </c>
      <c r="P50" s="252">
        <f t="shared" si="12"/>
        <v>141.44132348347026</v>
      </c>
      <c r="Q50" s="158"/>
      <c r="R50" s="158"/>
    </row>
    <row r="51" spans="1:29" s="153" customFormat="1" ht="15" x14ac:dyDescent="0.25">
      <c r="A51" s="80" t="s">
        <v>95</v>
      </c>
      <c r="B51" s="204">
        <f t="shared" si="13"/>
        <v>73309</v>
      </c>
      <c r="C51" s="204">
        <f t="shared" si="15"/>
        <v>61883</v>
      </c>
      <c r="D51" s="252">
        <f t="shared" si="8"/>
        <v>118.46387537772894</v>
      </c>
      <c r="E51" s="204">
        <v>538</v>
      </c>
      <c r="F51" s="204">
        <v>581</v>
      </c>
      <c r="G51" s="252">
        <f t="shared" si="9"/>
        <v>92.598967297762485</v>
      </c>
      <c r="H51" s="204">
        <v>72771</v>
      </c>
      <c r="I51" s="204">
        <v>61302</v>
      </c>
      <c r="J51" s="252">
        <f t="shared" si="10"/>
        <v>118.70901438778506</v>
      </c>
      <c r="K51" s="204">
        <v>31053</v>
      </c>
      <c r="L51" s="204">
        <v>20110</v>
      </c>
      <c r="M51" s="252">
        <f t="shared" si="11"/>
        <v>154.41571357533564</v>
      </c>
      <c r="N51" s="204">
        <f t="shared" si="14"/>
        <v>104362</v>
      </c>
      <c r="O51" s="204">
        <f t="shared" si="14"/>
        <v>81993</v>
      </c>
      <c r="P51" s="252">
        <f t="shared" si="12"/>
        <v>127.2815972095179</v>
      </c>
      <c r="Q51" s="158"/>
      <c r="R51" s="158"/>
    </row>
    <row r="52" spans="1:29" s="152" customFormat="1" x14ac:dyDescent="0.2">
      <c r="A52" s="71" t="s">
        <v>96</v>
      </c>
      <c r="B52" s="204">
        <f t="shared" si="13"/>
        <v>111885</v>
      </c>
      <c r="C52" s="204">
        <f t="shared" si="15"/>
        <v>107790</v>
      </c>
      <c r="D52" s="252">
        <f t="shared" si="8"/>
        <v>103.79905371555802</v>
      </c>
      <c r="E52" s="204">
        <v>8908</v>
      </c>
      <c r="F52" s="204">
        <v>7316</v>
      </c>
      <c r="G52" s="252">
        <f t="shared" si="9"/>
        <v>121.76052487698196</v>
      </c>
      <c r="H52" s="204">
        <v>102977</v>
      </c>
      <c r="I52" s="204">
        <v>100474</v>
      </c>
      <c r="J52" s="252">
        <f t="shared" si="10"/>
        <v>102.49119175109979</v>
      </c>
      <c r="K52" s="204">
        <v>83980</v>
      </c>
      <c r="L52" s="204">
        <v>73755</v>
      </c>
      <c r="M52" s="252">
        <f>K52/L52%</f>
        <v>113.86346688360112</v>
      </c>
      <c r="N52" s="204">
        <f t="shared" si="14"/>
        <v>195865</v>
      </c>
      <c r="O52" s="204">
        <f t="shared" si="14"/>
        <v>181545</v>
      </c>
      <c r="P52" s="252">
        <f t="shared" si="12"/>
        <v>107.88785149687405</v>
      </c>
      <c r="Q52" s="158"/>
      <c r="R52" s="158"/>
    </row>
    <row r="53" spans="1:29" x14ac:dyDescent="0.2">
      <c r="A53" s="71" t="s">
        <v>97</v>
      </c>
      <c r="B53" s="204" t="str">
        <f>H53</f>
        <v>-</v>
      </c>
      <c r="C53" s="204" t="s">
        <v>157</v>
      </c>
      <c r="D53" s="252" t="s">
        <v>157</v>
      </c>
      <c r="E53" s="253" t="s">
        <v>157</v>
      </c>
      <c r="F53" s="253" t="s">
        <v>157</v>
      </c>
      <c r="G53" s="252" t="s">
        <v>157</v>
      </c>
      <c r="H53" s="204" t="s">
        <v>157</v>
      </c>
      <c r="I53" s="253" t="s">
        <v>157</v>
      </c>
      <c r="J53" s="252" t="s">
        <v>157</v>
      </c>
      <c r="K53" s="204">
        <v>100</v>
      </c>
      <c r="L53" s="204">
        <v>183</v>
      </c>
      <c r="M53" s="252">
        <f>K53/L53%</f>
        <v>54.644808743169399</v>
      </c>
      <c r="N53" s="204">
        <f>+K53</f>
        <v>100</v>
      </c>
      <c r="O53" s="204">
        <f>L53</f>
        <v>183</v>
      </c>
      <c r="P53" s="252">
        <f>N53/O53%</f>
        <v>54.644808743169399</v>
      </c>
      <c r="Q53" s="158"/>
      <c r="R53" s="158"/>
    </row>
    <row r="54" spans="1:29" x14ac:dyDescent="0.2">
      <c r="A54" s="71" t="s">
        <v>98</v>
      </c>
      <c r="B54" s="204" t="s">
        <v>157</v>
      </c>
      <c r="C54" s="204" t="s">
        <v>157</v>
      </c>
      <c r="D54" s="252" t="s">
        <v>157</v>
      </c>
      <c r="E54" s="253" t="s">
        <v>157</v>
      </c>
      <c r="F54" s="253" t="s">
        <v>157</v>
      </c>
      <c r="G54" s="252" t="s">
        <v>157</v>
      </c>
      <c r="H54" s="253" t="s">
        <v>157</v>
      </c>
      <c r="I54" s="253" t="s">
        <v>157</v>
      </c>
      <c r="J54" s="252" t="s">
        <v>157</v>
      </c>
      <c r="K54" s="204">
        <v>990</v>
      </c>
      <c r="L54" s="204">
        <v>1313</v>
      </c>
      <c r="M54" s="252">
        <f>K54/L54%</f>
        <v>75.3998476770754</v>
      </c>
      <c r="N54" s="204">
        <f>K54</f>
        <v>990</v>
      </c>
      <c r="O54" s="204">
        <f>L54</f>
        <v>1313</v>
      </c>
      <c r="P54" s="252">
        <f>N54/O54%</f>
        <v>75.3998476770754</v>
      </c>
      <c r="Q54" s="158"/>
      <c r="R54" s="158"/>
    </row>
    <row r="55" spans="1:29" x14ac:dyDescent="0.2">
      <c r="A55" s="73" t="s">
        <v>99</v>
      </c>
      <c r="B55" s="205">
        <f t="shared" si="13"/>
        <v>8107</v>
      </c>
      <c r="C55" s="205">
        <f>F55+I55</f>
        <v>7126</v>
      </c>
      <c r="D55" s="255">
        <f>B55/C55*100</f>
        <v>113.76648891383665</v>
      </c>
      <c r="E55" s="205">
        <v>5880</v>
      </c>
      <c r="F55" s="205">
        <v>3358</v>
      </c>
      <c r="G55" s="255">
        <f t="shared" si="9"/>
        <v>175.10422870756403</v>
      </c>
      <c r="H55" s="205">
        <v>2227</v>
      </c>
      <c r="I55" s="205">
        <v>3768</v>
      </c>
      <c r="J55" s="255">
        <f t="shared" si="10"/>
        <v>59.102972399150744</v>
      </c>
      <c r="K55" s="205">
        <v>33950</v>
      </c>
      <c r="L55" s="205">
        <v>23249</v>
      </c>
      <c r="M55" s="255">
        <f t="shared" si="11"/>
        <v>146.02778614133942</v>
      </c>
      <c r="N55" s="205">
        <f>E55+H55+K55</f>
        <v>42057</v>
      </c>
      <c r="O55" s="205">
        <f>F55+I55+L55</f>
        <v>30375</v>
      </c>
      <c r="P55" s="255">
        <f t="shared" si="12"/>
        <v>138.45925925925926</v>
      </c>
      <c r="Q55" s="158"/>
      <c r="R55" s="158"/>
    </row>
    <row r="56" spans="1:29" x14ac:dyDescent="0.2">
      <c r="A56" s="71"/>
      <c r="B56" s="204"/>
      <c r="C56" s="204"/>
      <c r="D56" s="252"/>
      <c r="E56" s="204"/>
      <c r="F56" s="204"/>
      <c r="G56" s="252"/>
      <c r="H56" s="204"/>
      <c r="I56" s="204"/>
      <c r="J56" s="252"/>
      <c r="K56" s="204"/>
      <c r="L56" s="204"/>
      <c r="M56" s="252"/>
      <c r="N56" s="204"/>
      <c r="O56" s="204"/>
      <c r="P56" s="252"/>
      <c r="Q56" s="158"/>
      <c r="R56" s="158"/>
    </row>
    <row r="57" spans="1:29" x14ac:dyDescent="0.2">
      <c r="A57" s="71"/>
      <c r="B57" s="204"/>
      <c r="C57" s="204"/>
      <c r="D57" s="252"/>
      <c r="E57" s="204"/>
      <c r="F57" s="204"/>
      <c r="G57" s="252"/>
      <c r="H57" s="204"/>
      <c r="I57" s="204"/>
      <c r="J57" s="252"/>
      <c r="K57" s="204"/>
      <c r="L57" s="204"/>
      <c r="M57" s="252"/>
      <c r="N57" s="204"/>
      <c r="O57" s="204"/>
      <c r="P57" s="252"/>
      <c r="Q57" s="158"/>
      <c r="R57" s="158"/>
    </row>
    <row r="58" spans="1:29" ht="15" x14ac:dyDescent="0.25">
      <c r="A58" s="435" t="s">
        <v>185</v>
      </c>
      <c r="B58" s="435"/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281"/>
      <c r="U58" s="281"/>
      <c r="V58" s="281"/>
      <c r="W58" s="281"/>
      <c r="X58" s="281"/>
      <c r="Y58" s="281"/>
      <c r="Z58" s="281"/>
      <c r="AA58" s="281"/>
      <c r="AB58" s="281"/>
    </row>
    <row r="59" spans="1:29" ht="15" x14ac:dyDescent="0.25">
      <c r="A59" s="297"/>
      <c r="B59" s="287"/>
      <c r="C59" s="287"/>
      <c r="D59" s="287"/>
      <c r="E59" s="298"/>
      <c r="F59" s="298"/>
      <c r="G59" s="287"/>
      <c r="H59" s="298"/>
      <c r="I59" s="298"/>
      <c r="J59" s="287"/>
      <c r="K59" s="298"/>
      <c r="L59" s="298"/>
      <c r="M59" s="287"/>
      <c r="N59" s="287"/>
      <c r="O59" s="287"/>
      <c r="P59" s="286"/>
      <c r="Q59" s="298"/>
      <c r="R59" s="298"/>
      <c r="S59" s="281"/>
      <c r="T59" s="281"/>
      <c r="U59" s="281"/>
      <c r="V59" s="281"/>
      <c r="W59" s="281"/>
      <c r="X59" s="281"/>
      <c r="Y59" s="281"/>
      <c r="Z59" s="281"/>
      <c r="AA59" s="281"/>
      <c r="AB59" s="299" t="s">
        <v>186</v>
      </c>
    </row>
    <row r="60" spans="1:29" x14ac:dyDescent="0.2">
      <c r="A60" s="436"/>
      <c r="B60" s="439" t="s">
        <v>151</v>
      </c>
      <c r="C60" s="440"/>
      <c r="D60" s="440"/>
      <c r="E60" s="440"/>
      <c r="F60" s="440"/>
      <c r="G60" s="440"/>
      <c r="H60" s="440"/>
      <c r="I60" s="440"/>
      <c r="J60" s="441"/>
      <c r="K60" s="433" t="s">
        <v>74</v>
      </c>
      <c r="L60" s="434"/>
      <c r="M60" s="434"/>
      <c r="N60" s="434"/>
      <c r="O60" s="434"/>
      <c r="P60" s="434"/>
      <c r="Q60" s="434"/>
      <c r="R60" s="434"/>
      <c r="S60" s="434"/>
      <c r="T60" s="434"/>
      <c r="U60" s="434"/>
      <c r="V60" s="434"/>
      <c r="W60" s="434"/>
      <c r="X60" s="434"/>
      <c r="Y60" s="434"/>
      <c r="Z60" s="434"/>
      <c r="AA60" s="434"/>
      <c r="AB60" s="434"/>
    </row>
    <row r="61" spans="1:29" x14ac:dyDescent="0.2">
      <c r="A61" s="437"/>
      <c r="B61" s="442"/>
      <c r="C61" s="443"/>
      <c r="D61" s="443"/>
      <c r="E61" s="443"/>
      <c r="F61" s="443"/>
      <c r="G61" s="443"/>
      <c r="H61" s="443"/>
      <c r="I61" s="443"/>
      <c r="J61" s="444"/>
      <c r="K61" s="433" t="s">
        <v>73</v>
      </c>
      <c r="L61" s="434"/>
      <c r="M61" s="434"/>
      <c r="N61" s="434"/>
      <c r="O61" s="434"/>
      <c r="P61" s="434"/>
      <c r="Q61" s="434"/>
      <c r="R61" s="434"/>
      <c r="S61" s="434"/>
      <c r="T61" s="433" t="s">
        <v>72</v>
      </c>
      <c r="U61" s="434"/>
      <c r="V61" s="434"/>
      <c r="W61" s="434"/>
      <c r="X61" s="434"/>
      <c r="Y61" s="434"/>
      <c r="Z61" s="434"/>
      <c r="AA61" s="434"/>
      <c r="AB61" s="434"/>
    </row>
    <row r="62" spans="1:29" ht="23.25" customHeight="1" x14ac:dyDescent="0.2">
      <c r="A62" s="437"/>
      <c r="B62" s="433" t="s">
        <v>187</v>
      </c>
      <c r="C62" s="445"/>
      <c r="D62" s="446" t="s">
        <v>188</v>
      </c>
      <c r="E62" s="433" t="s">
        <v>189</v>
      </c>
      <c r="F62" s="449"/>
      <c r="G62" s="446" t="s">
        <v>190</v>
      </c>
      <c r="H62" s="408" t="s">
        <v>191</v>
      </c>
      <c r="I62" s="408"/>
      <c r="J62" s="408" t="s">
        <v>192</v>
      </c>
      <c r="K62" s="433" t="s">
        <v>187</v>
      </c>
      <c r="L62" s="445"/>
      <c r="M62" s="446" t="s">
        <v>188</v>
      </c>
      <c r="N62" s="433" t="s">
        <v>189</v>
      </c>
      <c r="O62" s="449"/>
      <c r="P62" s="446" t="s">
        <v>190</v>
      </c>
      <c r="Q62" s="408" t="s">
        <v>191</v>
      </c>
      <c r="R62" s="408"/>
      <c r="S62" s="408" t="s">
        <v>192</v>
      </c>
      <c r="T62" s="433" t="s">
        <v>187</v>
      </c>
      <c r="U62" s="445"/>
      <c r="V62" s="446" t="s">
        <v>188</v>
      </c>
      <c r="W62" s="433" t="s">
        <v>189</v>
      </c>
      <c r="X62" s="449"/>
      <c r="Y62" s="446" t="s">
        <v>190</v>
      </c>
      <c r="Z62" s="408" t="s">
        <v>191</v>
      </c>
      <c r="AA62" s="408"/>
      <c r="AB62" s="433" t="s">
        <v>192</v>
      </c>
      <c r="AC62" s="315"/>
    </row>
    <row r="63" spans="1:29" ht="22.5" x14ac:dyDescent="0.2">
      <c r="A63" s="438"/>
      <c r="B63" s="288" t="s">
        <v>193</v>
      </c>
      <c r="C63" s="288" t="s">
        <v>194</v>
      </c>
      <c r="D63" s="447"/>
      <c r="E63" s="288" t="s">
        <v>193</v>
      </c>
      <c r="F63" s="288" t="s">
        <v>194</v>
      </c>
      <c r="G63" s="447"/>
      <c r="H63" s="288" t="s">
        <v>193</v>
      </c>
      <c r="I63" s="288" t="s">
        <v>194</v>
      </c>
      <c r="J63" s="408"/>
      <c r="K63" s="288" t="s">
        <v>193</v>
      </c>
      <c r="L63" s="288" t="s">
        <v>194</v>
      </c>
      <c r="M63" s="447"/>
      <c r="N63" s="288" t="s">
        <v>193</v>
      </c>
      <c r="O63" s="288" t="s">
        <v>194</v>
      </c>
      <c r="P63" s="447"/>
      <c r="Q63" s="288" t="s">
        <v>193</v>
      </c>
      <c r="R63" s="288" t="s">
        <v>194</v>
      </c>
      <c r="S63" s="408"/>
      <c r="T63" s="288" t="s">
        <v>193</v>
      </c>
      <c r="U63" s="288" t="s">
        <v>194</v>
      </c>
      <c r="V63" s="447"/>
      <c r="W63" s="288" t="s">
        <v>193</v>
      </c>
      <c r="X63" s="288" t="s">
        <v>194</v>
      </c>
      <c r="Y63" s="447"/>
      <c r="Z63" s="288" t="s">
        <v>193</v>
      </c>
      <c r="AA63" s="288" t="s">
        <v>194</v>
      </c>
      <c r="AB63" s="433"/>
      <c r="AC63" s="315"/>
    </row>
    <row r="64" spans="1:29" x14ac:dyDescent="0.2">
      <c r="A64" s="282" t="s">
        <v>79</v>
      </c>
      <c r="B64" s="289">
        <v>1744708</v>
      </c>
      <c r="C64" s="289">
        <v>935952</v>
      </c>
      <c r="D64" s="290">
        <v>37.299999999999997</v>
      </c>
      <c r="E64" s="289">
        <v>1304097</v>
      </c>
      <c r="F64" s="289">
        <v>605264</v>
      </c>
      <c r="G64" s="290">
        <v>27.9</v>
      </c>
      <c r="H64" s="289">
        <v>1629976</v>
      </c>
      <c r="I64" s="289">
        <v>836257</v>
      </c>
      <c r="J64" s="290">
        <v>34.799999999999997</v>
      </c>
      <c r="K64" s="289">
        <v>297110</v>
      </c>
      <c r="L64" s="289">
        <v>134029</v>
      </c>
      <c r="M64" s="290">
        <v>34.1</v>
      </c>
      <c r="N64" s="289">
        <v>410891</v>
      </c>
      <c r="O64" s="289">
        <v>161295</v>
      </c>
      <c r="P64" s="290">
        <v>47.2</v>
      </c>
      <c r="Q64" s="289">
        <v>163244</v>
      </c>
      <c r="R64" s="289">
        <v>67659</v>
      </c>
      <c r="S64" s="290">
        <v>18.7</v>
      </c>
      <c r="T64" s="289">
        <v>1447598</v>
      </c>
      <c r="U64" s="289">
        <v>801923</v>
      </c>
      <c r="V64" s="290">
        <v>38</v>
      </c>
      <c r="W64" s="289">
        <v>893206</v>
      </c>
      <c r="X64" s="289">
        <v>443969</v>
      </c>
      <c r="Y64" s="290">
        <v>23.5</v>
      </c>
      <c r="Z64" s="289">
        <v>1466732</v>
      </c>
      <c r="AA64" s="289">
        <v>768598</v>
      </c>
      <c r="AB64" s="290">
        <v>38.5</v>
      </c>
    </row>
    <row r="65" spans="1:28" x14ac:dyDescent="0.2">
      <c r="A65" s="283" t="s">
        <v>80</v>
      </c>
      <c r="B65" s="289">
        <v>8292</v>
      </c>
      <c r="C65" s="289">
        <v>4569</v>
      </c>
      <c r="D65" s="290">
        <v>1.7</v>
      </c>
      <c r="E65" s="289">
        <v>38658</v>
      </c>
      <c r="F65" s="289">
        <v>17030</v>
      </c>
      <c r="G65" s="290">
        <v>7.7</v>
      </c>
      <c r="H65" s="289">
        <v>454107</v>
      </c>
      <c r="I65" s="289">
        <v>233557</v>
      </c>
      <c r="J65" s="290">
        <v>90.6</v>
      </c>
      <c r="K65" s="289">
        <v>3287</v>
      </c>
      <c r="L65" s="289">
        <v>1600</v>
      </c>
      <c r="M65" s="290">
        <v>9.9</v>
      </c>
      <c r="N65" s="289">
        <v>14182</v>
      </c>
      <c r="O65" s="289">
        <v>6248</v>
      </c>
      <c r="P65" s="290">
        <v>42.8</v>
      </c>
      <c r="Q65" s="289">
        <v>15666</v>
      </c>
      <c r="R65" s="289">
        <v>6238</v>
      </c>
      <c r="S65" s="290">
        <v>47.3</v>
      </c>
      <c r="T65" s="289">
        <v>5005</v>
      </c>
      <c r="U65" s="289">
        <v>2969</v>
      </c>
      <c r="V65" s="290">
        <v>1.1000000000000001</v>
      </c>
      <c r="W65" s="289">
        <v>24476</v>
      </c>
      <c r="X65" s="289">
        <v>10782</v>
      </c>
      <c r="Y65" s="290">
        <v>5.2</v>
      </c>
      <c r="Z65" s="289">
        <v>438441</v>
      </c>
      <c r="AA65" s="289">
        <v>227319</v>
      </c>
      <c r="AB65" s="290">
        <v>93.7</v>
      </c>
    </row>
    <row r="66" spans="1:28" x14ac:dyDescent="0.2">
      <c r="A66" s="284" t="s">
        <v>81</v>
      </c>
      <c r="B66" s="289">
        <v>84368</v>
      </c>
      <c r="C66" s="289">
        <v>40246</v>
      </c>
      <c r="D66" s="290">
        <v>40.1</v>
      </c>
      <c r="E66" s="289">
        <v>120034</v>
      </c>
      <c r="F66" s="289">
        <v>51928</v>
      </c>
      <c r="G66" s="290">
        <v>57</v>
      </c>
      <c r="H66" s="289">
        <v>6190</v>
      </c>
      <c r="I66" s="289">
        <v>2383</v>
      </c>
      <c r="J66" s="290">
        <v>2.9</v>
      </c>
      <c r="K66" s="289">
        <v>41688</v>
      </c>
      <c r="L66" s="289">
        <v>16792</v>
      </c>
      <c r="M66" s="290">
        <v>33.799999999999997</v>
      </c>
      <c r="N66" s="289">
        <v>77927</v>
      </c>
      <c r="O66" s="289">
        <v>28535</v>
      </c>
      <c r="P66" s="290">
        <v>63.1</v>
      </c>
      <c r="Q66" s="289">
        <v>3891</v>
      </c>
      <c r="R66" s="289">
        <v>1102</v>
      </c>
      <c r="S66" s="290">
        <v>3.2</v>
      </c>
      <c r="T66" s="289">
        <v>42680</v>
      </c>
      <c r="U66" s="289">
        <v>23454</v>
      </c>
      <c r="V66" s="290">
        <v>49</v>
      </c>
      <c r="W66" s="289">
        <v>42107</v>
      </c>
      <c r="X66" s="289">
        <v>23393</v>
      </c>
      <c r="Y66" s="290">
        <v>48.4</v>
      </c>
      <c r="Z66" s="289">
        <v>2299</v>
      </c>
      <c r="AA66" s="289">
        <v>1281</v>
      </c>
      <c r="AB66" s="290">
        <v>2.6</v>
      </c>
    </row>
    <row r="67" spans="1:28" x14ac:dyDescent="0.2">
      <c r="A67" s="284" t="s">
        <v>82</v>
      </c>
      <c r="B67" s="289">
        <v>110148</v>
      </c>
      <c r="C67" s="289">
        <v>64092</v>
      </c>
      <c r="D67" s="290">
        <v>27.5</v>
      </c>
      <c r="E67" s="289">
        <v>34314</v>
      </c>
      <c r="F67" s="289">
        <v>15366</v>
      </c>
      <c r="G67" s="290">
        <v>8.6</v>
      </c>
      <c r="H67" s="289">
        <v>256294</v>
      </c>
      <c r="I67" s="289">
        <v>146811</v>
      </c>
      <c r="J67" s="290">
        <v>64</v>
      </c>
      <c r="K67" s="289">
        <v>8928</v>
      </c>
      <c r="L67" s="289">
        <v>4070</v>
      </c>
      <c r="M67" s="290">
        <v>14.5</v>
      </c>
      <c r="N67" s="289">
        <v>20754</v>
      </c>
      <c r="O67" s="289">
        <v>8950</v>
      </c>
      <c r="P67" s="290">
        <v>33.6</v>
      </c>
      <c r="Q67" s="289">
        <v>32062</v>
      </c>
      <c r="R67" s="289">
        <v>14281</v>
      </c>
      <c r="S67" s="290">
        <v>51.9</v>
      </c>
      <c r="T67" s="289">
        <v>101220</v>
      </c>
      <c r="U67" s="289">
        <v>60022</v>
      </c>
      <c r="V67" s="290">
        <v>29.9</v>
      </c>
      <c r="W67" s="289">
        <v>13560</v>
      </c>
      <c r="X67" s="289">
        <v>6416</v>
      </c>
      <c r="Y67" s="290">
        <v>4</v>
      </c>
      <c r="Z67" s="289">
        <v>224232</v>
      </c>
      <c r="AA67" s="289">
        <v>132530</v>
      </c>
      <c r="AB67" s="290">
        <v>66.099999999999994</v>
      </c>
    </row>
    <row r="68" spans="1:28" x14ac:dyDescent="0.2">
      <c r="A68" s="284" t="s">
        <v>83</v>
      </c>
      <c r="B68" s="289">
        <v>141652</v>
      </c>
      <c r="C68" s="289">
        <v>76207</v>
      </c>
      <c r="D68" s="290">
        <v>39.9</v>
      </c>
      <c r="E68" s="289">
        <v>72154</v>
      </c>
      <c r="F68" s="289">
        <v>31805</v>
      </c>
      <c r="G68" s="290">
        <v>20.3</v>
      </c>
      <c r="H68" s="289">
        <v>141447</v>
      </c>
      <c r="I68" s="289">
        <v>82218</v>
      </c>
      <c r="J68" s="290">
        <v>39.799999999999997</v>
      </c>
      <c r="K68" s="289">
        <v>18794</v>
      </c>
      <c r="L68" s="289">
        <v>8878</v>
      </c>
      <c r="M68" s="290">
        <v>30</v>
      </c>
      <c r="N68" s="289">
        <v>39163</v>
      </c>
      <c r="O68" s="289">
        <v>16035</v>
      </c>
      <c r="P68" s="290">
        <v>62.5</v>
      </c>
      <c r="Q68" s="289">
        <v>4701</v>
      </c>
      <c r="R68" s="289">
        <v>2710</v>
      </c>
      <c r="S68" s="290">
        <v>7.5</v>
      </c>
      <c r="T68" s="289">
        <v>122858</v>
      </c>
      <c r="U68" s="289">
        <v>67329</v>
      </c>
      <c r="V68" s="290">
        <v>42</v>
      </c>
      <c r="W68" s="289">
        <v>32991</v>
      </c>
      <c r="X68" s="289">
        <v>15770</v>
      </c>
      <c r="Y68" s="290">
        <v>11.3</v>
      </c>
      <c r="Z68" s="289">
        <v>136746</v>
      </c>
      <c r="AA68" s="289">
        <v>79508</v>
      </c>
      <c r="AB68" s="290">
        <v>46.7</v>
      </c>
    </row>
    <row r="69" spans="1:28" x14ac:dyDescent="0.2">
      <c r="A69" s="284" t="s">
        <v>84</v>
      </c>
      <c r="B69" s="289">
        <v>802</v>
      </c>
      <c r="C69" s="289">
        <v>564</v>
      </c>
      <c r="D69" s="290">
        <v>0.7</v>
      </c>
      <c r="E69" s="289">
        <v>222</v>
      </c>
      <c r="F69" s="289">
        <v>16</v>
      </c>
      <c r="G69" s="290">
        <v>0.2</v>
      </c>
      <c r="H69" s="289">
        <v>117116</v>
      </c>
      <c r="I69" s="289">
        <v>59778</v>
      </c>
      <c r="J69" s="290">
        <v>99.1</v>
      </c>
      <c r="K69" s="289">
        <v>802</v>
      </c>
      <c r="L69" s="289">
        <v>564</v>
      </c>
      <c r="M69" s="290">
        <v>33.299999999999997</v>
      </c>
      <c r="N69" s="289">
        <v>222</v>
      </c>
      <c r="O69" s="289">
        <v>16</v>
      </c>
      <c r="P69" s="290">
        <v>9.1999999999999993</v>
      </c>
      <c r="Q69" s="289">
        <v>1383</v>
      </c>
      <c r="R69" s="289">
        <v>568</v>
      </c>
      <c r="S69" s="290">
        <v>57.5</v>
      </c>
      <c r="T69" s="291" t="s">
        <v>157</v>
      </c>
      <c r="U69" s="291" t="s">
        <v>157</v>
      </c>
      <c r="V69" s="291" t="s">
        <v>157</v>
      </c>
      <c r="W69" s="291" t="s">
        <v>157</v>
      </c>
      <c r="X69" s="291" t="s">
        <v>157</v>
      </c>
      <c r="Y69" s="291" t="s">
        <v>157</v>
      </c>
      <c r="Z69" s="289">
        <v>115733</v>
      </c>
      <c r="AA69" s="289">
        <v>59210</v>
      </c>
      <c r="AB69" s="290">
        <v>100</v>
      </c>
    </row>
    <row r="70" spans="1:28" x14ac:dyDescent="0.2">
      <c r="A70" s="284" t="s">
        <v>85</v>
      </c>
      <c r="B70" s="289">
        <v>7474</v>
      </c>
      <c r="C70" s="289">
        <v>3948</v>
      </c>
      <c r="D70" s="290">
        <v>1.1000000000000001</v>
      </c>
      <c r="E70" s="289">
        <v>570872</v>
      </c>
      <c r="F70" s="289">
        <v>275334</v>
      </c>
      <c r="G70" s="290">
        <v>81.599999999999994</v>
      </c>
      <c r="H70" s="289">
        <v>121582</v>
      </c>
      <c r="I70" s="289">
        <v>63119</v>
      </c>
      <c r="J70" s="290">
        <v>17.399999999999999</v>
      </c>
      <c r="K70" s="289">
        <v>3023</v>
      </c>
      <c r="L70" s="289">
        <v>1344</v>
      </c>
      <c r="M70" s="290">
        <v>3.3</v>
      </c>
      <c r="N70" s="289">
        <v>37560</v>
      </c>
      <c r="O70" s="289">
        <v>15599</v>
      </c>
      <c r="P70" s="290">
        <v>41.4</v>
      </c>
      <c r="Q70" s="289">
        <v>50094</v>
      </c>
      <c r="R70" s="289">
        <v>24933</v>
      </c>
      <c r="S70" s="290">
        <v>55.2</v>
      </c>
      <c r="T70" s="289">
        <v>4451</v>
      </c>
      <c r="U70" s="289">
        <v>2604</v>
      </c>
      <c r="V70" s="290">
        <v>0.7</v>
      </c>
      <c r="W70" s="289">
        <v>533312</v>
      </c>
      <c r="X70" s="289">
        <v>259735</v>
      </c>
      <c r="Y70" s="290">
        <v>87.5</v>
      </c>
      <c r="Z70" s="289">
        <v>71488</v>
      </c>
      <c r="AA70" s="289">
        <v>38186</v>
      </c>
      <c r="AB70" s="290">
        <v>11.7</v>
      </c>
    </row>
    <row r="71" spans="1:28" x14ac:dyDescent="0.2">
      <c r="A71" s="284" t="s">
        <v>86</v>
      </c>
      <c r="B71" s="289">
        <v>168354</v>
      </c>
      <c r="C71" s="289">
        <v>80315</v>
      </c>
      <c r="D71" s="290">
        <v>64.5</v>
      </c>
      <c r="E71" s="289">
        <v>51250</v>
      </c>
      <c r="F71" s="289">
        <v>20730</v>
      </c>
      <c r="G71" s="290">
        <v>19.600000000000001</v>
      </c>
      <c r="H71" s="289">
        <v>41494</v>
      </c>
      <c r="I71" s="289">
        <v>13751</v>
      </c>
      <c r="J71" s="290">
        <v>15.9</v>
      </c>
      <c r="K71" s="289">
        <v>4276</v>
      </c>
      <c r="L71" s="289">
        <v>1635</v>
      </c>
      <c r="M71" s="290">
        <v>18.2</v>
      </c>
      <c r="N71" s="289">
        <v>14989</v>
      </c>
      <c r="O71" s="289">
        <v>8214</v>
      </c>
      <c r="P71" s="290">
        <v>63.7</v>
      </c>
      <c r="Q71" s="289">
        <v>4277</v>
      </c>
      <c r="R71" s="291" t="s">
        <v>157</v>
      </c>
      <c r="S71" s="290">
        <v>18.2</v>
      </c>
      <c r="T71" s="289">
        <v>164078</v>
      </c>
      <c r="U71" s="289">
        <v>78680</v>
      </c>
      <c r="V71" s="290">
        <v>69.099999999999994</v>
      </c>
      <c r="W71" s="289">
        <v>36261</v>
      </c>
      <c r="X71" s="289">
        <v>12516</v>
      </c>
      <c r="Y71" s="290">
        <v>15.3</v>
      </c>
      <c r="Z71" s="289">
        <v>37217</v>
      </c>
      <c r="AA71" s="289">
        <v>13751</v>
      </c>
      <c r="AB71" s="290">
        <v>15.7</v>
      </c>
    </row>
    <row r="72" spans="1:28" x14ac:dyDescent="0.2">
      <c r="A72" s="284" t="s">
        <v>87</v>
      </c>
      <c r="B72" s="289">
        <v>95585</v>
      </c>
      <c r="C72" s="289">
        <v>39920</v>
      </c>
      <c r="D72" s="290">
        <v>32.6</v>
      </c>
      <c r="E72" s="289">
        <v>98876</v>
      </c>
      <c r="F72" s="289">
        <v>46912</v>
      </c>
      <c r="G72" s="290">
        <v>33.799999999999997</v>
      </c>
      <c r="H72" s="289">
        <v>98455</v>
      </c>
      <c r="I72" s="289">
        <v>26446</v>
      </c>
      <c r="J72" s="290">
        <v>33.6</v>
      </c>
      <c r="K72" s="289">
        <v>9226</v>
      </c>
      <c r="L72" s="289">
        <v>4467</v>
      </c>
      <c r="M72" s="290">
        <v>26.8</v>
      </c>
      <c r="N72" s="289">
        <v>23271</v>
      </c>
      <c r="O72" s="289">
        <v>8852</v>
      </c>
      <c r="P72" s="290">
        <v>67.7</v>
      </c>
      <c r="Q72" s="289">
        <v>1884</v>
      </c>
      <c r="R72" s="289">
        <v>836</v>
      </c>
      <c r="S72" s="290">
        <v>5.5</v>
      </c>
      <c r="T72" s="289">
        <v>86359</v>
      </c>
      <c r="U72" s="289">
        <v>35453</v>
      </c>
      <c r="V72" s="290">
        <v>33.4</v>
      </c>
      <c r="W72" s="289">
        <v>75605</v>
      </c>
      <c r="X72" s="289">
        <v>38060</v>
      </c>
      <c r="Y72" s="290">
        <v>29.2</v>
      </c>
      <c r="Z72" s="289">
        <v>96571</v>
      </c>
      <c r="AA72" s="289">
        <v>25610</v>
      </c>
      <c r="AB72" s="290">
        <v>37.4</v>
      </c>
    </row>
    <row r="73" spans="1:28" x14ac:dyDescent="0.2">
      <c r="A73" s="284" t="s">
        <v>88</v>
      </c>
      <c r="B73" s="289">
        <v>164625</v>
      </c>
      <c r="C73" s="289">
        <v>96274</v>
      </c>
      <c r="D73" s="290">
        <v>58.2</v>
      </c>
      <c r="E73" s="289">
        <v>30473</v>
      </c>
      <c r="F73" s="289">
        <v>15096</v>
      </c>
      <c r="G73" s="290">
        <v>10.8</v>
      </c>
      <c r="H73" s="289">
        <v>87911</v>
      </c>
      <c r="I73" s="289">
        <v>47139</v>
      </c>
      <c r="J73" s="290">
        <v>31.1</v>
      </c>
      <c r="K73" s="289">
        <v>6797</v>
      </c>
      <c r="L73" s="289">
        <v>3334</v>
      </c>
      <c r="M73" s="290">
        <v>25.6</v>
      </c>
      <c r="N73" s="289">
        <v>16853</v>
      </c>
      <c r="O73" s="289">
        <v>6897</v>
      </c>
      <c r="P73" s="290">
        <v>63.5</v>
      </c>
      <c r="Q73" s="289">
        <v>2884</v>
      </c>
      <c r="R73" s="289">
        <v>1356</v>
      </c>
      <c r="S73" s="290">
        <v>10.9</v>
      </c>
      <c r="T73" s="289">
        <v>157828</v>
      </c>
      <c r="U73" s="289">
        <v>92940</v>
      </c>
      <c r="V73" s="290">
        <v>61.5</v>
      </c>
      <c r="W73" s="289">
        <v>13620</v>
      </c>
      <c r="X73" s="289">
        <v>8199</v>
      </c>
      <c r="Y73" s="290">
        <v>5.3</v>
      </c>
      <c r="Z73" s="289">
        <v>85027</v>
      </c>
      <c r="AA73" s="289">
        <v>45783</v>
      </c>
      <c r="AB73" s="290">
        <v>33.200000000000003</v>
      </c>
    </row>
    <row r="74" spans="1:28" x14ac:dyDescent="0.2">
      <c r="A74" s="284" t="s">
        <v>89</v>
      </c>
      <c r="B74" s="289">
        <v>125854</v>
      </c>
      <c r="C74" s="289">
        <v>63959</v>
      </c>
      <c r="D74" s="290">
        <v>51.9</v>
      </c>
      <c r="E74" s="289">
        <v>103182</v>
      </c>
      <c r="F74" s="289">
        <v>45614</v>
      </c>
      <c r="G74" s="290">
        <v>42.6</v>
      </c>
      <c r="H74" s="289">
        <v>13396</v>
      </c>
      <c r="I74" s="289">
        <v>4801</v>
      </c>
      <c r="J74" s="290">
        <v>5.5</v>
      </c>
      <c r="K74" s="289">
        <v>36016</v>
      </c>
      <c r="L74" s="289">
        <v>11887</v>
      </c>
      <c r="M74" s="290">
        <v>32.200000000000003</v>
      </c>
      <c r="N74" s="289">
        <v>69841</v>
      </c>
      <c r="O74" s="289">
        <v>27495</v>
      </c>
      <c r="P74" s="290">
        <v>62.4</v>
      </c>
      <c r="Q74" s="289">
        <v>6061</v>
      </c>
      <c r="R74" s="289">
        <v>1428</v>
      </c>
      <c r="S74" s="290">
        <v>5.4</v>
      </c>
      <c r="T74" s="289">
        <v>89838</v>
      </c>
      <c r="U74" s="289">
        <v>52072</v>
      </c>
      <c r="V74" s="290">
        <v>68.8</v>
      </c>
      <c r="W74" s="289">
        <v>33341</v>
      </c>
      <c r="X74" s="289">
        <v>18119</v>
      </c>
      <c r="Y74" s="290">
        <v>25.5</v>
      </c>
      <c r="Z74" s="289">
        <v>7335</v>
      </c>
      <c r="AA74" s="289">
        <v>3373</v>
      </c>
      <c r="AB74" s="290">
        <v>5.6</v>
      </c>
    </row>
    <row r="75" spans="1:28" x14ac:dyDescent="0.2">
      <c r="A75" s="284" t="s">
        <v>90</v>
      </c>
      <c r="B75" s="289">
        <v>157518</v>
      </c>
      <c r="C75" s="289">
        <v>93136</v>
      </c>
      <c r="D75" s="290">
        <v>91.2</v>
      </c>
      <c r="E75" s="289">
        <v>14846</v>
      </c>
      <c r="F75" s="289">
        <v>8324</v>
      </c>
      <c r="G75" s="290">
        <v>8.6</v>
      </c>
      <c r="H75" s="289">
        <v>413</v>
      </c>
      <c r="I75" s="289">
        <v>1265</v>
      </c>
      <c r="J75" s="290">
        <v>0.2</v>
      </c>
      <c r="K75" s="289">
        <v>5953</v>
      </c>
      <c r="L75" s="289">
        <v>2180</v>
      </c>
      <c r="M75" s="290">
        <v>75.8</v>
      </c>
      <c r="N75" s="289">
        <v>1872</v>
      </c>
      <c r="O75" s="289">
        <v>249</v>
      </c>
      <c r="P75" s="290">
        <v>23.8</v>
      </c>
      <c r="Q75" s="291">
        <v>29</v>
      </c>
      <c r="R75" s="291">
        <v>8</v>
      </c>
      <c r="S75" s="291">
        <v>0.4</v>
      </c>
      <c r="T75" s="289">
        <v>151565</v>
      </c>
      <c r="U75" s="289">
        <v>90956</v>
      </c>
      <c r="V75" s="290">
        <v>91.9</v>
      </c>
      <c r="W75" s="289">
        <v>12974</v>
      </c>
      <c r="X75" s="289">
        <v>8075</v>
      </c>
      <c r="Y75" s="290">
        <v>7.9</v>
      </c>
      <c r="Z75" s="289">
        <v>384</v>
      </c>
      <c r="AA75" s="289">
        <v>1257</v>
      </c>
      <c r="AB75" s="290">
        <v>0.2</v>
      </c>
    </row>
    <row r="76" spans="1:28" x14ac:dyDescent="0.2">
      <c r="A76" s="284" t="s">
        <v>91</v>
      </c>
      <c r="B76" s="291" t="s">
        <v>157</v>
      </c>
      <c r="C76" s="291" t="s">
        <v>157</v>
      </c>
      <c r="D76" s="291" t="s">
        <v>157</v>
      </c>
      <c r="E76" s="289">
        <v>7786</v>
      </c>
      <c r="F76" s="289">
        <v>5098</v>
      </c>
      <c r="G76" s="290">
        <v>100</v>
      </c>
      <c r="H76" s="291" t="s">
        <v>157</v>
      </c>
      <c r="I76" s="291" t="s">
        <v>157</v>
      </c>
      <c r="J76" s="291" t="s">
        <v>157</v>
      </c>
      <c r="K76" s="291" t="s">
        <v>157</v>
      </c>
      <c r="L76" s="291" t="s">
        <v>157</v>
      </c>
      <c r="M76" s="291" t="s">
        <v>157</v>
      </c>
      <c r="N76" s="289">
        <v>166</v>
      </c>
      <c r="O76" s="289" t="s">
        <v>157</v>
      </c>
      <c r="P76" s="290">
        <v>100</v>
      </c>
      <c r="Q76" s="291" t="s">
        <v>157</v>
      </c>
      <c r="R76" s="291" t="s">
        <v>157</v>
      </c>
      <c r="S76" s="291" t="s">
        <v>157</v>
      </c>
      <c r="T76" s="291" t="s">
        <v>157</v>
      </c>
      <c r="U76" s="291" t="s">
        <v>157</v>
      </c>
      <c r="V76" s="291" t="s">
        <v>157</v>
      </c>
      <c r="W76" s="289">
        <v>7620</v>
      </c>
      <c r="X76" s="289">
        <v>5098</v>
      </c>
      <c r="Y76" s="290">
        <v>100</v>
      </c>
      <c r="Z76" s="291" t="s">
        <v>157</v>
      </c>
      <c r="AA76" s="291" t="s">
        <v>157</v>
      </c>
      <c r="AB76" s="291" t="s">
        <v>157</v>
      </c>
    </row>
    <row r="77" spans="1:28" x14ac:dyDescent="0.2">
      <c r="A77" s="284" t="s">
        <v>92</v>
      </c>
      <c r="B77" s="289">
        <v>175354</v>
      </c>
      <c r="C77" s="289">
        <v>91162</v>
      </c>
      <c r="D77" s="290">
        <v>56</v>
      </c>
      <c r="E77" s="289">
        <v>57373</v>
      </c>
      <c r="F77" s="289">
        <v>26601</v>
      </c>
      <c r="G77" s="290">
        <v>18.3</v>
      </c>
      <c r="H77" s="289">
        <v>80357</v>
      </c>
      <c r="I77" s="289">
        <v>44903</v>
      </c>
      <c r="J77" s="290">
        <v>25.7</v>
      </c>
      <c r="K77" s="289">
        <v>39344</v>
      </c>
      <c r="L77" s="289">
        <v>17175</v>
      </c>
      <c r="M77" s="290">
        <v>53.8</v>
      </c>
      <c r="N77" s="289">
        <v>26557</v>
      </c>
      <c r="O77" s="289">
        <v>10498</v>
      </c>
      <c r="P77" s="290">
        <v>36.299999999999997</v>
      </c>
      <c r="Q77" s="289">
        <v>7242</v>
      </c>
      <c r="R77" s="289">
        <v>3834</v>
      </c>
      <c r="S77" s="290">
        <v>9.9</v>
      </c>
      <c r="T77" s="289">
        <v>136010</v>
      </c>
      <c r="U77" s="289">
        <v>73987</v>
      </c>
      <c r="V77" s="290">
        <v>56.7</v>
      </c>
      <c r="W77" s="289">
        <v>30816</v>
      </c>
      <c r="X77" s="289">
        <v>16103</v>
      </c>
      <c r="Y77" s="290">
        <v>12.8</v>
      </c>
      <c r="Z77" s="289">
        <v>73115</v>
      </c>
      <c r="AA77" s="289">
        <v>41069</v>
      </c>
      <c r="AB77" s="290">
        <v>30.5</v>
      </c>
    </row>
    <row r="78" spans="1:28" x14ac:dyDescent="0.2">
      <c r="A78" s="284" t="s">
        <v>93</v>
      </c>
      <c r="B78" s="289">
        <v>100096</v>
      </c>
      <c r="C78" s="289">
        <v>51237</v>
      </c>
      <c r="D78" s="290">
        <v>56.2</v>
      </c>
      <c r="E78" s="289">
        <v>48945</v>
      </c>
      <c r="F78" s="289">
        <v>20202</v>
      </c>
      <c r="G78" s="290">
        <v>27.5</v>
      </c>
      <c r="H78" s="289">
        <v>29149</v>
      </c>
      <c r="I78" s="289">
        <v>11477</v>
      </c>
      <c r="J78" s="290">
        <v>16.399999999999999</v>
      </c>
      <c r="K78" s="289">
        <v>53980</v>
      </c>
      <c r="L78" s="289">
        <v>23789</v>
      </c>
      <c r="M78" s="290">
        <v>44.6</v>
      </c>
      <c r="N78" s="289">
        <v>42164</v>
      </c>
      <c r="O78" s="289">
        <v>16863</v>
      </c>
      <c r="P78" s="290">
        <v>34.799999999999997</v>
      </c>
      <c r="Q78" s="289">
        <v>25013</v>
      </c>
      <c r="R78" s="289">
        <v>9395</v>
      </c>
      <c r="S78" s="290">
        <v>20.6</v>
      </c>
      <c r="T78" s="289">
        <v>46116</v>
      </c>
      <c r="U78" s="289">
        <v>27448</v>
      </c>
      <c r="V78" s="290">
        <v>80.900000000000006</v>
      </c>
      <c r="W78" s="289">
        <v>6781</v>
      </c>
      <c r="X78" s="289">
        <v>3339</v>
      </c>
      <c r="Y78" s="290">
        <v>11.9</v>
      </c>
      <c r="Z78" s="289">
        <v>4136</v>
      </c>
      <c r="AA78" s="289">
        <v>2082</v>
      </c>
      <c r="AB78" s="290">
        <v>7.3</v>
      </c>
    </row>
    <row r="79" spans="1:28" x14ac:dyDescent="0.2">
      <c r="A79" s="284" t="s">
        <v>94</v>
      </c>
      <c r="B79" s="289">
        <v>258106</v>
      </c>
      <c r="C79" s="289">
        <v>148140</v>
      </c>
      <c r="D79" s="290">
        <v>89.1</v>
      </c>
      <c r="E79" s="289">
        <v>24577</v>
      </c>
      <c r="F79" s="289">
        <v>8441</v>
      </c>
      <c r="G79" s="290">
        <v>8.5</v>
      </c>
      <c r="H79" s="289">
        <v>7099</v>
      </c>
      <c r="I79" s="289">
        <v>4258</v>
      </c>
      <c r="J79" s="290">
        <v>2.4</v>
      </c>
      <c r="K79" s="289">
        <v>41189</v>
      </c>
      <c r="L79" s="289">
        <v>24060</v>
      </c>
      <c r="M79" s="290">
        <v>68.099999999999994</v>
      </c>
      <c r="N79" s="289">
        <v>18657</v>
      </c>
      <c r="O79" s="289">
        <v>4696</v>
      </c>
      <c r="P79" s="290">
        <v>30.8</v>
      </c>
      <c r="Q79" s="289">
        <v>658</v>
      </c>
      <c r="R79" s="289">
        <v>46</v>
      </c>
      <c r="S79" s="290">
        <v>1.1000000000000001</v>
      </c>
      <c r="T79" s="289">
        <v>216917</v>
      </c>
      <c r="U79" s="289">
        <v>124080</v>
      </c>
      <c r="V79" s="290">
        <v>94.6</v>
      </c>
      <c r="W79" s="289">
        <v>5920</v>
      </c>
      <c r="X79" s="289">
        <v>3745</v>
      </c>
      <c r="Y79" s="290">
        <v>2.6</v>
      </c>
      <c r="Z79" s="289">
        <v>6441</v>
      </c>
      <c r="AA79" s="289">
        <v>4212</v>
      </c>
      <c r="AB79" s="290">
        <v>2.8</v>
      </c>
    </row>
    <row r="80" spans="1:28" x14ac:dyDescent="0.2">
      <c r="A80" s="283" t="s">
        <v>95</v>
      </c>
      <c r="B80" s="289">
        <v>69569</v>
      </c>
      <c r="C80" s="289">
        <v>42949</v>
      </c>
      <c r="D80" s="290">
        <v>60.1</v>
      </c>
      <c r="E80" s="289">
        <v>12916</v>
      </c>
      <c r="F80" s="289">
        <v>8117</v>
      </c>
      <c r="G80" s="290">
        <v>11.2</v>
      </c>
      <c r="H80" s="289">
        <v>33256</v>
      </c>
      <c r="I80" s="289">
        <v>22243</v>
      </c>
      <c r="J80" s="290">
        <v>28.7</v>
      </c>
      <c r="K80" s="289">
        <v>1253</v>
      </c>
      <c r="L80" s="289">
        <v>413</v>
      </c>
      <c r="M80" s="290">
        <v>70.8</v>
      </c>
      <c r="N80" s="289">
        <v>429</v>
      </c>
      <c r="O80" s="289">
        <v>121</v>
      </c>
      <c r="P80" s="290">
        <v>24.2</v>
      </c>
      <c r="Q80" s="289">
        <v>88</v>
      </c>
      <c r="R80" s="289">
        <v>4</v>
      </c>
      <c r="S80" s="290">
        <v>5</v>
      </c>
      <c r="T80" s="289">
        <v>68316</v>
      </c>
      <c r="U80" s="289">
        <v>42536</v>
      </c>
      <c r="V80" s="290">
        <v>59.9</v>
      </c>
      <c r="W80" s="289">
        <v>12487</v>
      </c>
      <c r="X80" s="289">
        <v>7996</v>
      </c>
      <c r="Y80" s="290">
        <v>11</v>
      </c>
      <c r="Z80" s="289">
        <v>33168</v>
      </c>
      <c r="AA80" s="289">
        <v>22239</v>
      </c>
      <c r="AB80" s="290">
        <v>29.1</v>
      </c>
    </row>
    <row r="81" spans="1:61" x14ac:dyDescent="0.2">
      <c r="A81" s="284" t="s">
        <v>96</v>
      </c>
      <c r="B81" s="289">
        <v>64211</v>
      </c>
      <c r="C81" s="289">
        <v>31214</v>
      </c>
      <c r="D81" s="290">
        <v>28.8</v>
      </c>
      <c r="E81" s="289">
        <v>17331</v>
      </c>
      <c r="F81" s="289">
        <v>8563</v>
      </c>
      <c r="G81" s="290">
        <v>7.8</v>
      </c>
      <c r="H81" s="289">
        <v>141398</v>
      </c>
      <c r="I81" s="289">
        <v>72108</v>
      </c>
      <c r="J81" s="290">
        <v>63.4</v>
      </c>
      <c r="K81" s="289">
        <v>15682</v>
      </c>
      <c r="L81" s="289">
        <v>6048</v>
      </c>
      <c r="M81" s="290">
        <v>54.3</v>
      </c>
      <c r="N81" s="289">
        <v>6197</v>
      </c>
      <c r="O81" s="289">
        <v>1940</v>
      </c>
      <c r="P81" s="290">
        <v>21.5</v>
      </c>
      <c r="Q81" s="289">
        <v>6999</v>
      </c>
      <c r="R81" s="289">
        <v>920</v>
      </c>
      <c r="S81" s="290">
        <v>24.2</v>
      </c>
      <c r="T81" s="289">
        <v>48529</v>
      </c>
      <c r="U81" s="289">
        <v>25166</v>
      </c>
      <c r="V81" s="290">
        <v>25</v>
      </c>
      <c r="W81" s="289">
        <v>11134</v>
      </c>
      <c r="X81" s="289">
        <v>6623</v>
      </c>
      <c r="Y81" s="290">
        <v>5.7</v>
      </c>
      <c r="Z81" s="289">
        <v>134399</v>
      </c>
      <c r="AA81" s="289">
        <v>71188</v>
      </c>
      <c r="AB81" s="290">
        <v>69.3</v>
      </c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1:61" x14ac:dyDescent="0.2">
      <c r="A82" s="285" t="s">
        <v>99</v>
      </c>
      <c r="B82" s="292">
        <v>12700</v>
      </c>
      <c r="C82" s="292">
        <v>8020</v>
      </c>
      <c r="D82" s="294">
        <v>95.5</v>
      </c>
      <c r="E82" s="292">
        <v>288</v>
      </c>
      <c r="F82" s="293">
        <v>87</v>
      </c>
      <c r="G82" s="294">
        <v>2.2000000000000002</v>
      </c>
      <c r="H82" s="292">
        <v>312</v>
      </c>
      <c r="I82" s="293" t="s">
        <v>157</v>
      </c>
      <c r="J82" s="294">
        <v>2.2999999999999998</v>
      </c>
      <c r="K82" s="292">
        <v>6872</v>
      </c>
      <c r="L82" s="292">
        <v>5793</v>
      </c>
      <c r="M82" s="294">
        <v>94.5</v>
      </c>
      <c r="N82" s="292">
        <v>87</v>
      </c>
      <c r="O82" s="293">
        <v>87</v>
      </c>
      <c r="P82" s="294">
        <v>1.2</v>
      </c>
      <c r="Q82" s="293">
        <v>312</v>
      </c>
      <c r="R82" s="293" t="s">
        <v>157</v>
      </c>
      <c r="S82" s="294">
        <v>4.3</v>
      </c>
      <c r="T82" s="292">
        <v>5828</v>
      </c>
      <c r="U82" s="292">
        <v>2227</v>
      </c>
      <c r="V82" s="294">
        <v>96.7</v>
      </c>
      <c r="W82" s="292">
        <v>201</v>
      </c>
      <c r="X82" s="293" t="s">
        <v>157</v>
      </c>
      <c r="Y82" s="294">
        <v>3.3</v>
      </c>
      <c r="Z82" s="293" t="s">
        <v>157</v>
      </c>
      <c r="AA82" s="293" t="s">
        <v>157</v>
      </c>
      <c r="AB82" s="293" t="s">
        <v>157</v>
      </c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1:61" x14ac:dyDescent="0.2">
      <c r="A83" s="71"/>
      <c r="B83" s="204"/>
      <c r="C83" s="204"/>
      <c r="D83" s="252"/>
      <c r="E83" s="204"/>
      <c r="F83" s="204"/>
      <c r="G83" s="252"/>
      <c r="H83" s="204"/>
      <c r="I83" s="204"/>
      <c r="J83" s="252"/>
      <c r="K83" s="204"/>
      <c r="L83" s="204"/>
      <c r="M83" s="252"/>
      <c r="N83" s="204"/>
      <c r="O83" s="204"/>
      <c r="P83" s="252"/>
      <c r="Q83" s="158"/>
      <c r="R83" s="158"/>
    </row>
    <row r="84" spans="1:61" x14ac:dyDescent="0.2">
      <c r="A84" s="71"/>
      <c r="B84" s="204"/>
      <c r="C84" s="204"/>
      <c r="D84" s="252"/>
      <c r="E84" s="204"/>
      <c r="F84" s="204"/>
      <c r="G84" s="252"/>
      <c r="H84" s="204"/>
      <c r="I84" s="204"/>
      <c r="J84" s="252"/>
      <c r="K84" s="204"/>
      <c r="L84" s="204"/>
      <c r="M84" s="252"/>
      <c r="N84" s="204"/>
      <c r="O84" s="204"/>
      <c r="P84" s="252"/>
      <c r="Q84" s="158"/>
      <c r="R84" s="158"/>
    </row>
    <row r="85" spans="1:61" ht="15" x14ac:dyDescent="0.25">
      <c r="A85" s="436"/>
      <c r="B85" s="439" t="s">
        <v>180</v>
      </c>
      <c r="C85" s="448"/>
      <c r="D85" s="448"/>
      <c r="E85" s="448"/>
      <c r="F85" s="448"/>
      <c r="G85" s="448"/>
      <c r="H85" s="448"/>
      <c r="I85" s="448"/>
      <c r="J85" s="441"/>
      <c r="K85" s="439" t="s">
        <v>75</v>
      </c>
      <c r="L85" s="448"/>
      <c r="M85" s="448"/>
      <c r="N85" s="448"/>
      <c r="O85" s="448"/>
      <c r="P85" s="448"/>
      <c r="Q85" s="448"/>
      <c r="R85" s="448"/>
      <c r="S85" s="448"/>
      <c r="T85" s="300"/>
      <c r="U85" s="300"/>
      <c r="V85" s="300"/>
      <c r="W85" s="300"/>
      <c r="X85" s="300"/>
      <c r="Y85" s="300"/>
      <c r="Z85" s="300"/>
      <c r="AA85" s="300"/>
      <c r="AB85" s="300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P85" s="315"/>
      <c r="AQ85" s="315"/>
      <c r="AR85" s="315"/>
      <c r="AS85" s="315"/>
      <c r="AT85" s="315"/>
      <c r="AU85" s="315"/>
      <c r="AV85" s="315"/>
      <c r="AW85" s="315"/>
      <c r="AX85" s="315"/>
      <c r="AY85" s="315"/>
      <c r="AZ85" s="315"/>
      <c r="BA85" s="315"/>
      <c r="BB85" s="315"/>
      <c r="BC85" s="315"/>
      <c r="BD85" s="315"/>
      <c r="BE85" s="315"/>
      <c r="BF85" s="315"/>
      <c r="BG85" s="315"/>
      <c r="BH85" s="315"/>
      <c r="BI85" s="315"/>
    </row>
    <row r="86" spans="1:61" ht="15" x14ac:dyDescent="0.25">
      <c r="A86" s="437"/>
      <c r="B86" s="442"/>
      <c r="C86" s="443"/>
      <c r="D86" s="443"/>
      <c r="E86" s="443"/>
      <c r="F86" s="443"/>
      <c r="G86" s="443"/>
      <c r="H86" s="443"/>
      <c r="I86" s="443"/>
      <c r="J86" s="444"/>
      <c r="K86" s="442"/>
      <c r="L86" s="443"/>
      <c r="M86" s="443"/>
      <c r="N86" s="443"/>
      <c r="O86" s="443"/>
      <c r="P86" s="443"/>
      <c r="Q86" s="443"/>
      <c r="R86" s="443"/>
      <c r="S86" s="443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</row>
    <row r="87" spans="1:61" ht="23.25" customHeight="1" x14ac:dyDescent="0.25">
      <c r="A87" s="437"/>
      <c r="B87" s="433" t="s">
        <v>187</v>
      </c>
      <c r="C87" s="445"/>
      <c r="D87" s="446" t="s">
        <v>188</v>
      </c>
      <c r="E87" s="433" t="s">
        <v>189</v>
      </c>
      <c r="F87" s="445"/>
      <c r="G87" s="446" t="s">
        <v>190</v>
      </c>
      <c r="H87" s="433" t="s">
        <v>191</v>
      </c>
      <c r="I87" s="445"/>
      <c r="J87" s="446" t="s">
        <v>192</v>
      </c>
      <c r="K87" s="433" t="s">
        <v>187</v>
      </c>
      <c r="L87" s="445"/>
      <c r="M87" s="446" t="s">
        <v>188</v>
      </c>
      <c r="N87" s="433" t="s">
        <v>189</v>
      </c>
      <c r="O87" s="449"/>
      <c r="P87" s="446" t="s">
        <v>190</v>
      </c>
      <c r="Q87" s="408" t="s">
        <v>191</v>
      </c>
      <c r="R87" s="408"/>
      <c r="S87" s="433" t="s">
        <v>192</v>
      </c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</row>
    <row r="88" spans="1:61" ht="22.5" x14ac:dyDescent="0.25">
      <c r="A88" s="438"/>
      <c r="B88" s="306" t="s">
        <v>193</v>
      </c>
      <c r="C88" s="306" t="s">
        <v>194</v>
      </c>
      <c r="D88" s="447"/>
      <c r="E88" s="306" t="s">
        <v>193</v>
      </c>
      <c r="F88" s="306" t="s">
        <v>194</v>
      </c>
      <c r="G88" s="447"/>
      <c r="H88" s="306" t="s">
        <v>193</v>
      </c>
      <c r="I88" s="306" t="s">
        <v>194</v>
      </c>
      <c r="J88" s="447"/>
      <c r="K88" s="306" t="s">
        <v>193</v>
      </c>
      <c r="L88" s="306" t="s">
        <v>194</v>
      </c>
      <c r="M88" s="447"/>
      <c r="N88" s="306" t="s">
        <v>193</v>
      </c>
      <c r="O88" s="306" t="s">
        <v>194</v>
      </c>
      <c r="P88" s="447"/>
      <c r="Q88" s="306" t="s">
        <v>193</v>
      </c>
      <c r="R88" s="306" t="s">
        <v>194</v>
      </c>
      <c r="S88" s="433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</row>
    <row r="89" spans="1:61" ht="15" x14ac:dyDescent="0.25">
      <c r="A89" s="301" t="s">
        <v>79</v>
      </c>
      <c r="B89" s="318">
        <v>2723274</v>
      </c>
      <c r="C89" s="318">
        <v>1420718</v>
      </c>
      <c r="D89" s="307">
        <v>68.099999999999994</v>
      </c>
      <c r="E89" s="318">
        <v>130248</v>
      </c>
      <c r="F89" s="318">
        <v>62361</v>
      </c>
      <c r="G89" s="307">
        <v>3.3</v>
      </c>
      <c r="H89" s="318">
        <v>1142535</v>
      </c>
      <c r="I89" s="318">
        <v>550784</v>
      </c>
      <c r="J89" s="307">
        <v>28.6</v>
      </c>
      <c r="K89" s="309">
        <v>4467982</v>
      </c>
      <c r="L89" s="309">
        <v>2356670</v>
      </c>
      <c r="M89" s="310">
        <v>51.5</v>
      </c>
      <c r="N89" s="309">
        <v>1434345</v>
      </c>
      <c r="O89" s="309">
        <v>667625</v>
      </c>
      <c r="P89" s="310">
        <v>16.5</v>
      </c>
      <c r="Q89" s="309">
        <v>2772511</v>
      </c>
      <c r="R89" s="309">
        <v>1387041</v>
      </c>
      <c r="S89" s="310">
        <v>32</v>
      </c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</row>
    <row r="90" spans="1:61" ht="15" x14ac:dyDescent="0.25">
      <c r="A90" s="302" t="s">
        <v>80</v>
      </c>
      <c r="B90" s="316">
        <v>10026</v>
      </c>
      <c r="C90" s="316">
        <v>6534</v>
      </c>
      <c r="D90" s="308">
        <v>3</v>
      </c>
      <c r="E90" s="316">
        <v>598</v>
      </c>
      <c r="F90" s="316">
        <v>360</v>
      </c>
      <c r="G90" s="308">
        <v>0.2</v>
      </c>
      <c r="H90" s="316">
        <v>319215</v>
      </c>
      <c r="I90" s="316">
        <v>157407</v>
      </c>
      <c r="J90" s="308">
        <v>96.8</v>
      </c>
      <c r="K90" s="309">
        <v>18318</v>
      </c>
      <c r="L90" s="309">
        <v>11103</v>
      </c>
      <c r="M90" s="310">
        <v>2.2000000000000002</v>
      </c>
      <c r="N90" s="309">
        <v>39256</v>
      </c>
      <c r="O90" s="309">
        <v>17390</v>
      </c>
      <c r="P90" s="310">
        <v>4.7</v>
      </c>
      <c r="Q90" s="309">
        <v>773322</v>
      </c>
      <c r="R90" s="309">
        <v>390964</v>
      </c>
      <c r="S90" s="310">
        <v>93.1</v>
      </c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</row>
    <row r="91" spans="1:61" ht="15" x14ac:dyDescent="0.25">
      <c r="A91" s="303" t="s">
        <v>81</v>
      </c>
      <c r="B91" s="316">
        <v>174071</v>
      </c>
      <c r="C91" s="316">
        <v>88967</v>
      </c>
      <c r="D91" s="308">
        <v>90</v>
      </c>
      <c r="E91" s="316">
        <v>5877</v>
      </c>
      <c r="F91" s="316">
        <v>2655</v>
      </c>
      <c r="G91" s="308">
        <v>3</v>
      </c>
      <c r="H91" s="316">
        <v>13428</v>
      </c>
      <c r="I91" s="316">
        <v>6618</v>
      </c>
      <c r="J91" s="308">
        <v>6.9</v>
      </c>
      <c r="K91" s="309">
        <v>258439</v>
      </c>
      <c r="L91" s="309">
        <v>129213</v>
      </c>
      <c r="M91" s="310">
        <v>64</v>
      </c>
      <c r="N91" s="309">
        <v>125911</v>
      </c>
      <c r="O91" s="309">
        <v>54583</v>
      </c>
      <c r="P91" s="310">
        <v>31.2</v>
      </c>
      <c r="Q91" s="309">
        <v>19618</v>
      </c>
      <c r="R91" s="309">
        <v>9001</v>
      </c>
      <c r="S91" s="310">
        <v>4.9000000000000004</v>
      </c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</row>
    <row r="92" spans="1:61" ht="15" x14ac:dyDescent="0.25">
      <c r="A92" s="303" t="s">
        <v>82</v>
      </c>
      <c r="B92" s="316">
        <v>162072</v>
      </c>
      <c r="C92" s="316">
        <v>95702</v>
      </c>
      <c r="D92" s="308">
        <v>74.5</v>
      </c>
      <c r="E92" s="316">
        <v>2871</v>
      </c>
      <c r="F92" s="316">
        <v>1143</v>
      </c>
      <c r="G92" s="308">
        <v>1.3</v>
      </c>
      <c r="H92" s="316">
        <v>52747</v>
      </c>
      <c r="I92" s="316">
        <v>30571</v>
      </c>
      <c r="J92" s="308">
        <v>24.2</v>
      </c>
      <c r="K92" s="309">
        <v>272220</v>
      </c>
      <c r="L92" s="309">
        <v>159794</v>
      </c>
      <c r="M92" s="310">
        <v>44</v>
      </c>
      <c r="N92" s="309">
        <v>37185</v>
      </c>
      <c r="O92" s="309">
        <v>16509</v>
      </c>
      <c r="P92" s="310">
        <v>6</v>
      </c>
      <c r="Q92" s="309">
        <v>309041</v>
      </c>
      <c r="R92" s="309">
        <v>177382</v>
      </c>
      <c r="S92" s="310">
        <v>50</v>
      </c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</row>
    <row r="93" spans="1:61" ht="15" x14ac:dyDescent="0.25">
      <c r="A93" s="303" t="s">
        <v>83</v>
      </c>
      <c r="B93" s="316">
        <v>125497</v>
      </c>
      <c r="C93" s="316">
        <v>71212</v>
      </c>
      <c r="D93" s="308">
        <v>44.2</v>
      </c>
      <c r="E93" s="316">
        <v>30242</v>
      </c>
      <c r="F93" s="316">
        <v>12303</v>
      </c>
      <c r="G93" s="308">
        <v>10.7</v>
      </c>
      <c r="H93" s="316">
        <v>127977</v>
      </c>
      <c r="I93" s="316">
        <v>68040</v>
      </c>
      <c r="J93" s="308">
        <v>45.1</v>
      </c>
      <c r="K93" s="309">
        <v>267149</v>
      </c>
      <c r="L93" s="309">
        <v>147419</v>
      </c>
      <c r="M93" s="310">
        <v>41.8</v>
      </c>
      <c r="N93" s="309">
        <v>102396</v>
      </c>
      <c r="O93" s="309">
        <v>44108</v>
      </c>
      <c r="P93" s="310">
        <v>16</v>
      </c>
      <c r="Q93" s="309">
        <v>269424</v>
      </c>
      <c r="R93" s="309">
        <v>150258</v>
      </c>
      <c r="S93" s="310">
        <v>42.2</v>
      </c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  <c r="AJ93" s="300"/>
      <c r="AK93" s="300"/>
      <c r="AL93" s="300"/>
      <c r="AM93" s="300"/>
      <c r="AN93" s="300"/>
      <c r="AO93" s="300"/>
      <c r="AP93" s="300"/>
      <c r="AQ93" s="300"/>
      <c r="AR93" s="300"/>
      <c r="AS93" s="300"/>
      <c r="AT93" s="300"/>
      <c r="AU93" s="300"/>
      <c r="AV93" s="300"/>
      <c r="AW93" s="300"/>
      <c r="AX93" s="300"/>
      <c r="AY93" s="300"/>
      <c r="AZ93" s="300"/>
      <c r="BA93" s="300"/>
      <c r="BB93" s="300"/>
      <c r="BC93" s="300"/>
      <c r="BD93" s="300"/>
      <c r="BE93" s="300"/>
      <c r="BF93" s="300"/>
      <c r="BG93" s="300"/>
      <c r="BH93" s="300"/>
      <c r="BI93" s="300"/>
    </row>
    <row r="94" spans="1:61" ht="15" x14ac:dyDescent="0.25">
      <c r="A94" s="303" t="s">
        <v>84</v>
      </c>
      <c r="B94" s="316" t="s">
        <v>157</v>
      </c>
      <c r="C94" s="316" t="s">
        <v>157</v>
      </c>
      <c r="D94" s="308" t="s">
        <v>157</v>
      </c>
      <c r="E94" s="316" t="s">
        <v>157</v>
      </c>
      <c r="F94" s="316" t="s">
        <v>157</v>
      </c>
      <c r="G94" s="308" t="s">
        <v>157</v>
      </c>
      <c r="H94" s="316">
        <v>112754</v>
      </c>
      <c r="I94" s="316">
        <v>60718</v>
      </c>
      <c r="J94" s="308">
        <v>100</v>
      </c>
      <c r="K94" s="309">
        <v>802</v>
      </c>
      <c r="L94" s="309">
        <v>564</v>
      </c>
      <c r="M94" s="310">
        <v>0.3</v>
      </c>
      <c r="N94" s="309">
        <v>222</v>
      </c>
      <c r="O94" s="309">
        <v>16</v>
      </c>
      <c r="P94" s="310">
        <v>0.1</v>
      </c>
      <c r="Q94" s="309">
        <v>229870</v>
      </c>
      <c r="R94" s="309">
        <v>120496</v>
      </c>
      <c r="S94" s="310">
        <v>99.6</v>
      </c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</row>
    <row r="95" spans="1:61" x14ac:dyDescent="0.2">
      <c r="A95" s="303" t="s">
        <v>85</v>
      </c>
      <c r="B95" s="316">
        <v>11023</v>
      </c>
      <c r="C95" s="316">
        <v>4771</v>
      </c>
      <c r="D95" s="308">
        <v>4.0999999999999996</v>
      </c>
      <c r="E95" s="316">
        <v>16342</v>
      </c>
      <c r="F95" s="316">
        <v>7392</v>
      </c>
      <c r="G95" s="308">
        <v>6.1</v>
      </c>
      <c r="H95" s="316">
        <v>239137</v>
      </c>
      <c r="I95" s="316">
        <v>103212</v>
      </c>
      <c r="J95" s="308">
        <v>89.7</v>
      </c>
      <c r="K95" s="309">
        <v>18497</v>
      </c>
      <c r="L95" s="309">
        <v>8719</v>
      </c>
      <c r="M95" s="310">
        <v>1.9</v>
      </c>
      <c r="N95" s="309">
        <v>587214</v>
      </c>
      <c r="O95" s="309">
        <v>282726</v>
      </c>
      <c r="P95" s="310">
        <v>60.8</v>
      </c>
      <c r="Q95" s="309">
        <v>360719</v>
      </c>
      <c r="R95" s="309">
        <v>166331</v>
      </c>
      <c r="S95" s="310">
        <v>37.299999999999997</v>
      </c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</row>
    <row r="96" spans="1:61" x14ac:dyDescent="0.2">
      <c r="A96" s="303" t="s">
        <v>86</v>
      </c>
      <c r="B96" s="316">
        <v>204054</v>
      </c>
      <c r="C96" s="316">
        <v>94090</v>
      </c>
      <c r="D96" s="308">
        <v>77.8</v>
      </c>
      <c r="E96" s="316">
        <v>25827</v>
      </c>
      <c r="F96" s="316">
        <v>9234</v>
      </c>
      <c r="G96" s="308">
        <v>9.8000000000000007</v>
      </c>
      <c r="H96" s="316">
        <v>32446</v>
      </c>
      <c r="I96" s="316">
        <v>13090</v>
      </c>
      <c r="J96" s="308">
        <v>12.4</v>
      </c>
      <c r="K96" s="309">
        <v>372408</v>
      </c>
      <c r="L96" s="309">
        <v>174405</v>
      </c>
      <c r="M96" s="310">
        <v>71.099999999999994</v>
      </c>
      <c r="N96" s="309">
        <v>77077</v>
      </c>
      <c r="O96" s="309">
        <v>29964</v>
      </c>
      <c r="P96" s="310">
        <v>14.7</v>
      </c>
      <c r="Q96" s="309">
        <v>73940</v>
      </c>
      <c r="R96" s="309">
        <v>26841</v>
      </c>
      <c r="S96" s="310">
        <v>14.1</v>
      </c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</row>
    <row r="97" spans="1:61" x14ac:dyDescent="0.2">
      <c r="A97" s="303" t="s">
        <v>87</v>
      </c>
      <c r="B97" s="316">
        <v>149641</v>
      </c>
      <c r="C97" s="316">
        <v>59293</v>
      </c>
      <c r="D97" s="308">
        <v>54.9</v>
      </c>
      <c r="E97" s="316">
        <v>27446</v>
      </c>
      <c r="F97" s="316">
        <v>15878</v>
      </c>
      <c r="G97" s="308">
        <v>10.1</v>
      </c>
      <c r="H97" s="316">
        <v>95586</v>
      </c>
      <c r="I97" s="316">
        <v>31219</v>
      </c>
      <c r="J97" s="308">
        <v>35.1</v>
      </c>
      <c r="K97" s="309">
        <v>245226</v>
      </c>
      <c r="L97" s="309">
        <v>99213</v>
      </c>
      <c r="M97" s="310">
        <v>43.4</v>
      </c>
      <c r="N97" s="309">
        <v>126322</v>
      </c>
      <c r="O97" s="309">
        <v>62790</v>
      </c>
      <c r="P97" s="310">
        <v>22.3</v>
      </c>
      <c r="Q97" s="309">
        <v>194041</v>
      </c>
      <c r="R97" s="309">
        <v>57665</v>
      </c>
      <c r="S97" s="310">
        <v>34.299999999999997</v>
      </c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</row>
    <row r="98" spans="1:61" x14ac:dyDescent="0.2">
      <c r="A98" s="303" t="s">
        <v>88</v>
      </c>
      <c r="B98" s="316">
        <v>149942</v>
      </c>
      <c r="C98" s="316">
        <v>72340</v>
      </c>
      <c r="D98" s="308">
        <v>89.6</v>
      </c>
      <c r="E98" s="316">
        <v>3366</v>
      </c>
      <c r="F98" s="316">
        <v>1635</v>
      </c>
      <c r="G98" s="308">
        <v>2</v>
      </c>
      <c r="H98" s="316">
        <v>13957</v>
      </c>
      <c r="I98" s="316">
        <v>8481</v>
      </c>
      <c r="J98" s="308">
        <v>8.3000000000000007</v>
      </c>
      <c r="K98" s="309">
        <v>314567</v>
      </c>
      <c r="L98" s="309">
        <v>168614</v>
      </c>
      <c r="M98" s="310">
        <v>69.900000000000006</v>
      </c>
      <c r="N98" s="309">
        <v>33839</v>
      </c>
      <c r="O98" s="309">
        <v>16731</v>
      </c>
      <c r="P98" s="310">
        <v>7.5</v>
      </c>
      <c r="Q98" s="309">
        <v>101868</v>
      </c>
      <c r="R98" s="309">
        <v>55620</v>
      </c>
      <c r="S98" s="310">
        <v>22.6</v>
      </c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</row>
    <row r="99" spans="1:61" x14ac:dyDescent="0.2">
      <c r="A99" s="303" t="s">
        <v>89</v>
      </c>
      <c r="B99" s="316">
        <v>171406</v>
      </c>
      <c r="C99" s="316">
        <v>93357</v>
      </c>
      <c r="D99" s="308">
        <v>97.7</v>
      </c>
      <c r="E99" s="316">
        <v>925</v>
      </c>
      <c r="F99" s="316">
        <v>359</v>
      </c>
      <c r="G99" s="308">
        <v>0.5</v>
      </c>
      <c r="H99" s="316">
        <v>3046</v>
      </c>
      <c r="I99" s="316">
        <v>1407</v>
      </c>
      <c r="J99" s="308">
        <v>1.7</v>
      </c>
      <c r="K99" s="309">
        <v>297260</v>
      </c>
      <c r="L99" s="309">
        <v>157316</v>
      </c>
      <c r="M99" s="310">
        <v>71.099999999999994</v>
      </c>
      <c r="N99" s="309">
        <v>104107</v>
      </c>
      <c r="O99" s="309">
        <v>45973</v>
      </c>
      <c r="P99" s="310">
        <v>24.9</v>
      </c>
      <c r="Q99" s="309">
        <v>16442</v>
      </c>
      <c r="R99" s="309">
        <v>6208</v>
      </c>
      <c r="S99" s="310">
        <v>3.9</v>
      </c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</row>
    <row r="100" spans="1:61" x14ac:dyDescent="0.2">
      <c r="A100" s="303" t="s">
        <v>90</v>
      </c>
      <c r="B100" s="316">
        <v>250654</v>
      </c>
      <c r="C100" s="316">
        <v>143063</v>
      </c>
      <c r="D100" s="308">
        <v>100</v>
      </c>
      <c r="E100" s="316">
        <v>3</v>
      </c>
      <c r="F100" s="316">
        <v>2</v>
      </c>
      <c r="G100" s="308">
        <v>0</v>
      </c>
      <c r="H100" s="316" t="s">
        <v>157</v>
      </c>
      <c r="I100" s="316" t="s">
        <v>157</v>
      </c>
      <c r="J100" s="308" t="s">
        <v>157</v>
      </c>
      <c r="K100" s="309">
        <v>408172</v>
      </c>
      <c r="L100" s="309">
        <v>236199</v>
      </c>
      <c r="M100" s="310">
        <v>96.4</v>
      </c>
      <c r="N100" s="309">
        <v>14849</v>
      </c>
      <c r="O100" s="309">
        <v>8326</v>
      </c>
      <c r="P100" s="310">
        <v>3.5</v>
      </c>
      <c r="Q100" s="309">
        <v>413</v>
      </c>
      <c r="R100" s="309">
        <v>1265</v>
      </c>
      <c r="S100" s="310">
        <v>0.1</v>
      </c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</row>
    <row r="101" spans="1:61" x14ac:dyDescent="0.2">
      <c r="A101" s="303" t="s">
        <v>91</v>
      </c>
      <c r="B101" s="316" t="s">
        <v>157</v>
      </c>
      <c r="C101" s="316" t="s">
        <v>157</v>
      </c>
      <c r="D101" s="308" t="s">
        <v>157</v>
      </c>
      <c r="E101" s="316">
        <v>11570</v>
      </c>
      <c r="F101" s="316">
        <v>8324</v>
      </c>
      <c r="G101" s="308">
        <v>100</v>
      </c>
      <c r="H101" s="316" t="s">
        <v>157</v>
      </c>
      <c r="I101" s="316" t="s">
        <v>157</v>
      </c>
      <c r="J101" s="308" t="s">
        <v>157</v>
      </c>
      <c r="K101" s="311" t="s">
        <v>157</v>
      </c>
      <c r="L101" s="311" t="s">
        <v>157</v>
      </c>
      <c r="M101" s="311" t="s">
        <v>157</v>
      </c>
      <c r="N101" s="309">
        <v>19356</v>
      </c>
      <c r="O101" s="309">
        <v>13422</v>
      </c>
      <c r="P101" s="310">
        <v>100</v>
      </c>
      <c r="Q101" s="311" t="s">
        <v>157</v>
      </c>
      <c r="R101" s="311" t="s">
        <v>157</v>
      </c>
      <c r="S101" s="311" t="s">
        <v>157</v>
      </c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</row>
    <row r="102" spans="1:61" x14ac:dyDescent="0.2">
      <c r="A102" s="303" t="s">
        <v>92</v>
      </c>
      <c r="B102" s="316">
        <v>159948</v>
      </c>
      <c r="C102" s="316">
        <v>78826</v>
      </c>
      <c r="D102" s="308">
        <v>85.7</v>
      </c>
      <c r="E102" s="316">
        <v>1722</v>
      </c>
      <c r="F102" s="316">
        <v>1044</v>
      </c>
      <c r="G102" s="308">
        <v>0.9</v>
      </c>
      <c r="H102" s="316">
        <v>25066</v>
      </c>
      <c r="I102" s="316">
        <v>14084</v>
      </c>
      <c r="J102" s="308">
        <v>13.4</v>
      </c>
      <c r="K102" s="309">
        <v>335302</v>
      </c>
      <c r="L102" s="309">
        <v>169988</v>
      </c>
      <c r="M102" s="310">
        <v>67.099999999999994</v>
      </c>
      <c r="N102" s="309">
        <v>59095</v>
      </c>
      <c r="O102" s="309">
        <v>27645</v>
      </c>
      <c r="P102" s="310">
        <v>11.8</v>
      </c>
      <c r="Q102" s="309">
        <v>105423</v>
      </c>
      <c r="R102" s="309">
        <v>58987</v>
      </c>
      <c r="S102" s="310">
        <v>21.1</v>
      </c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</row>
    <row r="103" spans="1:61" x14ac:dyDescent="0.2">
      <c r="A103" s="303" t="s">
        <v>93</v>
      </c>
      <c r="B103" s="316">
        <v>122170</v>
      </c>
      <c r="C103" s="316">
        <v>65273</v>
      </c>
      <c r="D103" s="308">
        <v>99.6</v>
      </c>
      <c r="E103" s="316">
        <v>64</v>
      </c>
      <c r="F103" s="316">
        <v>26</v>
      </c>
      <c r="G103" s="308">
        <v>0.1</v>
      </c>
      <c r="H103" s="316">
        <v>380</v>
      </c>
      <c r="I103" s="316">
        <v>254</v>
      </c>
      <c r="J103" s="308">
        <v>0.3</v>
      </c>
      <c r="K103" s="309">
        <v>222266</v>
      </c>
      <c r="L103" s="309">
        <v>116510</v>
      </c>
      <c r="M103" s="310">
        <v>73.900000000000006</v>
      </c>
      <c r="N103" s="309">
        <v>49009</v>
      </c>
      <c r="O103" s="309">
        <v>20228</v>
      </c>
      <c r="P103" s="310">
        <v>16.3</v>
      </c>
      <c r="Q103" s="309">
        <v>29529</v>
      </c>
      <c r="R103" s="309">
        <v>11731</v>
      </c>
      <c r="S103" s="310">
        <v>9.8000000000000007</v>
      </c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</row>
    <row r="104" spans="1:61" x14ac:dyDescent="0.2">
      <c r="A104" s="303" t="s">
        <v>94</v>
      </c>
      <c r="B104" s="316">
        <v>829932</v>
      </c>
      <c r="C104" s="316">
        <v>454696</v>
      </c>
      <c r="D104" s="308">
        <v>100</v>
      </c>
      <c r="E104" s="316">
        <v>112</v>
      </c>
      <c r="F104" s="316">
        <v>100</v>
      </c>
      <c r="G104" s="308">
        <v>0</v>
      </c>
      <c r="H104" s="316">
        <v>241</v>
      </c>
      <c r="I104" s="316">
        <v>110</v>
      </c>
      <c r="J104" s="308">
        <v>0</v>
      </c>
      <c r="K104" s="309">
        <v>1088038</v>
      </c>
      <c r="L104" s="309">
        <v>602836</v>
      </c>
      <c r="M104" s="310">
        <v>97.1</v>
      </c>
      <c r="N104" s="309">
        <v>24689</v>
      </c>
      <c r="O104" s="309">
        <v>8541</v>
      </c>
      <c r="P104" s="310">
        <v>2.2000000000000002</v>
      </c>
      <c r="Q104" s="309">
        <v>7340</v>
      </c>
      <c r="R104" s="309">
        <v>4368</v>
      </c>
      <c r="S104" s="310">
        <v>0.7</v>
      </c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5"/>
      <c r="AU104" s="295"/>
      <c r="AV104" s="295"/>
      <c r="AW104" s="295"/>
      <c r="AX104" s="295"/>
      <c r="AY104" s="295"/>
      <c r="AZ104" s="295"/>
      <c r="BA104" s="295"/>
      <c r="BB104" s="295"/>
      <c r="BC104" s="295"/>
      <c r="BD104" s="295"/>
      <c r="BE104" s="295"/>
      <c r="BF104" s="295"/>
      <c r="BG104" s="295"/>
      <c r="BH104" s="295"/>
      <c r="BI104" s="295"/>
    </row>
    <row r="105" spans="1:61" x14ac:dyDescent="0.2">
      <c r="A105" s="302" t="s">
        <v>95</v>
      </c>
      <c r="B105" s="316">
        <v>41092</v>
      </c>
      <c r="C105" s="316">
        <v>25667</v>
      </c>
      <c r="D105" s="308">
        <v>83</v>
      </c>
      <c r="E105" s="316">
        <v>3252</v>
      </c>
      <c r="F105" s="316">
        <v>1906</v>
      </c>
      <c r="G105" s="308">
        <v>6.6</v>
      </c>
      <c r="H105" s="316">
        <v>5187</v>
      </c>
      <c r="I105" s="316">
        <v>3480</v>
      </c>
      <c r="J105" s="308">
        <v>10.5</v>
      </c>
      <c r="K105" s="309">
        <v>110661</v>
      </c>
      <c r="L105" s="309">
        <v>68616</v>
      </c>
      <c r="M105" s="310">
        <v>67</v>
      </c>
      <c r="N105" s="309">
        <v>16168</v>
      </c>
      <c r="O105" s="309">
        <v>10023</v>
      </c>
      <c r="P105" s="310">
        <v>9.8000000000000007</v>
      </c>
      <c r="Q105" s="309">
        <v>38443</v>
      </c>
      <c r="R105" s="309">
        <v>25723</v>
      </c>
      <c r="S105" s="310">
        <v>23.3</v>
      </c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5"/>
      <c r="AT105" s="295"/>
      <c r="AU105" s="295"/>
      <c r="AV105" s="295"/>
      <c r="AW105" s="295"/>
      <c r="AX105" s="295"/>
      <c r="AY105" s="295"/>
      <c r="AZ105" s="295"/>
      <c r="BA105" s="295"/>
      <c r="BB105" s="295"/>
      <c r="BC105" s="295"/>
      <c r="BD105" s="295"/>
      <c r="BE105" s="295"/>
      <c r="BF105" s="295"/>
      <c r="BG105" s="295"/>
      <c r="BH105" s="295"/>
      <c r="BI105" s="295"/>
    </row>
    <row r="106" spans="1:61" x14ac:dyDescent="0.2">
      <c r="A106" s="303" t="s">
        <v>96</v>
      </c>
      <c r="B106" s="316">
        <v>63158</v>
      </c>
      <c r="C106" s="316">
        <v>31887</v>
      </c>
      <c r="D106" s="308">
        <v>38.4</v>
      </c>
      <c r="E106" s="316">
        <v>31</v>
      </c>
      <c r="F106" s="316" t="s">
        <v>157</v>
      </c>
      <c r="G106" s="308">
        <v>0</v>
      </c>
      <c r="H106" s="316">
        <v>101368</v>
      </c>
      <c r="I106" s="316">
        <v>52093</v>
      </c>
      <c r="J106" s="308">
        <v>61.6</v>
      </c>
      <c r="K106" s="309">
        <v>127369</v>
      </c>
      <c r="L106" s="309">
        <v>63101</v>
      </c>
      <c r="M106" s="310">
        <v>32.9</v>
      </c>
      <c r="N106" s="309">
        <v>17362</v>
      </c>
      <c r="O106" s="309">
        <v>8563</v>
      </c>
      <c r="P106" s="310">
        <v>4.5</v>
      </c>
      <c r="Q106" s="309">
        <v>242766</v>
      </c>
      <c r="R106" s="309">
        <v>124201</v>
      </c>
      <c r="S106" s="310">
        <v>62.6</v>
      </c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  <c r="AJ106" s="295"/>
      <c r="AK106" s="295"/>
      <c r="AL106" s="295"/>
      <c r="AM106" s="295"/>
      <c r="AN106" s="295"/>
      <c r="AO106" s="295"/>
      <c r="AP106" s="295"/>
      <c r="AQ106" s="295"/>
      <c r="AR106" s="295"/>
      <c r="AS106" s="295"/>
      <c r="AT106" s="295"/>
      <c r="AU106" s="295"/>
      <c r="AV106" s="295"/>
      <c r="AW106" s="295"/>
      <c r="AX106" s="295"/>
      <c r="AY106" s="295"/>
      <c r="AZ106" s="295"/>
      <c r="BA106" s="295"/>
      <c r="BB106" s="295"/>
      <c r="BC106" s="295"/>
      <c r="BD106" s="295"/>
      <c r="BE106" s="295"/>
      <c r="BF106" s="295"/>
      <c r="BG106" s="295"/>
      <c r="BH106" s="295"/>
      <c r="BI106" s="295"/>
    </row>
    <row r="107" spans="1:61" x14ac:dyDescent="0.2">
      <c r="A107" s="303" t="s">
        <v>97</v>
      </c>
      <c r="B107" s="316">
        <v>151</v>
      </c>
      <c r="C107" s="316">
        <v>100</v>
      </c>
      <c r="D107" s="308">
        <v>100</v>
      </c>
      <c r="E107" s="316" t="s">
        <v>157</v>
      </c>
      <c r="F107" s="316" t="s">
        <v>157</v>
      </c>
      <c r="G107" s="308" t="s">
        <v>157</v>
      </c>
      <c r="H107" s="316" t="s">
        <v>157</v>
      </c>
      <c r="I107" s="316" t="s">
        <v>157</v>
      </c>
      <c r="J107" s="308" t="s">
        <v>157</v>
      </c>
      <c r="K107" s="309">
        <v>151</v>
      </c>
      <c r="L107" s="309">
        <v>100</v>
      </c>
      <c r="M107" s="310">
        <v>100</v>
      </c>
      <c r="N107" s="311" t="s">
        <v>157</v>
      </c>
      <c r="O107" s="311" t="s">
        <v>157</v>
      </c>
      <c r="P107" s="311" t="s">
        <v>157</v>
      </c>
      <c r="Q107" s="311" t="s">
        <v>157</v>
      </c>
      <c r="R107" s="311" t="s">
        <v>157</v>
      </c>
      <c r="S107" s="311" t="s">
        <v>157</v>
      </c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  <c r="BA107" s="295"/>
      <c r="BB107" s="295"/>
      <c r="BC107" s="295"/>
      <c r="BD107" s="295"/>
      <c r="BE107" s="295"/>
      <c r="BF107" s="295"/>
      <c r="BG107" s="295"/>
      <c r="BH107" s="295"/>
      <c r="BI107" s="295"/>
    </row>
    <row r="108" spans="1:61" x14ac:dyDescent="0.2">
      <c r="A108" s="317" t="s">
        <v>98</v>
      </c>
      <c r="B108" s="316">
        <v>2293</v>
      </c>
      <c r="C108" s="316">
        <v>990</v>
      </c>
      <c r="D108" s="308">
        <v>100</v>
      </c>
      <c r="E108" s="316" t="s">
        <v>157</v>
      </c>
      <c r="F108" s="316" t="s">
        <v>157</v>
      </c>
      <c r="G108" s="308" t="s">
        <v>157</v>
      </c>
      <c r="H108" s="316" t="s">
        <v>157</v>
      </c>
      <c r="I108" s="316" t="s">
        <v>157</v>
      </c>
      <c r="J108" s="308" t="s">
        <v>157</v>
      </c>
      <c r="K108" s="309">
        <v>2293</v>
      </c>
      <c r="L108" s="309">
        <v>990</v>
      </c>
      <c r="M108" s="310">
        <v>100</v>
      </c>
      <c r="N108" s="311" t="s">
        <v>157</v>
      </c>
      <c r="O108" s="311" t="s">
        <v>157</v>
      </c>
      <c r="P108" s="311" t="s">
        <v>157</v>
      </c>
      <c r="Q108" s="311" t="s">
        <v>157</v>
      </c>
      <c r="R108" s="311" t="s">
        <v>157</v>
      </c>
      <c r="S108" s="311" t="s">
        <v>157</v>
      </c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  <c r="BA108" s="295"/>
      <c r="BB108" s="295"/>
      <c r="BC108" s="295"/>
      <c r="BD108" s="295"/>
      <c r="BE108" s="295"/>
      <c r="BF108" s="295"/>
      <c r="BG108" s="295"/>
      <c r="BH108" s="295"/>
      <c r="BI108" s="295"/>
    </row>
    <row r="109" spans="1:61" x14ac:dyDescent="0.2">
      <c r="A109" s="304" t="s">
        <v>99</v>
      </c>
      <c r="B109" s="312">
        <v>96144</v>
      </c>
      <c r="C109" s="312">
        <v>33950</v>
      </c>
      <c r="D109" s="305">
        <v>100</v>
      </c>
      <c r="E109" s="312" t="s">
        <v>157</v>
      </c>
      <c r="F109" s="312" t="s">
        <v>157</v>
      </c>
      <c r="G109" s="305" t="s">
        <v>157</v>
      </c>
      <c r="H109" s="312" t="s">
        <v>157</v>
      </c>
      <c r="I109" s="312" t="s">
        <v>157</v>
      </c>
      <c r="J109" s="305" t="s">
        <v>157</v>
      </c>
      <c r="K109" s="312">
        <v>108844</v>
      </c>
      <c r="L109" s="312">
        <v>41970</v>
      </c>
      <c r="M109" s="314">
        <v>99.5</v>
      </c>
      <c r="N109" s="312">
        <v>288</v>
      </c>
      <c r="O109" s="313">
        <v>87</v>
      </c>
      <c r="P109" s="314">
        <v>0.3</v>
      </c>
      <c r="Q109" s="312">
        <v>312</v>
      </c>
      <c r="R109" s="313" t="s">
        <v>157</v>
      </c>
      <c r="S109" s="314">
        <v>0.3</v>
      </c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  <c r="BA109" s="295"/>
      <c r="BB109" s="295"/>
      <c r="BC109" s="295"/>
      <c r="BD109" s="295"/>
      <c r="BE109" s="295"/>
      <c r="BF109" s="295"/>
      <c r="BG109" s="295"/>
      <c r="BH109" s="295"/>
      <c r="BI109" s="295"/>
    </row>
    <row r="110" spans="1:61" ht="13.5" customHeight="1" x14ac:dyDescent="0.2">
      <c r="A110" s="154"/>
      <c r="B110" s="155"/>
      <c r="C110" s="155"/>
      <c r="D110" s="156"/>
      <c r="E110" s="157"/>
      <c r="F110" s="148"/>
      <c r="G110" s="156"/>
      <c r="H110" s="157"/>
      <c r="I110" s="148"/>
      <c r="J110" s="156"/>
      <c r="K110" s="157"/>
      <c r="L110" s="148"/>
      <c r="M110" s="156"/>
      <c r="O110" s="158"/>
      <c r="P110" s="159"/>
      <c r="Q110" s="158"/>
      <c r="R110" s="158"/>
    </row>
    <row r="112" spans="1:61" ht="31.5" customHeight="1" x14ac:dyDescent="0.2">
      <c r="A112" s="452" t="s">
        <v>174</v>
      </c>
      <c r="B112" s="452"/>
      <c r="C112" s="452"/>
      <c r="D112" s="452"/>
      <c r="E112" s="452"/>
      <c r="F112" s="452"/>
      <c r="G112" s="452"/>
      <c r="H112" s="452"/>
      <c r="I112" s="452"/>
      <c r="J112" s="452"/>
      <c r="K112" s="452"/>
      <c r="L112" s="452"/>
      <c r="M112" s="452"/>
      <c r="N112" s="452"/>
      <c r="O112" s="452"/>
      <c r="P112" s="452"/>
    </row>
    <row r="113" spans="1:18" x14ac:dyDescent="0.2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P113" s="161" t="s">
        <v>135</v>
      </c>
    </row>
    <row r="114" spans="1:18" ht="14.25" customHeight="1" x14ac:dyDescent="0.2">
      <c r="A114" s="405"/>
      <c r="B114" s="394" t="s">
        <v>151</v>
      </c>
      <c r="C114" s="394"/>
      <c r="D114" s="394"/>
      <c r="E114" s="395" t="s">
        <v>74</v>
      </c>
      <c r="F114" s="396"/>
      <c r="G114" s="396"/>
      <c r="H114" s="396"/>
      <c r="I114" s="396"/>
      <c r="J114" s="396"/>
      <c r="K114" s="399" t="s">
        <v>180</v>
      </c>
      <c r="L114" s="400"/>
      <c r="M114" s="401"/>
      <c r="N114" s="394" t="s">
        <v>75</v>
      </c>
      <c r="O114" s="394"/>
      <c r="P114" s="395"/>
      <c r="Q114" s="158"/>
      <c r="R114" s="158"/>
    </row>
    <row r="115" spans="1:18" ht="36" customHeight="1" x14ac:dyDescent="0.2">
      <c r="A115" s="405"/>
      <c r="B115" s="394"/>
      <c r="C115" s="394"/>
      <c r="D115" s="394"/>
      <c r="E115" s="394" t="s">
        <v>73</v>
      </c>
      <c r="F115" s="394"/>
      <c r="G115" s="394"/>
      <c r="H115" s="394" t="s">
        <v>72</v>
      </c>
      <c r="I115" s="394"/>
      <c r="J115" s="394"/>
      <c r="K115" s="402"/>
      <c r="L115" s="403"/>
      <c r="M115" s="404"/>
      <c r="N115" s="394"/>
      <c r="O115" s="394"/>
      <c r="P115" s="395"/>
      <c r="Q115" s="158"/>
      <c r="R115" s="158"/>
    </row>
    <row r="116" spans="1:18" ht="40.5" customHeight="1" x14ac:dyDescent="0.2">
      <c r="A116" s="405"/>
      <c r="B116" s="249" t="s">
        <v>149</v>
      </c>
      <c r="C116" s="249" t="s">
        <v>71</v>
      </c>
      <c r="D116" s="249" t="s">
        <v>150</v>
      </c>
      <c r="E116" s="249" t="s">
        <v>149</v>
      </c>
      <c r="F116" s="249" t="s">
        <v>71</v>
      </c>
      <c r="G116" s="249" t="s">
        <v>150</v>
      </c>
      <c r="H116" s="249" t="s">
        <v>149</v>
      </c>
      <c r="I116" s="249" t="s">
        <v>71</v>
      </c>
      <c r="J116" s="249" t="s">
        <v>150</v>
      </c>
      <c r="K116" s="249" t="s">
        <v>149</v>
      </c>
      <c r="L116" s="249" t="s">
        <v>71</v>
      </c>
      <c r="M116" s="250" t="s">
        <v>150</v>
      </c>
      <c r="N116" s="249" t="s">
        <v>149</v>
      </c>
      <c r="O116" s="249" t="s">
        <v>71</v>
      </c>
      <c r="P116" s="250" t="s">
        <v>150</v>
      </c>
      <c r="Q116" s="158"/>
      <c r="R116" s="158"/>
    </row>
    <row r="117" spans="1:18" x14ac:dyDescent="0.2">
      <c r="A117" s="65" t="s">
        <v>79</v>
      </c>
      <c r="B117" s="258">
        <f>SUM(B118:B137)</f>
        <v>13056228</v>
      </c>
      <c r="C117" s="258">
        <f>SUM(C118:C137)</f>
        <v>11240978</v>
      </c>
      <c r="D117" s="252">
        <f>B117/C117%</f>
        <v>116.14850593960774</v>
      </c>
      <c r="E117" s="258">
        <f>SUM(E118:E137)</f>
        <v>1401858</v>
      </c>
      <c r="F117" s="258">
        <f>SUM(F118:F137)</f>
        <v>1291047</v>
      </c>
      <c r="G117" s="252">
        <f>E117/F117%</f>
        <v>108.58303377026553</v>
      </c>
      <c r="H117" s="258">
        <f>SUM(H118:H137)</f>
        <v>11654370</v>
      </c>
      <c r="I117" s="258">
        <f>SUM(I118:I137)</f>
        <v>9949931</v>
      </c>
      <c r="J117" s="252">
        <f>H117/I117%</f>
        <v>117.13015899306237</v>
      </c>
      <c r="K117" s="258">
        <f>SUM(K118:K137)</f>
        <v>8860857</v>
      </c>
      <c r="L117" s="258">
        <f>SUM(L118:L137)</f>
        <v>8670799</v>
      </c>
      <c r="M117" s="252">
        <f>K117/L117%</f>
        <v>102.19193179313693</v>
      </c>
      <c r="N117" s="258">
        <f>SUM(N118:N137)</f>
        <v>21917085</v>
      </c>
      <c r="O117" s="258">
        <f>SUM(O118:O137)</f>
        <v>19911777</v>
      </c>
      <c r="P117" s="252">
        <f>N117/O117%</f>
        <v>110.0709645352095</v>
      </c>
      <c r="Q117" s="158"/>
      <c r="R117" s="158"/>
    </row>
    <row r="118" spans="1:18" x14ac:dyDescent="0.2">
      <c r="A118" s="80" t="s">
        <v>80</v>
      </c>
      <c r="B118" s="258">
        <f>E118+H118</f>
        <v>840720</v>
      </c>
      <c r="C118" s="204">
        <f t="shared" ref="C118:C137" si="16">F118+I118</f>
        <v>715200</v>
      </c>
      <c r="D118" s="252">
        <f t="shared" ref="D118:D137" si="17">B118/C118%</f>
        <v>117.5503355704698</v>
      </c>
      <c r="E118" s="258">
        <v>63611</v>
      </c>
      <c r="F118" s="258">
        <v>58204</v>
      </c>
      <c r="G118" s="252">
        <f t="shared" ref="G118:G137" si="18">E118/F118%</f>
        <v>109.2897395368016</v>
      </c>
      <c r="H118" s="258">
        <v>777109</v>
      </c>
      <c r="I118" s="258">
        <v>656996</v>
      </c>
      <c r="J118" s="252">
        <f t="shared" ref="J118:J137" si="19">H118/I118%</f>
        <v>118.28215088067508</v>
      </c>
      <c r="K118" s="258">
        <v>422577</v>
      </c>
      <c r="L118" s="258">
        <v>335138</v>
      </c>
      <c r="M118" s="252">
        <f t="shared" ref="M118:M137" si="20">K118/L118%</f>
        <v>126.090446323604</v>
      </c>
      <c r="N118" s="258">
        <f>E118+H118+K118</f>
        <v>1263297</v>
      </c>
      <c r="O118" s="258">
        <f>F118+I118+L118</f>
        <v>1050338</v>
      </c>
      <c r="P118" s="252">
        <f t="shared" ref="P118:P137" si="21">N118/O118%</f>
        <v>120.27528281372282</v>
      </c>
      <c r="Q118" s="158"/>
      <c r="R118" s="158"/>
    </row>
    <row r="119" spans="1:18" x14ac:dyDescent="0.2">
      <c r="A119" s="71" t="s">
        <v>81</v>
      </c>
      <c r="B119" s="258">
        <f t="shared" ref="B119:B137" si="22">E119+H119</f>
        <v>192718</v>
      </c>
      <c r="C119" s="204">
        <f t="shared" si="16"/>
        <v>187100</v>
      </c>
      <c r="D119" s="252">
        <f t="shared" si="17"/>
        <v>103.00267236771779</v>
      </c>
      <c r="E119" s="258">
        <v>87134</v>
      </c>
      <c r="F119" s="258">
        <v>92738</v>
      </c>
      <c r="G119" s="252">
        <f t="shared" si="18"/>
        <v>93.957169660764734</v>
      </c>
      <c r="H119" s="258">
        <v>105584</v>
      </c>
      <c r="I119" s="258">
        <v>94362</v>
      </c>
      <c r="J119" s="252">
        <f t="shared" si="19"/>
        <v>111.89249909921367</v>
      </c>
      <c r="K119" s="258">
        <v>390499</v>
      </c>
      <c r="L119" s="258">
        <v>376252</v>
      </c>
      <c r="M119" s="252">
        <f t="shared" si="20"/>
        <v>103.78655794520694</v>
      </c>
      <c r="N119" s="258">
        <f t="shared" ref="N119:N137" si="23">E119+H119+K119</f>
        <v>583217</v>
      </c>
      <c r="O119" s="258">
        <f t="shared" ref="O119:O137" si="24">F119+I119+L119</f>
        <v>563352</v>
      </c>
      <c r="P119" s="252">
        <f t="shared" si="21"/>
        <v>103.52621451596869</v>
      </c>
      <c r="Q119" s="158"/>
      <c r="R119" s="158"/>
    </row>
    <row r="120" spans="1:18" x14ac:dyDescent="0.2">
      <c r="A120" s="71" t="s">
        <v>82</v>
      </c>
      <c r="B120" s="258">
        <f t="shared" si="22"/>
        <v>737132</v>
      </c>
      <c r="C120" s="204">
        <f t="shared" si="16"/>
        <v>726375</v>
      </c>
      <c r="D120" s="252">
        <f t="shared" si="17"/>
        <v>101.48091550507658</v>
      </c>
      <c r="E120" s="258">
        <v>88711</v>
      </c>
      <c r="F120" s="258">
        <v>81299</v>
      </c>
      <c r="G120" s="252">
        <f t="shared" si="18"/>
        <v>109.11696330828177</v>
      </c>
      <c r="H120" s="258">
        <v>648421</v>
      </c>
      <c r="I120" s="258">
        <v>645076</v>
      </c>
      <c r="J120" s="252">
        <f t="shared" si="19"/>
        <v>100.5185435514575</v>
      </c>
      <c r="K120" s="258">
        <v>386596</v>
      </c>
      <c r="L120" s="258">
        <v>395500</v>
      </c>
      <c r="M120" s="252">
        <f t="shared" si="20"/>
        <v>97.748672566371681</v>
      </c>
      <c r="N120" s="258">
        <f t="shared" si="23"/>
        <v>1123728</v>
      </c>
      <c r="O120" s="258">
        <f t="shared" si="24"/>
        <v>1121875</v>
      </c>
      <c r="P120" s="252">
        <f t="shared" si="21"/>
        <v>100.16516991643454</v>
      </c>
      <c r="Q120" s="158"/>
      <c r="R120" s="158"/>
    </row>
    <row r="121" spans="1:18" x14ac:dyDescent="0.2">
      <c r="A121" s="71" t="s">
        <v>83</v>
      </c>
      <c r="B121" s="258">
        <f t="shared" si="22"/>
        <v>1930250</v>
      </c>
      <c r="C121" s="204">
        <f t="shared" si="16"/>
        <v>1580067</v>
      </c>
      <c r="D121" s="252">
        <f t="shared" si="17"/>
        <v>122.16254120869559</v>
      </c>
      <c r="E121" s="258">
        <v>108341</v>
      </c>
      <c r="F121" s="258">
        <v>88392</v>
      </c>
      <c r="G121" s="252">
        <f t="shared" si="18"/>
        <v>122.56878450538511</v>
      </c>
      <c r="H121" s="258">
        <v>1821909</v>
      </c>
      <c r="I121" s="258">
        <v>1491675</v>
      </c>
      <c r="J121" s="252">
        <f t="shared" si="19"/>
        <v>122.13846850017597</v>
      </c>
      <c r="K121" s="258">
        <v>803405</v>
      </c>
      <c r="L121" s="258">
        <v>723764</v>
      </c>
      <c r="M121" s="252">
        <f t="shared" si="20"/>
        <v>111.00372497112318</v>
      </c>
      <c r="N121" s="258">
        <f t="shared" si="23"/>
        <v>2733655</v>
      </c>
      <c r="O121" s="258">
        <f t="shared" si="24"/>
        <v>2303831</v>
      </c>
      <c r="P121" s="252">
        <f t="shared" si="21"/>
        <v>118.6569240538911</v>
      </c>
      <c r="Q121" s="158"/>
      <c r="R121" s="158"/>
    </row>
    <row r="122" spans="1:18" x14ac:dyDescent="0.2">
      <c r="A122" s="71" t="s">
        <v>84</v>
      </c>
      <c r="B122" s="258">
        <f t="shared" si="22"/>
        <v>294885</v>
      </c>
      <c r="C122" s="204">
        <f t="shared" si="16"/>
        <v>296464</v>
      </c>
      <c r="D122" s="252">
        <f t="shared" si="17"/>
        <v>99.467388957849863</v>
      </c>
      <c r="E122" s="258">
        <v>29525</v>
      </c>
      <c r="F122" s="258">
        <v>35626</v>
      </c>
      <c r="G122" s="252">
        <f t="shared" si="18"/>
        <v>82.874866670409247</v>
      </c>
      <c r="H122" s="258">
        <v>265360</v>
      </c>
      <c r="I122" s="258">
        <v>260838</v>
      </c>
      <c r="J122" s="252">
        <f t="shared" si="19"/>
        <v>101.73364310414892</v>
      </c>
      <c r="K122" s="258">
        <v>210376</v>
      </c>
      <c r="L122" s="258">
        <v>210054</v>
      </c>
      <c r="M122" s="252">
        <f t="shared" si="20"/>
        <v>100.15329391489807</v>
      </c>
      <c r="N122" s="258">
        <f t="shared" si="23"/>
        <v>505261</v>
      </c>
      <c r="O122" s="258">
        <f t="shared" si="24"/>
        <v>506518</v>
      </c>
      <c r="P122" s="252">
        <f t="shared" si="21"/>
        <v>99.75183507792417</v>
      </c>
      <c r="Q122" s="158"/>
      <c r="R122" s="158"/>
    </row>
    <row r="123" spans="1:18" x14ac:dyDescent="0.2">
      <c r="A123" s="71" t="s">
        <v>85</v>
      </c>
      <c r="B123" s="258">
        <f t="shared" si="22"/>
        <v>774659</v>
      </c>
      <c r="C123" s="204">
        <f t="shared" si="16"/>
        <v>678570</v>
      </c>
      <c r="D123" s="252">
        <f t="shared" si="17"/>
        <v>114.16051402213479</v>
      </c>
      <c r="E123" s="258">
        <v>104912</v>
      </c>
      <c r="F123" s="258">
        <v>90758</v>
      </c>
      <c r="G123" s="252">
        <f t="shared" si="18"/>
        <v>115.59531942087749</v>
      </c>
      <c r="H123" s="258">
        <v>669747</v>
      </c>
      <c r="I123" s="258">
        <v>587812</v>
      </c>
      <c r="J123" s="252">
        <f t="shared" si="19"/>
        <v>113.93898049036086</v>
      </c>
      <c r="K123" s="258">
        <v>552714</v>
      </c>
      <c r="L123" s="258">
        <v>464843</v>
      </c>
      <c r="M123" s="252">
        <f t="shared" si="20"/>
        <v>118.90337167602824</v>
      </c>
      <c r="N123" s="258">
        <f t="shared" si="23"/>
        <v>1327373</v>
      </c>
      <c r="O123" s="258">
        <f t="shared" si="24"/>
        <v>1143413</v>
      </c>
      <c r="P123" s="252">
        <f t="shared" si="21"/>
        <v>116.08867487075975</v>
      </c>
      <c r="Q123" s="158"/>
      <c r="R123" s="158"/>
    </row>
    <row r="124" spans="1:18" x14ac:dyDescent="0.2">
      <c r="A124" s="71" t="s">
        <v>86</v>
      </c>
      <c r="B124" s="258">
        <f t="shared" si="22"/>
        <v>2492570</v>
      </c>
      <c r="C124" s="204">
        <f t="shared" si="16"/>
        <v>2026893</v>
      </c>
      <c r="D124" s="252">
        <f t="shared" si="17"/>
        <v>122.9749177682295</v>
      </c>
      <c r="E124" s="258">
        <v>78767</v>
      </c>
      <c r="F124" s="258">
        <v>70148</v>
      </c>
      <c r="G124" s="252">
        <f t="shared" si="18"/>
        <v>112.28687916975537</v>
      </c>
      <c r="H124" s="258">
        <v>2413803</v>
      </c>
      <c r="I124" s="258">
        <v>1956745</v>
      </c>
      <c r="J124" s="252">
        <f t="shared" si="19"/>
        <v>123.35807680612446</v>
      </c>
      <c r="K124" s="258">
        <v>1356469</v>
      </c>
      <c r="L124" s="258">
        <v>1130970</v>
      </c>
      <c r="M124" s="252">
        <f t="shared" si="20"/>
        <v>119.93854832577344</v>
      </c>
      <c r="N124" s="258">
        <f t="shared" si="23"/>
        <v>3849039</v>
      </c>
      <c r="O124" s="258">
        <f t="shared" si="24"/>
        <v>3157863</v>
      </c>
      <c r="P124" s="252">
        <f t="shared" si="21"/>
        <v>121.88745996897268</v>
      </c>
      <c r="Q124" s="158"/>
      <c r="R124" s="158"/>
    </row>
    <row r="125" spans="1:18" x14ac:dyDescent="0.2">
      <c r="A125" s="71" t="s">
        <v>87</v>
      </c>
      <c r="B125" s="258">
        <f t="shared" si="22"/>
        <v>1067923</v>
      </c>
      <c r="C125" s="204">
        <f t="shared" si="16"/>
        <v>860709</v>
      </c>
      <c r="D125" s="252">
        <f t="shared" si="17"/>
        <v>124.07480344692573</v>
      </c>
      <c r="E125" s="258">
        <v>122090</v>
      </c>
      <c r="F125" s="258">
        <v>136104</v>
      </c>
      <c r="G125" s="252">
        <f t="shared" si="18"/>
        <v>89.703462058425913</v>
      </c>
      <c r="H125" s="258">
        <v>945833</v>
      </c>
      <c r="I125" s="258">
        <v>724605</v>
      </c>
      <c r="J125" s="252">
        <f t="shared" si="19"/>
        <v>130.53084094092642</v>
      </c>
      <c r="K125" s="258">
        <v>738512</v>
      </c>
      <c r="L125" s="258">
        <v>716709</v>
      </c>
      <c r="M125" s="252">
        <f t="shared" si="20"/>
        <v>103.0420993736649</v>
      </c>
      <c r="N125" s="258">
        <f t="shared" si="23"/>
        <v>1806435</v>
      </c>
      <c r="O125" s="258">
        <f t="shared" si="24"/>
        <v>1577418</v>
      </c>
      <c r="P125" s="252">
        <f t="shared" si="21"/>
        <v>114.51847259255314</v>
      </c>
      <c r="Q125" s="158"/>
      <c r="R125" s="158"/>
    </row>
    <row r="126" spans="1:18" x14ac:dyDescent="0.2">
      <c r="A126" s="71" t="s">
        <v>88</v>
      </c>
      <c r="B126" s="258">
        <f t="shared" si="22"/>
        <v>414002</v>
      </c>
      <c r="C126" s="204">
        <f t="shared" si="16"/>
        <v>349472</v>
      </c>
      <c r="D126" s="252">
        <f t="shared" si="17"/>
        <v>118.46499862649941</v>
      </c>
      <c r="E126" s="258">
        <v>57843</v>
      </c>
      <c r="F126" s="258">
        <v>52308</v>
      </c>
      <c r="G126" s="252">
        <f t="shared" si="18"/>
        <v>110.58155540261527</v>
      </c>
      <c r="H126" s="258">
        <v>356159</v>
      </c>
      <c r="I126" s="258">
        <v>297164</v>
      </c>
      <c r="J126" s="252">
        <f t="shared" si="19"/>
        <v>119.85267394435397</v>
      </c>
      <c r="K126" s="258">
        <v>187679</v>
      </c>
      <c r="L126" s="258">
        <v>175891</v>
      </c>
      <c r="M126" s="252">
        <f t="shared" si="20"/>
        <v>106.70187786754296</v>
      </c>
      <c r="N126" s="258">
        <f t="shared" si="23"/>
        <v>601681</v>
      </c>
      <c r="O126" s="258">
        <f t="shared" si="24"/>
        <v>525363</v>
      </c>
      <c r="P126" s="252">
        <f t="shared" si="21"/>
        <v>114.52671771708323</v>
      </c>
      <c r="Q126" s="158"/>
      <c r="R126" s="158"/>
    </row>
    <row r="127" spans="1:18" x14ac:dyDescent="0.2">
      <c r="A127" s="71" t="s">
        <v>89</v>
      </c>
      <c r="B127" s="258">
        <f t="shared" si="22"/>
        <v>173348</v>
      </c>
      <c r="C127" s="204">
        <f t="shared" si="16"/>
        <v>171464</v>
      </c>
      <c r="D127" s="252">
        <f t="shared" si="17"/>
        <v>101.09877292026314</v>
      </c>
      <c r="E127" s="258">
        <v>34413</v>
      </c>
      <c r="F127" s="258">
        <v>31902</v>
      </c>
      <c r="G127" s="252">
        <f t="shared" si="18"/>
        <v>107.87097987586986</v>
      </c>
      <c r="H127" s="258">
        <v>138935</v>
      </c>
      <c r="I127" s="258">
        <v>139562</v>
      </c>
      <c r="J127" s="252">
        <f t="shared" si="19"/>
        <v>99.550737306716741</v>
      </c>
      <c r="K127" s="258">
        <v>229568</v>
      </c>
      <c r="L127" s="258">
        <v>258153</v>
      </c>
      <c r="M127" s="252">
        <f t="shared" si="20"/>
        <v>88.927109117461342</v>
      </c>
      <c r="N127" s="258">
        <f t="shared" si="23"/>
        <v>402916</v>
      </c>
      <c r="O127" s="258">
        <f t="shared" si="24"/>
        <v>429617</v>
      </c>
      <c r="P127" s="252">
        <f t="shared" si="21"/>
        <v>93.784929367320188</v>
      </c>
      <c r="Q127" s="158"/>
      <c r="R127" s="158"/>
    </row>
    <row r="128" spans="1:18" x14ac:dyDescent="0.2">
      <c r="A128" s="71" t="s">
        <v>90</v>
      </c>
      <c r="B128" s="258">
        <f t="shared" si="22"/>
        <v>498894</v>
      </c>
      <c r="C128" s="204">
        <f t="shared" si="16"/>
        <v>387426</v>
      </c>
      <c r="D128" s="252">
        <f t="shared" si="17"/>
        <v>128.77142989887099</v>
      </c>
      <c r="E128" s="258">
        <v>29760</v>
      </c>
      <c r="F128" s="258">
        <v>32594</v>
      </c>
      <c r="G128" s="252">
        <f t="shared" si="18"/>
        <v>91.305148186782844</v>
      </c>
      <c r="H128" s="258">
        <v>469134</v>
      </c>
      <c r="I128" s="258">
        <v>354832</v>
      </c>
      <c r="J128" s="252">
        <f t="shared" si="19"/>
        <v>132.21299093655588</v>
      </c>
      <c r="K128" s="258">
        <v>225490</v>
      </c>
      <c r="L128" s="258">
        <v>193501</v>
      </c>
      <c r="M128" s="252">
        <f t="shared" si="20"/>
        <v>116.53169751060719</v>
      </c>
      <c r="N128" s="258">
        <f t="shared" si="23"/>
        <v>724384</v>
      </c>
      <c r="O128" s="258">
        <f t="shared" si="24"/>
        <v>580927</v>
      </c>
      <c r="P128" s="252">
        <f t="shared" si="21"/>
        <v>124.69449689892188</v>
      </c>
      <c r="Q128" s="158"/>
      <c r="R128" s="158"/>
    </row>
    <row r="129" spans="1:18" x14ac:dyDescent="0.2">
      <c r="A129" s="71" t="s">
        <v>91</v>
      </c>
      <c r="B129" s="258">
        <f t="shared" si="22"/>
        <v>133259</v>
      </c>
      <c r="C129" s="204">
        <f t="shared" si="16"/>
        <v>118566</v>
      </c>
      <c r="D129" s="252">
        <f t="shared" si="17"/>
        <v>112.3922541031999</v>
      </c>
      <c r="E129" s="258">
        <v>6972</v>
      </c>
      <c r="F129" s="258">
        <v>6563</v>
      </c>
      <c r="G129" s="252">
        <f t="shared" si="18"/>
        <v>106.23190614048454</v>
      </c>
      <c r="H129" s="258">
        <v>126287</v>
      </c>
      <c r="I129" s="258">
        <v>112003</v>
      </c>
      <c r="J129" s="252">
        <f t="shared" si="19"/>
        <v>112.75322982420114</v>
      </c>
      <c r="K129" s="258">
        <v>101346</v>
      </c>
      <c r="L129" s="258">
        <v>115060</v>
      </c>
      <c r="M129" s="252">
        <f t="shared" si="20"/>
        <v>88.081001216756476</v>
      </c>
      <c r="N129" s="258">
        <f t="shared" si="23"/>
        <v>234605</v>
      </c>
      <c r="O129" s="258">
        <f t="shared" si="24"/>
        <v>233626</v>
      </c>
      <c r="P129" s="252">
        <f t="shared" si="21"/>
        <v>100.41904582537902</v>
      </c>
      <c r="Q129" s="158"/>
      <c r="R129" s="158"/>
    </row>
    <row r="130" spans="1:18" x14ac:dyDescent="0.2">
      <c r="A130" s="71" t="s">
        <v>92</v>
      </c>
      <c r="B130" s="258">
        <f t="shared" si="22"/>
        <v>298962</v>
      </c>
      <c r="C130" s="204">
        <f t="shared" si="16"/>
        <v>262536</v>
      </c>
      <c r="D130" s="252">
        <f>B130/C130%</f>
        <v>113.8746686168754</v>
      </c>
      <c r="E130" s="258">
        <v>35856</v>
      </c>
      <c r="F130" s="258">
        <v>24393</v>
      </c>
      <c r="G130" s="252">
        <f>E130/F130%</f>
        <v>146.99298979215348</v>
      </c>
      <c r="H130" s="258">
        <v>263106</v>
      </c>
      <c r="I130" s="258">
        <v>238143</v>
      </c>
      <c r="J130" s="252">
        <f>H130/I130%</f>
        <v>110.48235723913784</v>
      </c>
      <c r="K130" s="258">
        <v>326068</v>
      </c>
      <c r="L130" s="258">
        <v>280048</v>
      </c>
      <c r="M130" s="252">
        <f>K130/L130%</f>
        <v>116.43289721761984</v>
      </c>
      <c r="N130" s="258">
        <f t="shared" si="23"/>
        <v>625030</v>
      </c>
      <c r="O130" s="258">
        <f t="shared" si="24"/>
        <v>542584</v>
      </c>
      <c r="P130" s="252">
        <f>N130/O130%</f>
        <v>115.19506657033749</v>
      </c>
      <c r="Q130" s="158"/>
      <c r="R130" s="158"/>
    </row>
    <row r="131" spans="1:18" x14ac:dyDescent="0.2">
      <c r="A131" s="71" t="s">
        <v>93</v>
      </c>
      <c r="B131" s="258">
        <f t="shared" si="22"/>
        <v>98481</v>
      </c>
      <c r="C131" s="204">
        <f t="shared" si="16"/>
        <v>95865</v>
      </c>
      <c r="D131" s="252">
        <f t="shared" si="17"/>
        <v>102.72883742763261</v>
      </c>
      <c r="E131" s="258">
        <v>41534</v>
      </c>
      <c r="F131" s="258">
        <v>34019</v>
      </c>
      <c r="G131" s="252">
        <f t="shared" si="18"/>
        <v>122.09059643140598</v>
      </c>
      <c r="H131" s="258">
        <v>56947</v>
      </c>
      <c r="I131" s="258">
        <v>61846</v>
      </c>
      <c r="J131" s="252">
        <f t="shared" si="19"/>
        <v>92.078711638586157</v>
      </c>
      <c r="K131" s="258">
        <v>292512</v>
      </c>
      <c r="L131" s="258">
        <v>326073</v>
      </c>
      <c r="M131" s="252">
        <f t="shared" si="20"/>
        <v>89.707519481833828</v>
      </c>
      <c r="N131" s="258">
        <f t="shared" si="23"/>
        <v>390993</v>
      </c>
      <c r="O131" s="258">
        <f t="shared" si="24"/>
        <v>421938</v>
      </c>
      <c r="P131" s="252">
        <f t="shared" si="21"/>
        <v>92.665984101929666</v>
      </c>
      <c r="Q131" s="158"/>
      <c r="R131" s="158"/>
    </row>
    <row r="132" spans="1:18" x14ac:dyDescent="0.2">
      <c r="A132" s="71" t="s">
        <v>94</v>
      </c>
      <c r="B132" s="258">
        <f t="shared" si="22"/>
        <v>2681744</v>
      </c>
      <c r="C132" s="204">
        <f t="shared" si="16"/>
        <v>2287117</v>
      </c>
      <c r="D132" s="252">
        <f t="shared" si="17"/>
        <v>117.25434247570195</v>
      </c>
      <c r="E132" s="258">
        <v>485447</v>
      </c>
      <c r="F132" s="258">
        <v>428790</v>
      </c>
      <c r="G132" s="252">
        <f t="shared" si="18"/>
        <v>113.21322792042726</v>
      </c>
      <c r="H132" s="258">
        <v>2196297</v>
      </c>
      <c r="I132" s="258">
        <v>1858327</v>
      </c>
      <c r="J132" s="252">
        <f t="shared" si="19"/>
        <v>118.18678843927898</v>
      </c>
      <c r="K132" s="258">
        <v>2165713</v>
      </c>
      <c r="L132" s="258">
        <v>2514238</v>
      </c>
      <c r="M132" s="252">
        <f t="shared" si="20"/>
        <v>86.137947163315488</v>
      </c>
      <c r="N132" s="258">
        <f t="shared" si="23"/>
        <v>4847457</v>
      </c>
      <c r="O132" s="258">
        <f t="shared" si="24"/>
        <v>4801355</v>
      </c>
      <c r="P132" s="252">
        <f t="shared" si="21"/>
        <v>100.96018728046562</v>
      </c>
      <c r="Q132" s="158"/>
      <c r="R132" s="158"/>
    </row>
    <row r="133" spans="1:18" x14ac:dyDescent="0.2">
      <c r="A133" s="80" t="s">
        <v>95</v>
      </c>
      <c r="B133" s="258">
        <f t="shared" si="22"/>
        <v>179974</v>
      </c>
      <c r="C133" s="204">
        <f t="shared" si="16"/>
        <v>217507</v>
      </c>
      <c r="D133" s="252">
        <f t="shared" si="17"/>
        <v>82.744003641262111</v>
      </c>
      <c r="E133" s="258">
        <v>8858</v>
      </c>
      <c r="F133" s="258">
        <v>12650</v>
      </c>
      <c r="G133" s="252">
        <f t="shared" si="18"/>
        <v>70.023715415019765</v>
      </c>
      <c r="H133" s="258">
        <v>171116</v>
      </c>
      <c r="I133" s="258">
        <v>204857</v>
      </c>
      <c r="J133" s="252">
        <f t="shared" si="19"/>
        <v>83.529486422235991</v>
      </c>
      <c r="K133" s="258">
        <v>52670</v>
      </c>
      <c r="L133" s="258">
        <v>75971</v>
      </c>
      <c r="M133" s="252">
        <f t="shared" si="20"/>
        <v>69.329086098642904</v>
      </c>
      <c r="N133" s="258">
        <f t="shared" si="23"/>
        <v>232644</v>
      </c>
      <c r="O133" s="258">
        <f t="shared" si="24"/>
        <v>293478</v>
      </c>
      <c r="P133" s="252">
        <f t="shared" si="21"/>
        <v>79.271359352319422</v>
      </c>
      <c r="Q133" s="158"/>
      <c r="R133" s="159"/>
    </row>
    <row r="134" spans="1:18" x14ac:dyDescent="0.2">
      <c r="A134" s="71" t="s">
        <v>96</v>
      </c>
      <c r="B134" s="258">
        <f t="shared" si="22"/>
        <v>236757</v>
      </c>
      <c r="C134" s="204">
        <f t="shared" si="16"/>
        <v>262378</v>
      </c>
      <c r="D134" s="252">
        <f t="shared" si="17"/>
        <v>90.235080685118405</v>
      </c>
      <c r="E134" s="258">
        <v>14509</v>
      </c>
      <c r="F134" s="258">
        <v>8983</v>
      </c>
      <c r="G134" s="252">
        <f t="shared" si="18"/>
        <v>161.51619726149394</v>
      </c>
      <c r="H134" s="258">
        <v>222248</v>
      </c>
      <c r="I134" s="258">
        <v>253395</v>
      </c>
      <c r="J134" s="252">
        <f t="shared" si="19"/>
        <v>87.708123680419902</v>
      </c>
      <c r="K134" s="258">
        <v>292682</v>
      </c>
      <c r="L134" s="258">
        <v>317451</v>
      </c>
      <c r="M134" s="252">
        <f t="shared" si="20"/>
        <v>92.197535997681527</v>
      </c>
      <c r="N134" s="258">
        <f t="shared" si="23"/>
        <v>529439</v>
      </c>
      <c r="O134" s="258">
        <f t="shared" si="24"/>
        <v>579829</v>
      </c>
      <c r="P134" s="252">
        <f t="shared" si="21"/>
        <v>91.309506768374817</v>
      </c>
      <c r="Q134" s="158"/>
      <c r="R134" s="158"/>
    </row>
    <row r="135" spans="1:18" x14ac:dyDescent="0.2">
      <c r="A135" s="71" t="s">
        <v>97</v>
      </c>
      <c r="B135" s="258">
        <f>E135</f>
        <v>925</v>
      </c>
      <c r="C135" s="204">
        <f>F135</f>
        <v>830</v>
      </c>
      <c r="D135" s="252">
        <f>B135/C135%</f>
        <v>111.44578313253011</v>
      </c>
      <c r="E135" s="258">
        <v>925</v>
      </c>
      <c r="F135" s="258">
        <v>830</v>
      </c>
      <c r="G135" s="252">
        <f>E135/F135%</f>
        <v>111.44578313253011</v>
      </c>
      <c r="H135" s="259" t="s">
        <v>157</v>
      </c>
      <c r="I135" s="259" t="s">
        <v>157</v>
      </c>
      <c r="J135" s="252" t="s">
        <v>157</v>
      </c>
      <c r="K135" s="258">
        <v>687</v>
      </c>
      <c r="L135" s="258">
        <v>877</v>
      </c>
      <c r="M135" s="252">
        <f>K135/L135%</f>
        <v>78.335233751425321</v>
      </c>
      <c r="N135" s="258">
        <f>E135+K135</f>
        <v>1612</v>
      </c>
      <c r="O135" s="258">
        <f>F135+L135</f>
        <v>1707</v>
      </c>
      <c r="P135" s="252">
        <f>N135/O135%</f>
        <v>94.434680726420623</v>
      </c>
      <c r="Q135" s="158"/>
      <c r="R135" s="76"/>
    </row>
    <row r="136" spans="1:18" x14ac:dyDescent="0.2">
      <c r="A136" s="71" t="s">
        <v>98</v>
      </c>
      <c r="B136" s="258" t="s">
        <v>157</v>
      </c>
      <c r="C136" s="204" t="s">
        <v>157</v>
      </c>
      <c r="D136" s="252" t="s">
        <v>157</v>
      </c>
      <c r="E136" s="259" t="s">
        <v>157</v>
      </c>
      <c r="F136" s="259" t="s">
        <v>157</v>
      </c>
      <c r="G136" s="252" t="s">
        <v>157</v>
      </c>
      <c r="H136" s="259" t="s">
        <v>157</v>
      </c>
      <c r="I136" s="259" t="s">
        <v>157</v>
      </c>
      <c r="J136" s="252" t="s">
        <v>157</v>
      </c>
      <c r="K136" s="258">
        <v>789</v>
      </c>
      <c r="L136" s="258">
        <v>1033</v>
      </c>
      <c r="M136" s="252">
        <f>K136/L136%</f>
        <v>76.37947725072604</v>
      </c>
      <c r="N136" s="258">
        <f>K136</f>
        <v>789</v>
      </c>
      <c r="O136" s="258">
        <f>L136</f>
        <v>1033</v>
      </c>
      <c r="P136" s="252">
        <f>N136/O136%</f>
        <v>76.37947725072604</v>
      </c>
      <c r="Q136" s="158"/>
    </row>
    <row r="137" spans="1:18" x14ac:dyDescent="0.2">
      <c r="A137" s="73" t="s">
        <v>99</v>
      </c>
      <c r="B137" s="205">
        <f t="shared" si="22"/>
        <v>9025</v>
      </c>
      <c r="C137" s="205">
        <f t="shared" si="16"/>
        <v>16439</v>
      </c>
      <c r="D137" s="255">
        <f t="shared" si="17"/>
        <v>54.899933085954139</v>
      </c>
      <c r="E137" s="205">
        <v>2650</v>
      </c>
      <c r="F137" s="205">
        <v>4746</v>
      </c>
      <c r="G137" s="255">
        <f t="shared" si="18"/>
        <v>55.836493889591232</v>
      </c>
      <c r="H137" s="205">
        <v>6375</v>
      </c>
      <c r="I137" s="205">
        <v>11693</v>
      </c>
      <c r="J137" s="255">
        <f t="shared" si="19"/>
        <v>54.519798169845203</v>
      </c>
      <c r="K137" s="205">
        <v>124505</v>
      </c>
      <c r="L137" s="205">
        <v>59273</v>
      </c>
      <c r="M137" s="255">
        <f t="shared" si="20"/>
        <v>210.0534813490122</v>
      </c>
      <c r="N137" s="205">
        <f t="shared" si="23"/>
        <v>133530</v>
      </c>
      <c r="O137" s="205">
        <f t="shared" si="24"/>
        <v>75712</v>
      </c>
      <c r="P137" s="255">
        <f t="shared" si="21"/>
        <v>176.36570160608622</v>
      </c>
      <c r="Q137" s="158"/>
    </row>
    <row r="138" spans="1:18" s="76" customFormat="1" x14ac:dyDescent="0.2">
      <c r="B138" s="162"/>
      <c r="C138" s="162"/>
      <c r="D138" s="162"/>
      <c r="E138" s="163"/>
      <c r="F138" s="162"/>
      <c r="G138" s="162"/>
      <c r="H138" s="162"/>
      <c r="I138" s="162"/>
      <c r="J138" s="162"/>
      <c r="K138" s="162"/>
      <c r="L138" s="80"/>
      <c r="M138" s="80"/>
      <c r="N138" s="80"/>
      <c r="Q138" s="143"/>
      <c r="R138" s="143"/>
    </row>
    <row r="140" spans="1:18" ht="28.5" customHeight="1" x14ac:dyDescent="0.2">
      <c r="A140" s="460" t="s">
        <v>175</v>
      </c>
      <c r="B140" s="460"/>
      <c r="C140" s="460"/>
      <c r="D140" s="460"/>
      <c r="E140" s="460"/>
      <c r="F140" s="460"/>
      <c r="G140" s="460"/>
      <c r="H140" s="460"/>
      <c r="I140" s="460"/>
      <c r="J140" s="460"/>
      <c r="K140" s="460"/>
      <c r="L140" s="460"/>
      <c r="M140" s="460"/>
      <c r="N140" s="460"/>
      <c r="O140" s="460"/>
      <c r="P140" s="460"/>
    </row>
    <row r="141" spans="1:18" x14ac:dyDescent="0.2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P141" s="165" t="s">
        <v>135</v>
      </c>
    </row>
    <row r="142" spans="1:18" ht="15.75" customHeight="1" x14ac:dyDescent="0.2">
      <c r="A142" s="405"/>
      <c r="B142" s="394" t="s">
        <v>151</v>
      </c>
      <c r="C142" s="394"/>
      <c r="D142" s="394"/>
      <c r="E142" s="395" t="s">
        <v>74</v>
      </c>
      <c r="F142" s="396"/>
      <c r="G142" s="396"/>
      <c r="H142" s="396"/>
      <c r="I142" s="396"/>
      <c r="J142" s="396"/>
      <c r="K142" s="399" t="s">
        <v>180</v>
      </c>
      <c r="L142" s="400"/>
      <c r="M142" s="401"/>
      <c r="N142" s="394" t="s">
        <v>75</v>
      </c>
      <c r="O142" s="394"/>
      <c r="P142" s="395"/>
      <c r="Q142" s="158"/>
      <c r="R142" s="158"/>
    </row>
    <row r="143" spans="1:18" ht="37.5" customHeight="1" x14ac:dyDescent="0.2">
      <c r="A143" s="405"/>
      <c r="B143" s="394"/>
      <c r="C143" s="394"/>
      <c r="D143" s="394"/>
      <c r="E143" s="394" t="s">
        <v>73</v>
      </c>
      <c r="F143" s="394"/>
      <c r="G143" s="394"/>
      <c r="H143" s="394" t="s">
        <v>72</v>
      </c>
      <c r="I143" s="394"/>
      <c r="J143" s="394"/>
      <c r="K143" s="402"/>
      <c r="L143" s="403"/>
      <c r="M143" s="404"/>
      <c r="N143" s="394"/>
      <c r="O143" s="394"/>
      <c r="P143" s="395"/>
      <c r="Q143" s="158"/>
      <c r="R143" s="158"/>
    </row>
    <row r="144" spans="1:18" ht="44.25" customHeight="1" x14ac:dyDescent="0.2">
      <c r="A144" s="405"/>
      <c r="B144" s="249" t="s">
        <v>149</v>
      </c>
      <c r="C144" s="249" t="s">
        <v>71</v>
      </c>
      <c r="D144" s="249" t="s">
        <v>150</v>
      </c>
      <c r="E144" s="249" t="s">
        <v>149</v>
      </c>
      <c r="F144" s="249" t="s">
        <v>71</v>
      </c>
      <c r="G144" s="249" t="s">
        <v>150</v>
      </c>
      <c r="H144" s="249" t="s">
        <v>149</v>
      </c>
      <c r="I144" s="249" t="s">
        <v>71</v>
      </c>
      <c r="J144" s="249" t="s">
        <v>150</v>
      </c>
      <c r="K144" s="249" t="s">
        <v>149</v>
      </c>
      <c r="L144" s="249" t="s">
        <v>71</v>
      </c>
      <c r="M144" s="250" t="s">
        <v>150</v>
      </c>
      <c r="N144" s="249" t="s">
        <v>149</v>
      </c>
      <c r="O144" s="249" t="s">
        <v>71</v>
      </c>
      <c r="P144" s="250" t="s">
        <v>150</v>
      </c>
      <c r="Q144" s="158"/>
      <c r="R144" s="158"/>
    </row>
    <row r="145" spans="1:18" x14ac:dyDescent="0.2">
      <c r="A145" s="65" t="s">
        <v>79</v>
      </c>
      <c r="B145" s="258">
        <f>SUM(B146:B165)</f>
        <v>696805</v>
      </c>
      <c r="C145" s="258">
        <f>SUM(C146:C165)</f>
        <v>869902</v>
      </c>
      <c r="D145" s="252">
        <f>B145/C145%</f>
        <v>80.101551669038571</v>
      </c>
      <c r="E145" s="258">
        <f>SUM(E146:E165)</f>
        <v>27690</v>
      </c>
      <c r="F145" s="258">
        <v>25120</v>
      </c>
      <c r="G145" s="252">
        <f>E145/F145%</f>
        <v>110.23089171974523</v>
      </c>
      <c r="H145" s="258">
        <f>SUM(H146:H165)</f>
        <v>669115</v>
      </c>
      <c r="I145" s="258">
        <f>SUM(I146:I165)</f>
        <v>844782</v>
      </c>
      <c r="J145" s="252">
        <f>H145/I145%</f>
        <v>79.205641218681265</v>
      </c>
      <c r="K145" s="258">
        <f>SUM(K146:K165)</f>
        <v>1305718</v>
      </c>
      <c r="L145" s="258">
        <f>SUM(L146:L165)</f>
        <v>1432088</v>
      </c>
      <c r="M145" s="252">
        <f>K145/L145%</f>
        <v>91.175821597555469</v>
      </c>
      <c r="N145" s="258">
        <f>SUM(N146:N165)</f>
        <v>2002523</v>
      </c>
      <c r="O145" s="258">
        <f>SUM(O146:O165)</f>
        <v>2301990</v>
      </c>
      <c r="P145" s="252">
        <f>N145/O145%</f>
        <v>86.990951307347117</v>
      </c>
      <c r="Q145" s="158"/>
      <c r="R145" s="158"/>
    </row>
    <row r="146" spans="1:18" s="152" customFormat="1" x14ac:dyDescent="0.2">
      <c r="A146" s="80" t="s">
        <v>80</v>
      </c>
      <c r="B146" s="258">
        <f>E146+H146</f>
        <v>71005</v>
      </c>
      <c r="C146" s="204">
        <f>F146+I146</f>
        <v>53008</v>
      </c>
      <c r="D146" s="252">
        <f t="shared" ref="D146:D165" si="25">B146/C146%</f>
        <v>133.95147902203439</v>
      </c>
      <c r="E146" s="258">
        <v>1571</v>
      </c>
      <c r="F146" s="258">
        <v>927</v>
      </c>
      <c r="G146" s="252">
        <f t="shared" ref="G146:G162" si="26">E146/F146%</f>
        <v>169.47141316073356</v>
      </c>
      <c r="H146" s="258">
        <v>69434</v>
      </c>
      <c r="I146" s="258">
        <v>52081</v>
      </c>
      <c r="J146" s="252">
        <f t="shared" ref="J146:J165" si="27">H146/I146%</f>
        <v>133.31925270252108</v>
      </c>
      <c r="K146" s="258">
        <v>73282</v>
      </c>
      <c r="L146" s="258">
        <v>55252</v>
      </c>
      <c r="M146" s="252">
        <f t="shared" ref="M146:M165" si="28">K146/L146%</f>
        <v>132.63230290306234</v>
      </c>
      <c r="N146" s="258">
        <f>E146+H146+K146</f>
        <v>144287</v>
      </c>
      <c r="O146" s="258">
        <f>F146+I146+L146</f>
        <v>108260</v>
      </c>
      <c r="P146" s="252">
        <f t="shared" ref="P146:P165" si="29">N146/O146%</f>
        <v>133.27821910216147</v>
      </c>
      <c r="Q146" s="158"/>
      <c r="R146" s="158"/>
    </row>
    <row r="147" spans="1:18" x14ac:dyDescent="0.2">
      <c r="A147" s="71" t="s">
        <v>81</v>
      </c>
      <c r="B147" s="258">
        <f t="shared" ref="B147:B162" si="30">E147+H147</f>
        <v>5357</v>
      </c>
      <c r="C147" s="204">
        <f>F147+I147</f>
        <v>5972</v>
      </c>
      <c r="D147" s="252">
        <f t="shared" si="25"/>
        <v>89.701942397856669</v>
      </c>
      <c r="E147" s="258">
        <v>756</v>
      </c>
      <c r="F147" s="258">
        <v>1023</v>
      </c>
      <c r="G147" s="252">
        <f t="shared" si="26"/>
        <v>73.900293255131956</v>
      </c>
      <c r="H147" s="258">
        <v>4601</v>
      </c>
      <c r="I147" s="258">
        <v>4949</v>
      </c>
      <c r="J147" s="252">
        <f t="shared" si="27"/>
        <v>92.968276419478684</v>
      </c>
      <c r="K147" s="258">
        <v>28691</v>
      </c>
      <c r="L147" s="258">
        <v>30396</v>
      </c>
      <c r="M147" s="252">
        <f t="shared" si="28"/>
        <v>94.390709303855772</v>
      </c>
      <c r="N147" s="258">
        <f t="shared" ref="N147:N162" si="31">E147+H147+K147</f>
        <v>34048</v>
      </c>
      <c r="O147" s="258">
        <f t="shared" ref="O147:O162" si="32">F147+I147+L147</f>
        <v>36368</v>
      </c>
      <c r="P147" s="252">
        <f t="shared" si="29"/>
        <v>93.620765508139016</v>
      </c>
      <c r="Q147" s="158"/>
      <c r="R147" s="158"/>
    </row>
    <row r="148" spans="1:18" x14ac:dyDescent="0.2">
      <c r="A148" s="71" t="s">
        <v>82</v>
      </c>
      <c r="B148" s="258">
        <f t="shared" si="30"/>
        <v>44287</v>
      </c>
      <c r="C148" s="204">
        <f t="shared" ref="C148:C162" si="33">F148+I148</f>
        <v>48758</v>
      </c>
      <c r="D148" s="252">
        <f t="shared" si="25"/>
        <v>90.830222732679772</v>
      </c>
      <c r="E148" s="258">
        <v>1845</v>
      </c>
      <c r="F148" s="258">
        <v>1116</v>
      </c>
      <c r="G148" s="252">
        <f t="shared" si="26"/>
        <v>165.32258064516128</v>
      </c>
      <c r="H148" s="258">
        <v>42442</v>
      </c>
      <c r="I148" s="258">
        <v>47642</v>
      </c>
      <c r="J148" s="252">
        <f t="shared" si="27"/>
        <v>89.085260904244151</v>
      </c>
      <c r="K148" s="258">
        <v>103889</v>
      </c>
      <c r="L148" s="258">
        <v>103001</v>
      </c>
      <c r="M148" s="252">
        <f t="shared" si="28"/>
        <v>100.86212755215969</v>
      </c>
      <c r="N148" s="258">
        <f t="shared" si="31"/>
        <v>148176</v>
      </c>
      <c r="O148" s="258">
        <f t="shared" si="32"/>
        <v>151759</v>
      </c>
      <c r="P148" s="252">
        <f t="shared" si="29"/>
        <v>97.639019761595691</v>
      </c>
      <c r="Q148" s="158"/>
      <c r="R148" s="158"/>
    </row>
    <row r="149" spans="1:18" s="152" customFormat="1" x14ac:dyDescent="0.2">
      <c r="A149" s="71" t="s">
        <v>83</v>
      </c>
      <c r="B149" s="258">
        <f t="shared" si="30"/>
        <v>49919</v>
      </c>
      <c r="C149" s="204">
        <f t="shared" si="33"/>
        <v>38407</v>
      </c>
      <c r="D149" s="252">
        <f t="shared" si="25"/>
        <v>129.9737027104434</v>
      </c>
      <c r="E149" s="258">
        <v>3364</v>
      </c>
      <c r="F149" s="258">
        <v>2921</v>
      </c>
      <c r="G149" s="252">
        <f t="shared" si="26"/>
        <v>115.16603902773022</v>
      </c>
      <c r="H149" s="258">
        <v>46555</v>
      </c>
      <c r="I149" s="258">
        <v>35486</v>
      </c>
      <c r="J149" s="252">
        <f t="shared" si="27"/>
        <v>131.1925829904751</v>
      </c>
      <c r="K149" s="258">
        <v>85468</v>
      </c>
      <c r="L149" s="258">
        <v>65913</v>
      </c>
      <c r="M149" s="252">
        <f t="shared" si="28"/>
        <v>129.66789555929788</v>
      </c>
      <c r="N149" s="258">
        <f t="shared" si="31"/>
        <v>135387</v>
      </c>
      <c r="O149" s="258">
        <f t="shared" si="32"/>
        <v>104320</v>
      </c>
      <c r="P149" s="252">
        <f t="shared" si="29"/>
        <v>129.78048312883436</v>
      </c>
      <c r="Q149" s="158"/>
      <c r="R149" s="158"/>
    </row>
    <row r="150" spans="1:18" x14ac:dyDescent="0.2">
      <c r="A150" s="71" t="s">
        <v>84</v>
      </c>
      <c r="B150" s="258">
        <f t="shared" si="30"/>
        <v>41125</v>
      </c>
      <c r="C150" s="204">
        <f t="shared" si="33"/>
        <v>50598</v>
      </c>
      <c r="D150" s="252">
        <f t="shared" si="25"/>
        <v>81.277916123166918</v>
      </c>
      <c r="E150" s="258">
        <v>402</v>
      </c>
      <c r="F150" s="258">
        <v>651</v>
      </c>
      <c r="G150" s="252">
        <f t="shared" si="26"/>
        <v>61.751152073732719</v>
      </c>
      <c r="H150" s="258">
        <v>40723</v>
      </c>
      <c r="I150" s="258">
        <v>49947</v>
      </c>
      <c r="J150" s="252">
        <f t="shared" si="27"/>
        <v>81.532424369832015</v>
      </c>
      <c r="K150" s="258">
        <v>76161</v>
      </c>
      <c r="L150" s="258">
        <v>74856</v>
      </c>
      <c r="M150" s="252">
        <f t="shared" si="28"/>
        <v>101.74334722667523</v>
      </c>
      <c r="N150" s="258">
        <f t="shared" si="31"/>
        <v>117286</v>
      </c>
      <c r="O150" s="258">
        <f t="shared" si="32"/>
        <v>125454</v>
      </c>
      <c r="P150" s="252">
        <f t="shared" si="29"/>
        <v>93.489247054697344</v>
      </c>
      <c r="Q150" s="158"/>
      <c r="R150" s="158"/>
    </row>
    <row r="151" spans="1:18" x14ac:dyDescent="0.2">
      <c r="A151" s="71" t="s">
        <v>85</v>
      </c>
      <c r="B151" s="258">
        <f t="shared" si="30"/>
        <v>65815</v>
      </c>
      <c r="C151" s="204">
        <f>F151+I151</f>
        <v>67715</v>
      </c>
      <c r="D151" s="252">
        <f t="shared" si="25"/>
        <v>97.194122424868937</v>
      </c>
      <c r="E151" s="258">
        <v>1644</v>
      </c>
      <c r="F151" s="258">
        <v>1407</v>
      </c>
      <c r="G151" s="252">
        <f>E151/F151%</f>
        <v>116.84434968017057</v>
      </c>
      <c r="H151" s="258">
        <v>64171</v>
      </c>
      <c r="I151" s="258">
        <v>66308</v>
      </c>
      <c r="J151" s="252">
        <f t="shared" si="27"/>
        <v>96.777161126862509</v>
      </c>
      <c r="K151" s="258">
        <v>131007</v>
      </c>
      <c r="L151" s="258">
        <v>128767</v>
      </c>
      <c r="M151" s="252">
        <f t="shared" si="28"/>
        <v>101.73957613363672</v>
      </c>
      <c r="N151" s="258">
        <f t="shared" si="31"/>
        <v>196822</v>
      </c>
      <c r="O151" s="258">
        <f t="shared" si="32"/>
        <v>196482</v>
      </c>
      <c r="P151" s="252">
        <f t="shared" si="29"/>
        <v>100.17304384116612</v>
      </c>
      <c r="Q151" s="158"/>
      <c r="R151" s="158"/>
    </row>
    <row r="152" spans="1:18" x14ac:dyDescent="0.2">
      <c r="A152" s="71" t="s">
        <v>86</v>
      </c>
      <c r="B152" s="258">
        <f t="shared" si="30"/>
        <v>41343</v>
      </c>
      <c r="C152" s="204">
        <v>188946</v>
      </c>
      <c r="D152" s="252">
        <f t="shared" si="25"/>
        <v>21.880854847416721</v>
      </c>
      <c r="E152" s="259">
        <v>127</v>
      </c>
      <c r="F152" s="259" t="s">
        <v>213</v>
      </c>
      <c r="G152" s="252">
        <v>12700</v>
      </c>
      <c r="H152" s="258">
        <v>41216</v>
      </c>
      <c r="I152" s="258">
        <v>188945</v>
      </c>
      <c r="J152" s="252">
        <f t="shared" si="27"/>
        <v>21.813755325623859</v>
      </c>
      <c r="K152" s="258">
        <v>85791</v>
      </c>
      <c r="L152" s="258">
        <v>147416</v>
      </c>
      <c r="M152" s="252">
        <f t="shared" si="28"/>
        <v>58.196532262440982</v>
      </c>
      <c r="N152" s="258">
        <f t="shared" si="31"/>
        <v>127134</v>
      </c>
      <c r="O152" s="258">
        <f>C152+L152</f>
        <v>336362</v>
      </c>
      <c r="P152" s="252">
        <f t="shared" si="29"/>
        <v>37.796778470814182</v>
      </c>
      <c r="Q152" s="158"/>
      <c r="R152" s="158"/>
    </row>
    <row r="153" spans="1:18" s="152" customFormat="1" x14ac:dyDescent="0.2">
      <c r="A153" s="71" t="s">
        <v>87</v>
      </c>
      <c r="B153" s="258">
        <f t="shared" si="30"/>
        <v>83599</v>
      </c>
      <c r="C153" s="204">
        <f>F153+I153</f>
        <v>94512</v>
      </c>
      <c r="D153" s="252">
        <f t="shared" si="25"/>
        <v>88.45331809717284</v>
      </c>
      <c r="E153" s="258">
        <v>1888</v>
      </c>
      <c r="F153" s="258">
        <v>1396</v>
      </c>
      <c r="G153" s="252">
        <f t="shared" si="26"/>
        <v>135.24355300859597</v>
      </c>
      <c r="H153" s="258">
        <v>81711</v>
      </c>
      <c r="I153" s="258">
        <v>93116</v>
      </c>
      <c r="J153" s="252">
        <f t="shared" si="27"/>
        <v>87.751836419090168</v>
      </c>
      <c r="K153" s="258">
        <v>151787</v>
      </c>
      <c r="L153" s="258">
        <v>189253</v>
      </c>
      <c r="M153" s="252">
        <f t="shared" si="28"/>
        <v>80.203220028216194</v>
      </c>
      <c r="N153" s="258">
        <f t="shared" si="31"/>
        <v>235386</v>
      </c>
      <c r="O153" s="258">
        <f t="shared" si="32"/>
        <v>283765</v>
      </c>
      <c r="P153" s="252">
        <f t="shared" si="29"/>
        <v>82.951033425545788</v>
      </c>
      <c r="Q153" s="158"/>
      <c r="R153" s="158"/>
    </row>
    <row r="154" spans="1:18" x14ac:dyDescent="0.2">
      <c r="A154" s="71" t="s">
        <v>88</v>
      </c>
      <c r="B154" s="258">
        <f t="shared" si="30"/>
        <v>84010</v>
      </c>
      <c r="C154" s="204">
        <f t="shared" si="33"/>
        <v>84248</v>
      </c>
      <c r="D154" s="252">
        <f t="shared" si="25"/>
        <v>99.717500712183082</v>
      </c>
      <c r="E154" s="258">
        <v>1691</v>
      </c>
      <c r="F154" s="258">
        <v>996</v>
      </c>
      <c r="G154" s="252">
        <f t="shared" si="26"/>
        <v>169.77911646586344</v>
      </c>
      <c r="H154" s="258">
        <v>82319</v>
      </c>
      <c r="I154" s="258">
        <v>83252</v>
      </c>
      <c r="J154" s="252">
        <f t="shared" si="27"/>
        <v>98.879306202853982</v>
      </c>
      <c r="K154" s="258">
        <v>74861</v>
      </c>
      <c r="L154" s="258">
        <v>72339</v>
      </c>
      <c r="M154" s="252">
        <f t="shared" si="28"/>
        <v>103.48636281950262</v>
      </c>
      <c r="N154" s="258">
        <f t="shared" si="31"/>
        <v>158871</v>
      </c>
      <c r="O154" s="258">
        <f t="shared" si="32"/>
        <v>156587</v>
      </c>
      <c r="P154" s="252">
        <f t="shared" si="29"/>
        <v>101.45861406119283</v>
      </c>
      <c r="Q154" s="158"/>
      <c r="R154" s="158"/>
    </row>
    <row r="155" spans="1:18" x14ac:dyDescent="0.2">
      <c r="A155" s="71" t="s">
        <v>89</v>
      </c>
      <c r="B155" s="258">
        <f t="shared" si="30"/>
        <v>18930</v>
      </c>
      <c r="C155" s="204">
        <f t="shared" si="33"/>
        <v>18418</v>
      </c>
      <c r="D155" s="252">
        <f t="shared" si="25"/>
        <v>102.77988923878814</v>
      </c>
      <c r="E155" s="258">
        <v>1167</v>
      </c>
      <c r="F155" s="258">
        <v>1048</v>
      </c>
      <c r="G155" s="252">
        <f t="shared" si="26"/>
        <v>111.35496183206106</v>
      </c>
      <c r="H155" s="258">
        <v>17763</v>
      </c>
      <c r="I155" s="258">
        <v>17370</v>
      </c>
      <c r="J155" s="252">
        <f t="shared" si="27"/>
        <v>102.26252158894647</v>
      </c>
      <c r="K155" s="258">
        <v>27183</v>
      </c>
      <c r="L155" s="258">
        <v>32039</v>
      </c>
      <c r="M155" s="252">
        <f t="shared" si="28"/>
        <v>84.843472018477485</v>
      </c>
      <c r="N155" s="258">
        <f t="shared" si="31"/>
        <v>46113</v>
      </c>
      <c r="O155" s="258">
        <f t="shared" si="32"/>
        <v>50457</v>
      </c>
      <c r="P155" s="252">
        <f t="shared" si="29"/>
        <v>91.390689101611272</v>
      </c>
      <c r="Q155" s="158"/>
      <c r="R155" s="158"/>
    </row>
    <row r="156" spans="1:18" x14ac:dyDescent="0.2">
      <c r="A156" s="71" t="s">
        <v>90</v>
      </c>
      <c r="B156" s="258">
        <f t="shared" si="30"/>
        <v>21580</v>
      </c>
      <c r="C156" s="204">
        <f t="shared" si="33"/>
        <v>20997</v>
      </c>
      <c r="D156" s="252">
        <f t="shared" si="25"/>
        <v>102.77658713149498</v>
      </c>
      <c r="E156" s="258">
        <v>301</v>
      </c>
      <c r="F156" s="258">
        <v>221</v>
      </c>
      <c r="G156" s="252">
        <f t="shared" si="26"/>
        <v>136.19909502262445</v>
      </c>
      <c r="H156" s="258">
        <v>21279</v>
      </c>
      <c r="I156" s="258">
        <v>20776</v>
      </c>
      <c r="J156" s="252">
        <f t="shared" si="27"/>
        <v>102.42106276472853</v>
      </c>
      <c r="K156" s="258">
        <v>142206</v>
      </c>
      <c r="L156" s="258">
        <v>127409</v>
      </c>
      <c r="M156" s="252">
        <f t="shared" si="28"/>
        <v>111.61377924636407</v>
      </c>
      <c r="N156" s="258">
        <f t="shared" si="31"/>
        <v>163786</v>
      </c>
      <c r="O156" s="258">
        <f t="shared" si="32"/>
        <v>148406</v>
      </c>
      <c r="P156" s="252">
        <f t="shared" si="29"/>
        <v>110.36346239370376</v>
      </c>
      <c r="Q156" s="158"/>
      <c r="R156" s="158"/>
    </row>
    <row r="157" spans="1:18" x14ac:dyDescent="0.2">
      <c r="A157" s="71" t="s">
        <v>91</v>
      </c>
      <c r="B157" s="258">
        <f t="shared" si="30"/>
        <v>28032</v>
      </c>
      <c r="C157" s="204">
        <f t="shared" si="33"/>
        <v>31405</v>
      </c>
      <c r="D157" s="252">
        <f t="shared" si="25"/>
        <v>89.259672026747324</v>
      </c>
      <c r="E157" s="258">
        <v>457</v>
      </c>
      <c r="F157" s="258">
        <v>199</v>
      </c>
      <c r="G157" s="252">
        <f t="shared" si="26"/>
        <v>229.64824120603015</v>
      </c>
      <c r="H157" s="258">
        <v>27575</v>
      </c>
      <c r="I157" s="258">
        <v>31206</v>
      </c>
      <c r="J157" s="252">
        <f t="shared" si="27"/>
        <v>88.364417099275784</v>
      </c>
      <c r="K157" s="258">
        <v>37507</v>
      </c>
      <c r="L157" s="258">
        <v>50219</v>
      </c>
      <c r="M157" s="252">
        <f t="shared" si="28"/>
        <v>74.686871502817652</v>
      </c>
      <c r="N157" s="258">
        <f t="shared" si="31"/>
        <v>65539</v>
      </c>
      <c r="O157" s="258">
        <f t="shared" si="32"/>
        <v>81624</v>
      </c>
      <c r="P157" s="252">
        <f t="shared" si="29"/>
        <v>80.293786141330983</v>
      </c>
      <c r="Q157" s="158"/>
      <c r="R157" s="158"/>
    </row>
    <row r="158" spans="1:18" x14ac:dyDescent="0.2">
      <c r="A158" s="71" t="s">
        <v>92</v>
      </c>
      <c r="B158" s="258">
        <f t="shared" si="30"/>
        <v>34422</v>
      </c>
      <c r="C158" s="204">
        <f t="shared" si="33"/>
        <v>34336</v>
      </c>
      <c r="D158" s="252">
        <f>B158/C158%</f>
        <v>100.2504659832246</v>
      </c>
      <c r="E158" s="258">
        <v>7083</v>
      </c>
      <c r="F158" s="258">
        <v>6596</v>
      </c>
      <c r="G158" s="252">
        <f>E158/F158%</f>
        <v>107.38326258338388</v>
      </c>
      <c r="H158" s="258">
        <v>27339</v>
      </c>
      <c r="I158" s="258">
        <v>27740</v>
      </c>
      <c r="J158" s="252">
        <f>H158/I158%</f>
        <v>98.554434030281186</v>
      </c>
      <c r="K158" s="258">
        <v>32470</v>
      </c>
      <c r="L158" s="258">
        <v>37587</v>
      </c>
      <c r="M158" s="252">
        <f>K158/L158%</f>
        <v>86.386250565355041</v>
      </c>
      <c r="N158" s="258">
        <f t="shared" si="31"/>
        <v>66892</v>
      </c>
      <c r="O158" s="258">
        <f t="shared" si="32"/>
        <v>71923</v>
      </c>
      <c r="P158" s="252">
        <f>N158/O158%</f>
        <v>93.005019256705083</v>
      </c>
      <c r="Q158" s="158"/>
      <c r="R158" s="158"/>
    </row>
    <row r="159" spans="1:18" x14ac:dyDescent="0.2">
      <c r="A159" s="71" t="s">
        <v>93</v>
      </c>
      <c r="B159" s="258">
        <f t="shared" si="30"/>
        <v>1091</v>
      </c>
      <c r="C159" s="204">
        <f t="shared" si="33"/>
        <v>1169</v>
      </c>
      <c r="D159" s="252">
        <f t="shared" si="25"/>
        <v>93.327630453378958</v>
      </c>
      <c r="E159" s="258">
        <v>570</v>
      </c>
      <c r="F159" s="258">
        <v>537</v>
      </c>
      <c r="G159" s="252">
        <f t="shared" si="26"/>
        <v>106.14525139664805</v>
      </c>
      <c r="H159" s="258">
        <v>521</v>
      </c>
      <c r="I159" s="258">
        <v>632</v>
      </c>
      <c r="J159" s="252">
        <f t="shared" si="27"/>
        <v>82.436708860759495</v>
      </c>
      <c r="K159" s="258">
        <v>7928</v>
      </c>
      <c r="L159" s="258">
        <v>9860</v>
      </c>
      <c r="M159" s="252">
        <f t="shared" si="28"/>
        <v>80.405679513184594</v>
      </c>
      <c r="N159" s="258">
        <f t="shared" si="31"/>
        <v>9019</v>
      </c>
      <c r="O159" s="258">
        <f t="shared" si="32"/>
        <v>11029</v>
      </c>
      <c r="P159" s="252">
        <f t="shared" si="29"/>
        <v>81.775319611932176</v>
      </c>
      <c r="Q159" s="158"/>
      <c r="R159" s="158"/>
    </row>
    <row r="160" spans="1:18" x14ac:dyDescent="0.2">
      <c r="A160" s="71" t="s">
        <v>94</v>
      </c>
      <c r="B160" s="258">
        <f t="shared" si="30"/>
        <v>44000</v>
      </c>
      <c r="C160" s="204">
        <f t="shared" si="33"/>
        <v>55791</v>
      </c>
      <c r="D160" s="252">
        <f t="shared" si="25"/>
        <v>78.86576687996272</v>
      </c>
      <c r="E160" s="258">
        <v>4221</v>
      </c>
      <c r="F160" s="258">
        <v>5491</v>
      </c>
      <c r="G160" s="252">
        <f t="shared" si="26"/>
        <v>76.871243853578591</v>
      </c>
      <c r="H160" s="258">
        <v>39779</v>
      </c>
      <c r="I160" s="258">
        <v>50300</v>
      </c>
      <c r="J160" s="252">
        <f t="shared" si="27"/>
        <v>79.083499005964214</v>
      </c>
      <c r="K160" s="258">
        <v>142673</v>
      </c>
      <c r="L160" s="258">
        <v>172147</v>
      </c>
      <c r="M160" s="252">
        <f t="shared" si="28"/>
        <v>82.878586324478491</v>
      </c>
      <c r="N160" s="258">
        <f t="shared" si="31"/>
        <v>186673</v>
      </c>
      <c r="O160" s="258">
        <f t="shared" si="32"/>
        <v>227938</v>
      </c>
      <c r="P160" s="252">
        <f t="shared" si="29"/>
        <v>81.896392878765269</v>
      </c>
      <c r="Q160" s="158"/>
      <c r="R160" s="159"/>
    </row>
    <row r="161" spans="1:18" s="153" customFormat="1" ht="15" x14ac:dyDescent="0.25">
      <c r="A161" s="80" t="s">
        <v>95</v>
      </c>
      <c r="B161" s="258">
        <f t="shared" si="30"/>
        <v>27462</v>
      </c>
      <c r="C161" s="204">
        <f t="shared" si="33"/>
        <v>36306</v>
      </c>
      <c r="D161" s="252">
        <f t="shared" si="25"/>
        <v>75.640390018178806</v>
      </c>
      <c r="E161" s="258">
        <v>115</v>
      </c>
      <c r="F161" s="258">
        <v>272</v>
      </c>
      <c r="G161" s="252">
        <f t="shared" si="26"/>
        <v>42.279411764705877</v>
      </c>
      <c r="H161" s="258">
        <v>27347</v>
      </c>
      <c r="I161" s="258">
        <v>36034</v>
      </c>
      <c r="J161" s="252">
        <f t="shared" si="27"/>
        <v>75.892212910029428</v>
      </c>
      <c r="K161" s="258">
        <v>22447</v>
      </c>
      <c r="L161" s="258">
        <v>32808</v>
      </c>
      <c r="M161" s="252">
        <f t="shared" si="28"/>
        <v>68.419287978541817</v>
      </c>
      <c r="N161" s="258">
        <f t="shared" si="31"/>
        <v>49909</v>
      </c>
      <c r="O161" s="258">
        <f t="shared" si="32"/>
        <v>69114</v>
      </c>
      <c r="P161" s="252">
        <f t="shared" si="29"/>
        <v>72.212576323176208</v>
      </c>
      <c r="Q161" s="158"/>
      <c r="R161" s="159"/>
    </row>
    <row r="162" spans="1:18" s="152" customFormat="1" x14ac:dyDescent="0.2">
      <c r="A162" s="71" t="s">
        <v>96</v>
      </c>
      <c r="B162" s="258">
        <f t="shared" si="30"/>
        <v>34709</v>
      </c>
      <c r="C162" s="204">
        <f t="shared" si="33"/>
        <v>39292</v>
      </c>
      <c r="D162" s="252">
        <f t="shared" si="25"/>
        <v>88.33604805049373</v>
      </c>
      <c r="E162" s="258">
        <v>488</v>
      </c>
      <c r="F162" s="258">
        <v>304</v>
      </c>
      <c r="G162" s="252">
        <f t="shared" si="26"/>
        <v>160.52631578947367</v>
      </c>
      <c r="H162" s="258">
        <v>34221</v>
      </c>
      <c r="I162" s="258">
        <v>38988</v>
      </c>
      <c r="J162" s="252">
        <f t="shared" si="27"/>
        <v>87.773160972606959</v>
      </c>
      <c r="K162" s="258">
        <v>72485</v>
      </c>
      <c r="L162" s="258">
        <v>96628</v>
      </c>
      <c r="M162" s="252">
        <f t="shared" si="28"/>
        <v>75.014488554042302</v>
      </c>
      <c r="N162" s="258">
        <f t="shared" si="31"/>
        <v>107194</v>
      </c>
      <c r="O162" s="258">
        <f t="shared" si="32"/>
        <v>135920</v>
      </c>
      <c r="P162" s="252">
        <f t="shared" si="29"/>
        <v>78.865509123013538</v>
      </c>
      <c r="Q162" s="158"/>
      <c r="R162" s="158"/>
    </row>
    <row r="163" spans="1:18" x14ac:dyDescent="0.2">
      <c r="A163" s="71" t="s">
        <v>97</v>
      </c>
      <c r="B163" s="258" t="s">
        <v>157</v>
      </c>
      <c r="C163" s="204" t="s">
        <v>157</v>
      </c>
      <c r="D163" s="252" t="s">
        <v>157</v>
      </c>
      <c r="E163" s="259" t="s">
        <v>157</v>
      </c>
      <c r="F163" s="259" t="s">
        <v>157</v>
      </c>
      <c r="G163" s="252" t="s">
        <v>157</v>
      </c>
      <c r="H163" s="259" t="s">
        <v>157</v>
      </c>
      <c r="I163" s="259" t="s">
        <v>157</v>
      </c>
      <c r="J163" s="252" t="s">
        <v>157</v>
      </c>
      <c r="K163" s="258">
        <v>146</v>
      </c>
      <c r="L163" s="258">
        <v>149</v>
      </c>
      <c r="M163" s="252">
        <f>K163/L163%</f>
        <v>97.986577181208048</v>
      </c>
      <c r="N163" s="258">
        <f>K163</f>
        <v>146</v>
      </c>
      <c r="O163" s="258">
        <f>L163</f>
        <v>149</v>
      </c>
      <c r="P163" s="252">
        <f>N163/O163%</f>
        <v>97.986577181208048</v>
      </c>
      <c r="Q163" s="158"/>
      <c r="R163" s="159"/>
    </row>
    <row r="164" spans="1:18" x14ac:dyDescent="0.2">
      <c r="A164" s="71" t="s">
        <v>98</v>
      </c>
      <c r="B164" s="258" t="s">
        <v>157</v>
      </c>
      <c r="C164" s="204">
        <f>F164</f>
        <v>14</v>
      </c>
      <c r="D164" s="252" t="s">
        <v>157</v>
      </c>
      <c r="E164" s="258" t="s">
        <v>157</v>
      </c>
      <c r="F164" s="258">
        <v>14</v>
      </c>
      <c r="G164" s="252" t="s">
        <v>157</v>
      </c>
      <c r="H164" s="259" t="s">
        <v>157</v>
      </c>
      <c r="I164" s="259" t="s">
        <v>157</v>
      </c>
      <c r="J164" s="252" t="s">
        <v>157</v>
      </c>
      <c r="K164" s="258">
        <v>846</v>
      </c>
      <c r="L164" s="258">
        <v>728</v>
      </c>
      <c r="M164" s="252">
        <f>K164/L164%</f>
        <v>116.20879120879121</v>
      </c>
      <c r="N164" s="258">
        <f>K164</f>
        <v>846</v>
      </c>
      <c r="O164" s="258">
        <f>F164+L164</f>
        <v>742</v>
      </c>
      <c r="P164" s="252">
        <f>N164/O164%</f>
        <v>114.01617250673854</v>
      </c>
      <c r="Q164" s="158"/>
    </row>
    <row r="165" spans="1:18" x14ac:dyDescent="0.2">
      <c r="A165" s="73" t="s">
        <v>99</v>
      </c>
      <c r="B165" s="205">
        <f>H165</f>
        <v>119</v>
      </c>
      <c r="C165" s="205">
        <f>I165</f>
        <v>10</v>
      </c>
      <c r="D165" s="255">
        <f t="shared" si="25"/>
        <v>1190</v>
      </c>
      <c r="E165" s="257" t="s">
        <v>157</v>
      </c>
      <c r="F165" s="257" t="s">
        <v>157</v>
      </c>
      <c r="G165" s="255" t="s">
        <v>157</v>
      </c>
      <c r="H165" s="205">
        <v>119</v>
      </c>
      <c r="I165" s="257">
        <v>10</v>
      </c>
      <c r="J165" s="255">
        <f t="shared" si="27"/>
        <v>1190</v>
      </c>
      <c r="K165" s="205">
        <v>8890</v>
      </c>
      <c r="L165" s="205">
        <v>5321</v>
      </c>
      <c r="M165" s="255">
        <f t="shared" si="28"/>
        <v>167.07385829731254</v>
      </c>
      <c r="N165" s="205">
        <f>H165+K165</f>
        <v>9009</v>
      </c>
      <c r="O165" s="205">
        <f>I165+L165</f>
        <v>5331</v>
      </c>
      <c r="P165" s="255">
        <f t="shared" si="29"/>
        <v>168.99268429938098</v>
      </c>
      <c r="Q165" s="158"/>
    </row>
    <row r="166" spans="1:18" x14ac:dyDescent="0.2">
      <c r="A166" s="154"/>
      <c r="B166" s="166"/>
      <c r="C166" s="166"/>
      <c r="D166" s="167"/>
      <c r="E166" s="158"/>
      <c r="F166" s="168"/>
      <c r="G166" s="167"/>
      <c r="H166" s="158"/>
      <c r="I166" s="168"/>
      <c r="J166" s="167"/>
      <c r="K166" s="158"/>
      <c r="L166" s="168"/>
      <c r="M166" s="167"/>
      <c r="O166" s="158"/>
      <c r="P166" s="159"/>
    </row>
    <row r="167" spans="1:18" x14ac:dyDescent="0.2">
      <c r="G167" s="221"/>
      <c r="O167" s="146"/>
    </row>
    <row r="168" spans="1:18" ht="24.75" customHeight="1" x14ac:dyDescent="0.2">
      <c r="A168" s="461" t="s">
        <v>176</v>
      </c>
      <c r="B168" s="461"/>
      <c r="C168" s="461"/>
      <c r="D168" s="461"/>
      <c r="E168" s="461"/>
      <c r="F168" s="461"/>
      <c r="G168" s="461"/>
      <c r="H168" s="461"/>
      <c r="I168" s="461"/>
      <c r="J168" s="461"/>
      <c r="K168" s="461"/>
      <c r="L168" s="461"/>
      <c r="M168" s="461"/>
      <c r="N168" s="461"/>
      <c r="O168" s="461"/>
      <c r="P168" s="461"/>
    </row>
    <row r="169" spans="1:18" x14ac:dyDescent="0.2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P169" s="165" t="s">
        <v>135</v>
      </c>
    </row>
    <row r="170" spans="1:18" ht="15.75" customHeight="1" x14ac:dyDescent="0.2">
      <c r="A170" s="405"/>
      <c r="B170" s="394" t="s">
        <v>151</v>
      </c>
      <c r="C170" s="394"/>
      <c r="D170" s="394"/>
      <c r="E170" s="395" t="s">
        <v>74</v>
      </c>
      <c r="F170" s="396"/>
      <c r="G170" s="396"/>
      <c r="H170" s="396"/>
      <c r="I170" s="396"/>
      <c r="J170" s="396"/>
      <c r="K170" s="399" t="s">
        <v>180</v>
      </c>
      <c r="L170" s="400"/>
      <c r="M170" s="401"/>
      <c r="N170" s="394" t="s">
        <v>75</v>
      </c>
      <c r="O170" s="394"/>
      <c r="P170" s="395"/>
      <c r="Q170" s="158"/>
      <c r="R170" s="158"/>
    </row>
    <row r="171" spans="1:18" ht="39" customHeight="1" x14ac:dyDescent="0.2">
      <c r="A171" s="405"/>
      <c r="B171" s="394"/>
      <c r="C171" s="394"/>
      <c r="D171" s="394"/>
      <c r="E171" s="394" t="s">
        <v>73</v>
      </c>
      <c r="F171" s="394"/>
      <c r="G171" s="394"/>
      <c r="H171" s="394" t="s">
        <v>72</v>
      </c>
      <c r="I171" s="394"/>
      <c r="J171" s="394"/>
      <c r="K171" s="402"/>
      <c r="L171" s="403"/>
      <c r="M171" s="404"/>
      <c r="N171" s="394"/>
      <c r="O171" s="394"/>
      <c r="P171" s="395"/>
      <c r="Q171" s="158"/>
      <c r="R171" s="158"/>
    </row>
    <row r="172" spans="1:18" ht="37.5" customHeight="1" x14ac:dyDescent="0.2">
      <c r="A172" s="405"/>
      <c r="B172" s="249" t="s">
        <v>149</v>
      </c>
      <c r="C172" s="249" t="s">
        <v>71</v>
      </c>
      <c r="D172" s="249" t="s">
        <v>150</v>
      </c>
      <c r="E172" s="249" t="s">
        <v>149</v>
      </c>
      <c r="F172" s="249" t="s">
        <v>71</v>
      </c>
      <c r="G172" s="249" t="s">
        <v>150</v>
      </c>
      <c r="H172" s="249" t="s">
        <v>149</v>
      </c>
      <c r="I172" s="249" t="s">
        <v>71</v>
      </c>
      <c r="J172" s="249" t="s">
        <v>150</v>
      </c>
      <c r="K172" s="249" t="s">
        <v>149</v>
      </c>
      <c r="L172" s="249" t="s">
        <v>71</v>
      </c>
      <c r="M172" s="250" t="s">
        <v>150</v>
      </c>
      <c r="N172" s="249" t="s">
        <v>149</v>
      </c>
      <c r="O172" s="249" t="s">
        <v>71</v>
      </c>
      <c r="P172" s="250" t="s">
        <v>150</v>
      </c>
      <c r="Q172" s="158"/>
      <c r="R172" s="158"/>
    </row>
    <row r="173" spans="1:18" x14ac:dyDescent="0.2">
      <c r="A173" s="65" t="s">
        <v>79</v>
      </c>
      <c r="B173" s="258">
        <f>SUM(B174:B192)</f>
        <v>313904</v>
      </c>
      <c r="C173" s="258">
        <f>SUM(C174:C192)</f>
        <v>315272</v>
      </c>
      <c r="D173" s="252">
        <f>B173/C173%</f>
        <v>99.566088964449747</v>
      </c>
      <c r="E173" s="258">
        <v>264376</v>
      </c>
      <c r="F173" s="258">
        <f>SUM(F174:F192)</f>
        <v>265321</v>
      </c>
      <c r="G173" s="252">
        <f>E173/F173%</f>
        <v>99.643827665356298</v>
      </c>
      <c r="H173" s="258">
        <f>SUM(H174:H192)</f>
        <v>49528</v>
      </c>
      <c r="I173" s="258">
        <f>SUM(I174:I192)</f>
        <v>49951</v>
      </c>
      <c r="J173" s="252">
        <f>H173/I173%</f>
        <v>99.153170106704579</v>
      </c>
      <c r="K173" s="258">
        <f>SUM(K174:K192)</f>
        <v>182211</v>
      </c>
      <c r="L173" s="258">
        <f>SUM(L174:L192)</f>
        <v>233442</v>
      </c>
      <c r="M173" s="252">
        <f>K173/L173%</f>
        <v>78.054077672398279</v>
      </c>
      <c r="N173" s="258">
        <f>SUM(N174:N192)</f>
        <v>496115</v>
      </c>
      <c r="O173" s="244">
        <f>SUM(O174:O192)</f>
        <v>548714</v>
      </c>
      <c r="P173" s="252">
        <f>N173/O173%</f>
        <v>90.41413195216451</v>
      </c>
      <c r="Q173" s="158"/>
      <c r="R173" s="158"/>
    </row>
    <row r="174" spans="1:18" s="152" customFormat="1" x14ac:dyDescent="0.2">
      <c r="A174" s="80" t="s">
        <v>80</v>
      </c>
      <c r="B174" s="155">
        <f>H174</f>
        <v>602</v>
      </c>
      <c r="C174" s="155">
        <f>I174</f>
        <v>1123</v>
      </c>
      <c r="D174" s="209">
        <f t="shared" ref="D174:D189" si="34">B174/C174*100</f>
        <v>53.606411398040962</v>
      </c>
      <c r="E174" s="155" t="s">
        <v>157</v>
      </c>
      <c r="F174" s="155" t="s">
        <v>157</v>
      </c>
      <c r="G174" s="214" t="s">
        <v>157</v>
      </c>
      <c r="H174" s="155">
        <v>602</v>
      </c>
      <c r="I174" s="155">
        <v>1123</v>
      </c>
      <c r="J174" s="214">
        <f t="shared" ref="J174:J192" si="35">H174/I174%</f>
        <v>53.606411398040962</v>
      </c>
      <c r="K174" s="155">
        <v>4147</v>
      </c>
      <c r="L174" s="155">
        <v>5746</v>
      </c>
      <c r="M174" s="214">
        <f t="shared" ref="M174:M192" si="36">K174/L174%</f>
        <v>72.171945701357458</v>
      </c>
      <c r="N174" s="155">
        <f>B174+K174</f>
        <v>4749</v>
      </c>
      <c r="O174" s="155">
        <f>L174+C174</f>
        <v>6869</v>
      </c>
      <c r="P174" s="214">
        <f t="shared" ref="P174:P192" si="37">N174/O174%</f>
        <v>69.136701120978316</v>
      </c>
      <c r="Q174" s="158"/>
      <c r="R174" s="158"/>
    </row>
    <row r="175" spans="1:18" x14ac:dyDescent="0.2">
      <c r="A175" s="71" t="s">
        <v>81</v>
      </c>
      <c r="B175" s="155">
        <f>E175+H175</f>
        <v>7148</v>
      </c>
      <c r="C175" s="155">
        <f>F175+I175</f>
        <v>12291</v>
      </c>
      <c r="D175" s="209">
        <f t="shared" si="34"/>
        <v>58.156374583028239</v>
      </c>
      <c r="E175" s="155">
        <v>4324</v>
      </c>
      <c r="F175" s="155">
        <v>5993</v>
      </c>
      <c r="G175" s="214">
        <f t="shared" ref="G175:G191" si="38">E175/F175%</f>
        <v>72.150842649758047</v>
      </c>
      <c r="H175" s="155">
        <v>2824</v>
      </c>
      <c r="I175" s="155">
        <v>6298</v>
      </c>
      <c r="J175" s="214">
        <f t="shared" si="35"/>
        <v>44.839631629088601</v>
      </c>
      <c r="K175" s="155">
        <v>35754</v>
      </c>
      <c r="L175" s="155">
        <v>54393</v>
      </c>
      <c r="M175" s="214">
        <f t="shared" si="36"/>
        <v>65.73272296067509</v>
      </c>
      <c r="N175" s="155">
        <f t="shared" ref="N175:N192" si="39">B175+K175</f>
        <v>42902</v>
      </c>
      <c r="O175" s="155">
        <f t="shared" ref="O175:O192" si="40">L175+C175</f>
        <v>66684</v>
      </c>
      <c r="P175" s="214">
        <f t="shared" si="37"/>
        <v>64.336272569132021</v>
      </c>
      <c r="Q175" s="158"/>
      <c r="R175" s="158"/>
    </row>
    <row r="176" spans="1:18" x14ac:dyDescent="0.2">
      <c r="A176" s="71" t="s">
        <v>82</v>
      </c>
      <c r="B176" s="155">
        <f>H176</f>
        <v>641</v>
      </c>
      <c r="C176" s="155">
        <f>I176</f>
        <v>1160</v>
      </c>
      <c r="D176" s="209">
        <f>B176/C176*100</f>
        <v>55.258620689655167</v>
      </c>
      <c r="E176" s="155" t="s">
        <v>157</v>
      </c>
      <c r="F176" s="155" t="s">
        <v>157</v>
      </c>
      <c r="G176" s="214" t="s">
        <v>157</v>
      </c>
      <c r="H176" s="155">
        <v>641</v>
      </c>
      <c r="I176" s="155">
        <v>1160</v>
      </c>
      <c r="J176" s="214">
        <f t="shared" si="35"/>
        <v>55.258620689655174</v>
      </c>
      <c r="K176" s="155">
        <v>3066</v>
      </c>
      <c r="L176" s="155">
        <v>3769</v>
      </c>
      <c r="M176" s="214">
        <f t="shared" si="36"/>
        <v>81.347837622711594</v>
      </c>
      <c r="N176" s="155">
        <f t="shared" si="39"/>
        <v>3707</v>
      </c>
      <c r="O176" s="155">
        <f t="shared" si="40"/>
        <v>4929</v>
      </c>
      <c r="P176" s="214">
        <f t="shared" si="37"/>
        <v>75.207952931629137</v>
      </c>
      <c r="Q176" s="158"/>
      <c r="R176" s="158"/>
    </row>
    <row r="177" spans="1:18" s="152" customFormat="1" x14ac:dyDescent="0.2">
      <c r="A177" s="71" t="s">
        <v>83</v>
      </c>
      <c r="B177" s="155">
        <f>E177+H177</f>
        <v>30183</v>
      </c>
      <c r="C177" s="155">
        <f>F177+I177</f>
        <v>30023</v>
      </c>
      <c r="D177" s="209">
        <f t="shared" si="34"/>
        <v>100.53292475768578</v>
      </c>
      <c r="E177" s="155">
        <v>17721</v>
      </c>
      <c r="F177" s="155">
        <v>14759</v>
      </c>
      <c r="G177" s="214">
        <f t="shared" si="38"/>
        <v>120.06911037333153</v>
      </c>
      <c r="H177" s="155">
        <v>12462</v>
      </c>
      <c r="I177" s="155">
        <v>15264</v>
      </c>
      <c r="J177" s="214">
        <f t="shared" si="35"/>
        <v>81.6430817610063</v>
      </c>
      <c r="K177" s="155">
        <v>2064</v>
      </c>
      <c r="L177" s="155">
        <v>2624</v>
      </c>
      <c r="M177" s="214">
        <f>K177/L177%</f>
        <v>78.658536585365852</v>
      </c>
      <c r="N177" s="155">
        <f t="shared" si="39"/>
        <v>32247</v>
      </c>
      <c r="O177" s="155">
        <f t="shared" si="40"/>
        <v>32647</v>
      </c>
      <c r="P177" s="214">
        <f t="shared" si="37"/>
        <v>98.774772567157768</v>
      </c>
      <c r="Q177" s="158"/>
      <c r="R177" s="158"/>
    </row>
    <row r="178" spans="1:18" x14ac:dyDescent="0.2">
      <c r="A178" s="71" t="s">
        <v>84</v>
      </c>
      <c r="B178" s="155">
        <v>24</v>
      </c>
      <c r="C178" s="155">
        <f>F178</f>
        <v>227</v>
      </c>
      <c r="D178" s="209">
        <f t="shared" si="34"/>
        <v>10.572687224669604</v>
      </c>
      <c r="E178" s="155" t="s">
        <v>213</v>
      </c>
      <c r="F178" s="155">
        <v>227</v>
      </c>
      <c r="G178" s="214">
        <v>10.6</v>
      </c>
      <c r="H178" s="155" t="s">
        <v>157</v>
      </c>
      <c r="I178" s="155" t="s">
        <v>157</v>
      </c>
      <c r="J178" s="214" t="s">
        <v>157</v>
      </c>
      <c r="K178" s="155">
        <v>100</v>
      </c>
      <c r="L178" s="155">
        <v>89</v>
      </c>
      <c r="M178" s="214">
        <f t="shared" si="36"/>
        <v>112.35955056179775</v>
      </c>
      <c r="N178" s="155">
        <f>B178+K178</f>
        <v>124</v>
      </c>
      <c r="O178" s="155">
        <f t="shared" si="40"/>
        <v>316</v>
      </c>
      <c r="P178" s="214">
        <f t="shared" si="37"/>
        <v>39.24050632911392</v>
      </c>
      <c r="Q178" s="158"/>
      <c r="R178" s="158"/>
    </row>
    <row r="179" spans="1:18" x14ac:dyDescent="0.2">
      <c r="A179" s="71" t="s">
        <v>85</v>
      </c>
      <c r="B179" s="155">
        <f t="shared" ref="B179" si="41">E179+H179</f>
        <v>8527</v>
      </c>
      <c r="C179" s="155">
        <f>F179+I179</f>
        <v>7514</v>
      </c>
      <c r="D179" s="209">
        <f t="shared" si="34"/>
        <v>113.48150119776417</v>
      </c>
      <c r="E179" s="155">
        <v>7323</v>
      </c>
      <c r="F179" s="155">
        <v>6445</v>
      </c>
      <c r="G179" s="214">
        <f t="shared" si="38"/>
        <v>113.62296353762606</v>
      </c>
      <c r="H179" s="155">
        <v>1204</v>
      </c>
      <c r="I179" s="155">
        <v>1069</v>
      </c>
      <c r="J179" s="214">
        <f t="shared" si="35"/>
        <v>112.6286248830683</v>
      </c>
      <c r="K179" s="155">
        <v>3995</v>
      </c>
      <c r="L179" s="155">
        <v>3755</v>
      </c>
      <c r="M179" s="214">
        <f t="shared" si="36"/>
        <v>106.39147802929428</v>
      </c>
      <c r="N179" s="155">
        <f t="shared" si="39"/>
        <v>12522</v>
      </c>
      <c r="O179" s="155">
        <f t="shared" si="40"/>
        <v>11269</v>
      </c>
      <c r="P179" s="214">
        <f t="shared" si="37"/>
        <v>111.1189990238708</v>
      </c>
      <c r="Q179" s="158"/>
      <c r="R179" s="158"/>
    </row>
    <row r="180" spans="1:18" x14ac:dyDescent="0.2">
      <c r="A180" s="71" t="s">
        <v>86</v>
      </c>
      <c r="B180" s="155">
        <f>H180</f>
        <v>1053</v>
      </c>
      <c r="C180" s="155">
        <f>I180</f>
        <v>1336</v>
      </c>
      <c r="D180" s="209">
        <f t="shared" si="34"/>
        <v>78.817365269461078</v>
      </c>
      <c r="E180" s="155" t="s">
        <v>157</v>
      </c>
      <c r="F180" s="155" t="s">
        <v>157</v>
      </c>
      <c r="G180" s="214" t="s">
        <v>157</v>
      </c>
      <c r="H180" s="155">
        <v>1053</v>
      </c>
      <c r="I180" s="155">
        <v>1336</v>
      </c>
      <c r="J180" s="214">
        <f t="shared" si="35"/>
        <v>78.817365269461078</v>
      </c>
      <c r="K180" s="155">
        <v>3877</v>
      </c>
      <c r="L180" s="155">
        <v>3296</v>
      </c>
      <c r="M180" s="214">
        <f t="shared" si="36"/>
        <v>117.62742718446601</v>
      </c>
      <c r="N180" s="155">
        <f t="shared" si="39"/>
        <v>4930</v>
      </c>
      <c r="O180" s="155">
        <f t="shared" si="40"/>
        <v>4632</v>
      </c>
      <c r="P180" s="214">
        <f t="shared" si="37"/>
        <v>106.433506044905</v>
      </c>
      <c r="Q180" s="158"/>
      <c r="R180" s="158"/>
    </row>
    <row r="181" spans="1:18" s="152" customFormat="1" x14ac:dyDescent="0.2">
      <c r="A181" s="71" t="s">
        <v>87</v>
      </c>
      <c r="B181" s="155">
        <f t="shared" ref="B181:B183" si="42">E181+H181</f>
        <v>10179</v>
      </c>
      <c r="C181" s="155">
        <f>F181+I181</f>
        <v>10025</v>
      </c>
      <c r="D181" s="209">
        <f t="shared" si="34"/>
        <v>101.53615960099751</v>
      </c>
      <c r="E181" s="155">
        <v>6975</v>
      </c>
      <c r="F181" s="155">
        <v>8281</v>
      </c>
      <c r="G181" s="214">
        <f t="shared" si="38"/>
        <v>84.228957855331473</v>
      </c>
      <c r="H181" s="155">
        <v>3204</v>
      </c>
      <c r="I181" s="155">
        <v>1744</v>
      </c>
      <c r="J181" s="214">
        <f t="shared" si="35"/>
        <v>183.71559633027522</v>
      </c>
      <c r="K181" s="155">
        <v>5186</v>
      </c>
      <c r="L181" s="155">
        <v>9352</v>
      </c>
      <c r="M181" s="214">
        <f t="shared" si="36"/>
        <v>55.453378956372973</v>
      </c>
      <c r="N181" s="155">
        <f t="shared" si="39"/>
        <v>15365</v>
      </c>
      <c r="O181" s="155">
        <f t="shared" si="40"/>
        <v>19377</v>
      </c>
      <c r="P181" s="214">
        <f t="shared" si="37"/>
        <v>79.29504051194715</v>
      </c>
      <c r="Q181" s="158"/>
      <c r="R181" s="158"/>
    </row>
    <row r="182" spans="1:18" x14ac:dyDescent="0.2">
      <c r="A182" s="71" t="s">
        <v>88</v>
      </c>
      <c r="B182" s="155">
        <f t="shared" si="42"/>
        <v>60293</v>
      </c>
      <c r="C182" s="155">
        <f>F182+I182</f>
        <v>60851</v>
      </c>
      <c r="D182" s="209">
        <f t="shared" si="34"/>
        <v>99.083006031125208</v>
      </c>
      <c r="E182" s="155">
        <v>49640</v>
      </c>
      <c r="F182" s="155">
        <v>50713</v>
      </c>
      <c r="G182" s="214">
        <f t="shared" si="38"/>
        <v>97.884171711395496</v>
      </c>
      <c r="H182" s="155">
        <v>10653</v>
      </c>
      <c r="I182" s="155">
        <v>10138</v>
      </c>
      <c r="J182" s="214">
        <f t="shared" si="35"/>
        <v>105.07989741566385</v>
      </c>
      <c r="K182" s="155">
        <v>9917</v>
      </c>
      <c r="L182" s="155">
        <v>8827</v>
      </c>
      <c r="M182" s="214">
        <f t="shared" si="36"/>
        <v>112.34847626600204</v>
      </c>
      <c r="N182" s="155">
        <f t="shared" si="39"/>
        <v>70210</v>
      </c>
      <c r="O182" s="155">
        <f t="shared" si="40"/>
        <v>69678</v>
      </c>
      <c r="P182" s="214">
        <f t="shared" si="37"/>
        <v>100.76351215591723</v>
      </c>
      <c r="Q182" s="158"/>
      <c r="R182" s="158"/>
    </row>
    <row r="183" spans="1:18" x14ac:dyDescent="0.2">
      <c r="A183" s="71" t="s">
        <v>89</v>
      </c>
      <c r="B183" s="155">
        <f t="shared" si="42"/>
        <v>22373</v>
      </c>
      <c r="C183" s="155">
        <f>F183+I183</f>
        <v>19561</v>
      </c>
      <c r="D183" s="209">
        <f t="shared" si="34"/>
        <v>114.37554317263942</v>
      </c>
      <c r="E183" s="155">
        <v>11857</v>
      </c>
      <c r="F183" s="155">
        <v>13418</v>
      </c>
      <c r="G183" s="214">
        <f t="shared" si="38"/>
        <v>88.366373528096588</v>
      </c>
      <c r="H183" s="155">
        <v>10516</v>
      </c>
      <c r="I183" s="155">
        <v>6143</v>
      </c>
      <c r="J183" s="214">
        <f t="shared" si="35"/>
        <v>171.18671658798633</v>
      </c>
      <c r="K183" s="155">
        <v>47168</v>
      </c>
      <c r="L183" s="155">
        <v>58856</v>
      </c>
      <c r="M183" s="214">
        <f t="shared" si="36"/>
        <v>80.141361968193564</v>
      </c>
      <c r="N183" s="155">
        <f t="shared" si="39"/>
        <v>69541</v>
      </c>
      <c r="O183" s="155">
        <f t="shared" si="40"/>
        <v>78417</v>
      </c>
      <c r="P183" s="214">
        <f t="shared" si="37"/>
        <v>88.681025797977483</v>
      </c>
      <c r="Q183" s="158"/>
      <c r="R183" s="158"/>
    </row>
    <row r="184" spans="1:18" x14ac:dyDescent="0.2">
      <c r="A184" s="71" t="s">
        <v>90</v>
      </c>
      <c r="B184" s="155">
        <f>H184</f>
        <v>50</v>
      </c>
      <c r="C184" s="155">
        <f>I184</f>
        <v>50</v>
      </c>
      <c r="D184" s="209">
        <f t="shared" si="34"/>
        <v>100</v>
      </c>
      <c r="E184" s="155" t="s">
        <v>157</v>
      </c>
      <c r="F184" s="155" t="s">
        <v>157</v>
      </c>
      <c r="G184" s="214" t="s">
        <v>157</v>
      </c>
      <c r="H184" s="155">
        <v>50</v>
      </c>
      <c r="I184" s="155">
        <v>50</v>
      </c>
      <c r="J184" s="214">
        <f t="shared" si="35"/>
        <v>100</v>
      </c>
      <c r="K184" s="155">
        <v>590</v>
      </c>
      <c r="L184" s="155">
        <v>968</v>
      </c>
      <c r="M184" s="214">
        <f t="shared" si="36"/>
        <v>60.950413223140501</v>
      </c>
      <c r="N184" s="155">
        <f t="shared" si="39"/>
        <v>640</v>
      </c>
      <c r="O184" s="155">
        <f t="shared" si="40"/>
        <v>1018</v>
      </c>
      <c r="P184" s="214">
        <f t="shared" si="37"/>
        <v>62.868369351669941</v>
      </c>
      <c r="Q184" s="158"/>
      <c r="R184" s="158"/>
    </row>
    <row r="185" spans="1:18" x14ac:dyDescent="0.2">
      <c r="A185" s="71" t="s">
        <v>92</v>
      </c>
      <c r="B185" s="155">
        <f>E185+H185</f>
        <v>85724</v>
      </c>
      <c r="C185" s="155">
        <f>F185+I185</f>
        <v>92175</v>
      </c>
      <c r="D185" s="209">
        <f t="shared" si="34"/>
        <v>93.001356116083528</v>
      </c>
      <c r="E185" s="155">
        <v>84980</v>
      </c>
      <c r="F185" s="155">
        <v>91402</v>
      </c>
      <c r="G185" s="214">
        <f t="shared" si="38"/>
        <v>92.973895538390849</v>
      </c>
      <c r="H185" s="155">
        <v>744</v>
      </c>
      <c r="I185" s="155">
        <v>773</v>
      </c>
      <c r="J185" s="214">
        <f t="shared" si="35"/>
        <v>96.248382923673987</v>
      </c>
      <c r="K185" s="155">
        <v>12982</v>
      </c>
      <c r="L185" s="155">
        <v>12822</v>
      </c>
      <c r="M185" s="214">
        <f t="shared" si="36"/>
        <v>101.24785524879114</v>
      </c>
      <c r="N185" s="155">
        <f t="shared" si="39"/>
        <v>98706</v>
      </c>
      <c r="O185" s="155">
        <f t="shared" si="40"/>
        <v>104997</v>
      </c>
      <c r="P185" s="214">
        <f t="shared" si="37"/>
        <v>94.00840024000685</v>
      </c>
      <c r="Q185" s="158"/>
      <c r="R185" s="158"/>
    </row>
    <row r="186" spans="1:18" x14ac:dyDescent="0.2">
      <c r="A186" s="71" t="s">
        <v>93</v>
      </c>
      <c r="B186" s="155">
        <f>E186+H186</f>
        <v>74350</v>
      </c>
      <c r="C186" s="155">
        <f>F186+I186</f>
        <v>66887</v>
      </c>
      <c r="D186" s="209">
        <f t="shared" si="34"/>
        <v>111.15762405250646</v>
      </c>
      <c r="E186" s="155">
        <v>71394</v>
      </c>
      <c r="F186" s="155">
        <v>64683</v>
      </c>
      <c r="G186" s="214">
        <f t="shared" si="38"/>
        <v>110.37521450767589</v>
      </c>
      <c r="H186" s="155">
        <v>2956</v>
      </c>
      <c r="I186" s="155">
        <v>2204</v>
      </c>
      <c r="J186" s="214">
        <f t="shared" si="35"/>
        <v>134.11978221415609</v>
      </c>
      <c r="K186" s="155">
        <v>38654</v>
      </c>
      <c r="L186" s="155">
        <v>43878</v>
      </c>
      <c r="M186" s="214">
        <f t="shared" si="36"/>
        <v>88.094261361046549</v>
      </c>
      <c r="N186" s="155">
        <f t="shared" si="39"/>
        <v>113004</v>
      </c>
      <c r="O186" s="155">
        <f t="shared" si="40"/>
        <v>110765</v>
      </c>
      <c r="P186" s="214">
        <f t="shared" si="37"/>
        <v>102.0213966505665</v>
      </c>
      <c r="Q186" s="158"/>
      <c r="R186" s="158"/>
    </row>
    <row r="187" spans="1:18" x14ac:dyDescent="0.2">
      <c r="A187" s="71" t="s">
        <v>94</v>
      </c>
      <c r="B187" s="155" t="str">
        <f>H187</f>
        <v>-</v>
      </c>
      <c r="C187" s="155" t="str">
        <f>I187</f>
        <v>-</v>
      </c>
      <c r="D187" s="209" t="s">
        <v>157</v>
      </c>
      <c r="E187" s="155" t="s">
        <v>157</v>
      </c>
      <c r="F187" s="155" t="s">
        <v>157</v>
      </c>
      <c r="G187" s="214" t="s">
        <v>157</v>
      </c>
      <c r="H187" s="155" t="s">
        <v>157</v>
      </c>
      <c r="I187" s="155" t="s">
        <v>157</v>
      </c>
      <c r="J187" s="214" t="s">
        <v>157</v>
      </c>
      <c r="K187" s="155">
        <v>413</v>
      </c>
      <c r="L187" s="155">
        <v>383</v>
      </c>
      <c r="M187" s="214">
        <f t="shared" si="36"/>
        <v>107.83289817232375</v>
      </c>
      <c r="N187" s="155">
        <f>K187</f>
        <v>413</v>
      </c>
      <c r="O187" s="155">
        <f>L187</f>
        <v>383</v>
      </c>
      <c r="P187" s="214">
        <f t="shared" si="37"/>
        <v>107.83289817232375</v>
      </c>
      <c r="Q187" s="158"/>
      <c r="R187" s="158"/>
    </row>
    <row r="188" spans="1:18" x14ac:dyDescent="0.2">
      <c r="A188" s="80" t="s">
        <v>95</v>
      </c>
      <c r="B188" s="155">
        <f>H188</f>
        <v>29</v>
      </c>
      <c r="C188" s="155">
        <f>I188</f>
        <v>35</v>
      </c>
      <c r="D188" s="209">
        <f t="shared" si="34"/>
        <v>82.857142857142861</v>
      </c>
      <c r="E188" s="155" t="s">
        <v>157</v>
      </c>
      <c r="F188" s="155" t="s">
        <v>157</v>
      </c>
      <c r="G188" s="214" t="s">
        <v>157</v>
      </c>
      <c r="H188" s="155">
        <v>29</v>
      </c>
      <c r="I188" s="155">
        <v>35</v>
      </c>
      <c r="J188" s="214">
        <f t="shared" si="35"/>
        <v>82.857142857142861</v>
      </c>
      <c r="K188" s="155">
        <v>349</v>
      </c>
      <c r="L188" s="155">
        <v>129</v>
      </c>
      <c r="M188" s="214">
        <f t="shared" si="36"/>
        <v>270.54263565891472</v>
      </c>
      <c r="N188" s="155">
        <f t="shared" si="39"/>
        <v>378</v>
      </c>
      <c r="O188" s="155">
        <f t="shared" si="40"/>
        <v>164</v>
      </c>
      <c r="P188" s="214">
        <f t="shared" si="37"/>
        <v>230.48780487804879</v>
      </c>
      <c r="Q188" s="158"/>
      <c r="R188" s="158"/>
    </row>
    <row r="189" spans="1:18" s="153" customFormat="1" ht="15" x14ac:dyDescent="0.25">
      <c r="A189" s="71" t="s">
        <v>96</v>
      </c>
      <c r="B189" s="155">
        <f>E189+H189</f>
        <v>11843</v>
      </c>
      <c r="C189" s="155">
        <f>F189+I189</f>
        <v>11444</v>
      </c>
      <c r="D189" s="209">
        <f t="shared" si="34"/>
        <v>103.48654316672491</v>
      </c>
      <c r="E189" s="155">
        <v>10054</v>
      </c>
      <c r="F189" s="155">
        <v>9341</v>
      </c>
      <c r="G189" s="214">
        <f t="shared" si="38"/>
        <v>107.63301573707312</v>
      </c>
      <c r="H189" s="155">
        <v>1789</v>
      </c>
      <c r="I189" s="155">
        <v>2103</v>
      </c>
      <c r="J189" s="214">
        <f t="shared" si="35"/>
        <v>85.068949120304325</v>
      </c>
      <c r="K189" s="155">
        <v>12411</v>
      </c>
      <c r="L189" s="155">
        <v>23595</v>
      </c>
      <c r="M189" s="214">
        <f t="shared" si="36"/>
        <v>52.600127145581695</v>
      </c>
      <c r="N189" s="155">
        <f t="shared" si="39"/>
        <v>24254</v>
      </c>
      <c r="O189" s="155">
        <f t="shared" si="40"/>
        <v>35039</v>
      </c>
      <c r="P189" s="214">
        <f t="shared" si="37"/>
        <v>69.220011986643456</v>
      </c>
      <c r="Q189" s="158"/>
      <c r="R189" s="158"/>
    </row>
    <row r="190" spans="1:18" s="152" customFormat="1" x14ac:dyDescent="0.2">
      <c r="A190" s="71" t="s">
        <v>97</v>
      </c>
      <c r="B190" s="155" t="s">
        <v>157</v>
      </c>
      <c r="C190" s="155" t="s">
        <v>157</v>
      </c>
      <c r="D190" s="214" t="s">
        <v>157</v>
      </c>
      <c r="E190" s="155" t="s">
        <v>157</v>
      </c>
      <c r="F190" s="155" t="s">
        <v>157</v>
      </c>
      <c r="G190" s="214" t="s">
        <v>157</v>
      </c>
      <c r="H190" s="155" t="s">
        <v>157</v>
      </c>
      <c r="I190" s="155" t="s">
        <v>157</v>
      </c>
      <c r="J190" s="214" t="s">
        <v>157</v>
      </c>
      <c r="K190" s="155">
        <v>5</v>
      </c>
      <c r="L190" s="155">
        <v>5</v>
      </c>
      <c r="M190" s="214">
        <f t="shared" si="36"/>
        <v>100</v>
      </c>
      <c r="N190" s="155">
        <f>K190</f>
        <v>5</v>
      </c>
      <c r="O190" s="155">
        <f>L190</f>
        <v>5</v>
      </c>
      <c r="P190" s="214">
        <f t="shared" si="37"/>
        <v>100</v>
      </c>
      <c r="Q190" s="158"/>
      <c r="R190" s="158"/>
    </row>
    <row r="191" spans="1:18" x14ac:dyDescent="0.2">
      <c r="A191" s="71" t="s">
        <v>98</v>
      </c>
      <c r="B191" s="155">
        <f>E191</f>
        <v>84</v>
      </c>
      <c r="C191" s="155">
        <f>F191</f>
        <v>59</v>
      </c>
      <c r="D191" s="209">
        <f t="shared" ref="D191:D192" si="43">B191/C191*100</f>
        <v>142.37288135593221</v>
      </c>
      <c r="E191" s="155">
        <v>84</v>
      </c>
      <c r="F191" s="155">
        <v>59</v>
      </c>
      <c r="G191" s="214">
        <f t="shared" si="38"/>
        <v>142.37288135593221</v>
      </c>
      <c r="H191" s="155" t="s">
        <v>157</v>
      </c>
      <c r="I191" s="155" t="s">
        <v>157</v>
      </c>
      <c r="J191" s="214" t="s">
        <v>157</v>
      </c>
      <c r="K191" s="155">
        <v>149</v>
      </c>
      <c r="L191" s="155">
        <v>117</v>
      </c>
      <c r="M191" s="214">
        <f t="shared" si="36"/>
        <v>127.35042735042735</v>
      </c>
      <c r="N191" s="155">
        <f t="shared" si="39"/>
        <v>233</v>
      </c>
      <c r="O191" s="155">
        <f t="shared" si="40"/>
        <v>176</v>
      </c>
      <c r="P191" s="214">
        <f t="shared" si="37"/>
        <v>132.38636363636363</v>
      </c>
      <c r="Q191" s="158"/>
      <c r="R191" s="158"/>
    </row>
    <row r="192" spans="1:18" x14ac:dyDescent="0.2">
      <c r="A192" s="73" t="s">
        <v>99</v>
      </c>
      <c r="B192" s="231">
        <f>H192</f>
        <v>801</v>
      </c>
      <c r="C192" s="231">
        <f>I192</f>
        <v>511</v>
      </c>
      <c r="D192" s="207">
        <f t="shared" si="43"/>
        <v>156.75146771037183</v>
      </c>
      <c r="E192" s="231" t="s">
        <v>157</v>
      </c>
      <c r="F192" s="231" t="s">
        <v>157</v>
      </c>
      <c r="G192" s="74" t="s">
        <v>157</v>
      </c>
      <c r="H192" s="231">
        <v>801</v>
      </c>
      <c r="I192" s="231">
        <v>511</v>
      </c>
      <c r="J192" s="74">
        <f t="shared" si="35"/>
        <v>156.7514677103718</v>
      </c>
      <c r="K192" s="231">
        <v>1384</v>
      </c>
      <c r="L192" s="231">
        <v>838</v>
      </c>
      <c r="M192" s="74">
        <f t="shared" si="36"/>
        <v>165.15513126491646</v>
      </c>
      <c r="N192" s="231">
        <f t="shared" si="39"/>
        <v>2185</v>
      </c>
      <c r="O192" s="231">
        <f t="shared" si="40"/>
        <v>1349</v>
      </c>
      <c r="P192" s="74">
        <f t="shared" si="37"/>
        <v>161.97183098591549</v>
      </c>
      <c r="Q192" s="158"/>
      <c r="R192" s="158"/>
    </row>
    <row r="193" spans="1:18" x14ac:dyDescent="0.2">
      <c r="A193" s="154"/>
      <c r="B193" s="248"/>
      <c r="C193" s="261"/>
      <c r="D193" s="261"/>
      <c r="E193" s="262"/>
      <c r="F193" s="262"/>
      <c r="G193" s="262"/>
      <c r="H193" s="248"/>
      <c r="I193" s="248"/>
      <c r="J193" s="263"/>
      <c r="K193" s="248"/>
      <c r="L193" s="248"/>
      <c r="M193" s="263"/>
      <c r="N193" s="248"/>
      <c r="O193" s="248"/>
      <c r="P193" s="263"/>
      <c r="Q193" s="158"/>
    </row>
    <row r="194" spans="1:18" x14ac:dyDescent="0.2">
      <c r="A194" s="450" t="s">
        <v>177</v>
      </c>
      <c r="B194" s="450"/>
      <c r="C194" s="450"/>
      <c r="D194" s="450"/>
      <c r="E194" s="450"/>
      <c r="F194" s="450"/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</row>
    <row r="195" spans="1:18" x14ac:dyDescent="0.2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P195" s="165" t="s">
        <v>135</v>
      </c>
    </row>
    <row r="196" spans="1:18" ht="12.75" customHeight="1" x14ac:dyDescent="0.2">
      <c r="A196" s="405"/>
      <c r="B196" s="394" t="s">
        <v>151</v>
      </c>
      <c r="C196" s="394"/>
      <c r="D196" s="394"/>
      <c r="E196" s="395" t="s">
        <v>74</v>
      </c>
      <c r="F196" s="396"/>
      <c r="G196" s="396"/>
      <c r="H196" s="396"/>
      <c r="I196" s="396"/>
      <c r="J196" s="396"/>
      <c r="K196" s="399" t="s">
        <v>180</v>
      </c>
      <c r="L196" s="400"/>
      <c r="M196" s="401"/>
      <c r="N196" s="394" t="s">
        <v>75</v>
      </c>
      <c r="O196" s="394"/>
      <c r="P196" s="395"/>
    </row>
    <row r="197" spans="1:18" ht="36" customHeight="1" x14ac:dyDescent="0.2">
      <c r="A197" s="405"/>
      <c r="B197" s="394"/>
      <c r="C197" s="394"/>
      <c r="D197" s="394"/>
      <c r="E197" s="394" t="s">
        <v>73</v>
      </c>
      <c r="F197" s="394"/>
      <c r="G197" s="394"/>
      <c r="H197" s="394" t="s">
        <v>72</v>
      </c>
      <c r="I197" s="394"/>
      <c r="J197" s="394"/>
      <c r="K197" s="402"/>
      <c r="L197" s="403"/>
      <c r="M197" s="404"/>
      <c r="N197" s="394"/>
      <c r="O197" s="394"/>
      <c r="P197" s="395"/>
      <c r="Q197" s="158"/>
      <c r="R197" s="158"/>
    </row>
    <row r="198" spans="1:18" ht="36.75" customHeight="1" x14ac:dyDescent="0.2">
      <c r="A198" s="405"/>
      <c r="B198" s="249" t="s">
        <v>149</v>
      </c>
      <c r="C198" s="249" t="s">
        <v>71</v>
      </c>
      <c r="D198" s="249" t="s">
        <v>150</v>
      </c>
      <c r="E198" s="249" t="s">
        <v>149</v>
      </c>
      <c r="F198" s="249" t="s">
        <v>71</v>
      </c>
      <c r="G198" s="249" t="s">
        <v>150</v>
      </c>
      <c r="H198" s="249" t="s">
        <v>149</v>
      </c>
      <c r="I198" s="249" t="s">
        <v>71</v>
      </c>
      <c r="J198" s="249" t="s">
        <v>150</v>
      </c>
      <c r="K198" s="249" t="s">
        <v>149</v>
      </c>
      <c r="L198" s="249" t="s">
        <v>71</v>
      </c>
      <c r="M198" s="250" t="s">
        <v>150</v>
      </c>
      <c r="N198" s="249" t="s">
        <v>149</v>
      </c>
      <c r="O198" s="249" t="s">
        <v>71</v>
      </c>
      <c r="P198" s="250" t="s">
        <v>150</v>
      </c>
      <c r="Q198" s="158"/>
      <c r="R198" s="158"/>
    </row>
    <row r="199" spans="1:18" x14ac:dyDescent="0.2">
      <c r="A199" s="65" t="s">
        <v>79</v>
      </c>
      <c r="B199" s="258">
        <f>SUM(B200:B219)</f>
        <v>2612136</v>
      </c>
      <c r="C199" s="258">
        <f>SUM(C200:C219)</f>
        <v>2403031</v>
      </c>
      <c r="D199" s="252">
        <f>B199/C199%</f>
        <v>108.70171878764776</v>
      </c>
      <c r="E199" s="258">
        <f>SUM(E200:E219)</f>
        <v>379989</v>
      </c>
      <c r="F199" s="258">
        <f>SUM(F200:F219)</f>
        <v>309427</v>
      </c>
      <c r="G199" s="252">
        <f>E199/F199%</f>
        <v>122.80408626267261</v>
      </c>
      <c r="H199" s="258">
        <f>SUM(H200:H219)</f>
        <v>2232147</v>
      </c>
      <c r="I199" s="258">
        <f>SUM(I200:I219)</f>
        <v>2093604</v>
      </c>
      <c r="J199" s="252">
        <f>H199/I199%</f>
        <v>106.61744054749609</v>
      </c>
      <c r="K199" s="258">
        <f>SUM(K200:K219)</f>
        <v>1701517</v>
      </c>
      <c r="L199" s="258">
        <f>SUM(L200:L219)</f>
        <v>1752578</v>
      </c>
      <c r="M199" s="252">
        <f>K199/L199%</f>
        <v>97.086520542880265</v>
      </c>
      <c r="N199" s="258">
        <f>SUM(N200:N219)</f>
        <v>4313653</v>
      </c>
      <c r="O199" s="258">
        <f>SUM(O200:O219)</f>
        <v>4155609</v>
      </c>
      <c r="P199" s="252">
        <f>N199/O199%</f>
        <v>103.80314894880631</v>
      </c>
      <c r="Q199" s="158"/>
      <c r="R199" s="158"/>
    </row>
    <row r="200" spans="1:18" x14ac:dyDescent="0.2">
      <c r="A200" s="80" t="s">
        <v>80</v>
      </c>
      <c r="B200" s="258">
        <f>E200+H200</f>
        <v>290093</v>
      </c>
      <c r="C200" s="204">
        <f>F200+I200</f>
        <v>310497</v>
      </c>
      <c r="D200" s="252">
        <f t="shared" ref="D200:D217" si="44">B200/C200*100</f>
        <v>93.428599954266872</v>
      </c>
      <c r="E200" s="258">
        <v>17912</v>
      </c>
      <c r="F200" s="258">
        <v>10767</v>
      </c>
      <c r="G200" s="252">
        <f t="shared" ref="G200:G219" si="45">E200/F200%</f>
        <v>166.36017460759729</v>
      </c>
      <c r="H200" s="258">
        <v>272181</v>
      </c>
      <c r="I200" s="258">
        <v>299730</v>
      </c>
      <c r="J200" s="252">
        <f t="shared" ref="J200:J219" si="46">H200/I200%</f>
        <v>90.808727855069563</v>
      </c>
      <c r="K200" s="258">
        <v>110912</v>
      </c>
      <c r="L200" s="258">
        <v>127058</v>
      </c>
      <c r="M200" s="252">
        <f t="shared" ref="M200:M219" si="47">K200/L200%</f>
        <v>87.292417636040241</v>
      </c>
      <c r="N200" s="258">
        <f>E200+H200+K200</f>
        <v>401005</v>
      </c>
      <c r="O200" s="258">
        <f>F200+I200+L200</f>
        <v>437555</v>
      </c>
      <c r="P200" s="252">
        <f t="shared" ref="P200:P219" si="48">N200/O200%</f>
        <v>91.646764406760283</v>
      </c>
      <c r="Q200" s="158"/>
      <c r="R200" s="158"/>
    </row>
    <row r="201" spans="1:18" s="152" customFormat="1" x14ac:dyDescent="0.2">
      <c r="A201" s="71" t="s">
        <v>81</v>
      </c>
      <c r="B201" s="258">
        <f t="shared" ref="B201:B216" si="49">E201+H201</f>
        <v>152325</v>
      </c>
      <c r="C201" s="204">
        <f>F201+I201</f>
        <v>144206</v>
      </c>
      <c r="D201" s="252">
        <f t="shared" si="44"/>
        <v>105.63014021607977</v>
      </c>
      <c r="E201" s="258">
        <v>77990</v>
      </c>
      <c r="F201" s="258">
        <v>69413</v>
      </c>
      <c r="G201" s="252">
        <f t="shared" si="45"/>
        <v>112.35647501188538</v>
      </c>
      <c r="H201" s="258">
        <v>74335</v>
      </c>
      <c r="I201" s="258">
        <v>74793</v>
      </c>
      <c r="J201" s="252">
        <f t="shared" si="46"/>
        <v>99.387643228644393</v>
      </c>
      <c r="K201" s="258">
        <v>113598</v>
      </c>
      <c r="L201" s="258">
        <v>117316</v>
      </c>
      <c r="M201" s="252">
        <f t="shared" si="47"/>
        <v>96.830781820041594</v>
      </c>
      <c r="N201" s="258">
        <f t="shared" ref="N201:N216" si="50">E201+H201+K201</f>
        <v>265923</v>
      </c>
      <c r="O201" s="258">
        <f t="shared" ref="O201:O203" si="51">F201+I201+L201</f>
        <v>261522</v>
      </c>
      <c r="P201" s="252">
        <f t="shared" si="48"/>
        <v>101.68284121412348</v>
      </c>
      <c r="Q201" s="158"/>
      <c r="R201" s="158"/>
    </row>
    <row r="202" spans="1:18" x14ac:dyDescent="0.2">
      <c r="A202" s="71" t="s">
        <v>82</v>
      </c>
      <c r="B202" s="258">
        <f t="shared" si="49"/>
        <v>269382</v>
      </c>
      <c r="C202" s="204">
        <f t="shared" ref="C202:C204" si="52">F202+I202</f>
        <v>219195</v>
      </c>
      <c r="D202" s="252">
        <f t="shared" si="44"/>
        <v>122.89605146102784</v>
      </c>
      <c r="E202" s="258">
        <v>33122</v>
      </c>
      <c r="F202" s="258">
        <v>26473</v>
      </c>
      <c r="G202" s="252">
        <f t="shared" si="45"/>
        <v>125.11615608355682</v>
      </c>
      <c r="H202" s="258">
        <v>236260</v>
      </c>
      <c r="I202" s="258">
        <v>192722</v>
      </c>
      <c r="J202" s="252">
        <f t="shared" si="46"/>
        <v>122.59108975622918</v>
      </c>
      <c r="K202" s="258">
        <v>59715</v>
      </c>
      <c r="L202" s="258">
        <v>58163</v>
      </c>
      <c r="M202" s="252">
        <f t="shared" si="47"/>
        <v>102.66836304867356</v>
      </c>
      <c r="N202" s="258">
        <f t="shared" si="50"/>
        <v>329097</v>
      </c>
      <c r="O202" s="258">
        <f t="shared" si="51"/>
        <v>277358</v>
      </c>
      <c r="P202" s="252">
        <f t="shared" si="48"/>
        <v>118.65423027278824</v>
      </c>
      <c r="Q202" s="158"/>
      <c r="R202" s="158"/>
    </row>
    <row r="203" spans="1:18" x14ac:dyDescent="0.2">
      <c r="A203" s="71" t="s">
        <v>83</v>
      </c>
      <c r="B203" s="258">
        <f t="shared" si="49"/>
        <v>142605</v>
      </c>
      <c r="C203" s="204">
        <f t="shared" si="52"/>
        <v>104609</v>
      </c>
      <c r="D203" s="252">
        <f t="shared" si="44"/>
        <v>136.32192258792264</v>
      </c>
      <c r="E203" s="258">
        <v>20144</v>
      </c>
      <c r="F203" s="258">
        <v>14860</v>
      </c>
      <c r="G203" s="252">
        <f t="shared" si="45"/>
        <v>135.55854643337821</v>
      </c>
      <c r="H203" s="258">
        <v>122461</v>
      </c>
      <c r="I203" s="258">
        <v>89749</v>
      </c>
      <c r="J203" s="252">
        <f t="shared" si="46"/>
        <v>136.44831697289106</v>
      </c>
      <c r="K203" s="258">
        <v>93469</v>
      </c>
      <c r="L203" s="258">
        <v>93992</v>
      </c>
      <c r="M203" s="252">
        <f t="shared" si="47"/>
        <v>99.443569665503446</v>
      </c>
      <c r="N203" s="258">
        <f t="shared" si="50"/>
        <v>236074</v>
      </c>
      <c r="O203" s="258">
        <f t="shared" si="51"/>
        <v>198601</v>
      </c>
      <c r="P203" s="252">
        <f t="shared" si="48"/>
        <v>118.86848505294536</v>
      </c>
      <c r="Q203" s="158"/>
      <c r="R203" s="158"/>
    </row>
    <row r="204" spans="1:18" s="152" customFormat="1" x14ac:dyDescent="0.2">
      <c r="A204" s="71" t="s">
        <v>84</v>
      </c>
      <c r="B204" s="258">
        <f t="shared" si="49"/>
        <v>81105</v>
      </c>
      <c r="C204" s="204">
        <f t="shared" si="52"/>
        <v>68302</v>
      </c>
      <c r="D204" s="252">
        <f t="shared" si="44"/>
        <v>118.74469268835466</v>
      </c>
      <c r="E204" s="258">
        <v>2295</v>
      </c>
      <c r="F204" s="258">
        <v>1963</v>
      </c>
      <c r="G204" s="252">
        <f t="shared" si="45"/>
        <v>116.91288843606725</v>
      </c>
      <c r="H204" s="258">
        <v>78810</v>
      </c>
      <c r="I204" s="258">
        <v>66339</v>
      </c>
      <c r="J204" s="252">
        <f t="shared" si="46"/>
        <v>118.79889657667435</v>
      </c>
      <c r="K204" s="258">
        <v>55180</v>
      </c>
      <c r="L204" s="258">
        <v>49156</v>
      </c>
      <c r="M204" s="252">
        <f t="shared" si="47"/>
        <v>112.2548620717715</v>
      </c>
      <c r="N204" s="258">
        <f t="shared" si="50"/>
        <v>136285</v>
      </c>
      <c r="O204" s="258">
        <f>F204+I204+L204</f>
        <v>117458</v>
      </c>
      <c r="P204" s="252">
        <f t="shared" si="48"/>
        <v>116.02870813397129</v>
      </c>
      <c r="Q204" s="158"/>
      <c r="R204" s="158"/>
    </row>
    <row r="205" spans="1:18" x14ac:dyDescent="0.2">
      <c r="A205" s="71" t="s">
        <v>85</v>
      </c>
      <c r="B205" s="258">
        <f t="shared" si="49"/>
        <v>233012</v>
      </c>
      <c r="C205" s="204">
        <f>F205+I205</f>
        <v>198602</v>
      </c>
      <c r="D205" s="252">
        <f t="shared" si="44"/>
        <v>117.32610950544304</v>
      </c>
      <c r="E205" s="258">
        <v>19092</v>
      </c>
      <c r="F205" s="258">
        <v>15229</v>
      </c>
      <c r="G205" s="252">
        <f t="shared" si="45"/>
        <v>125.36607787773328</v>
      </c>
      <c r="H205" s="258">
        <v>213920</v>
      </c>
      <c r="I205" s="258">
        <v>183373</v>
      </c>
      <c r="J205" s="252">
        <f t="shared" si="46"/>
        <v>116.65839572892411</v>
      </c>
      <c r="K205" s="258">
        <v>67697</v>
      </c>
      <c r="L205" s="258">
        <v>62787</v>
      </c>
      <c r="M205" s="252">
        <f t="shared" si="47"/>
        <v>107.82009014604934</v>
      </c>
      <c r="N205" s="258">
        <f t="shared" si="50"/>
        <v>300709</v>
      </c>
      <c r="O205" s="258">
        <f>F205+I205+L205</f>
        <v>261389</v>
      </c>
      <c r="P205" s="252">
        <f t="shared" si="48"/>
        <v>115.04271411574321</v>
      </c>
      <c r="Q205" s="158"/>
      <c r="R205" s="158"/>
    </row>
    <row r="206" spans="1:18" x14ac:dyDescent="0.2">
      <c r="A206" s="71" t="s">
        <v>86</v>
      </c>
      <c r="B206" s="258">
        <f t="shared" si="49"/>
        <v>87878</v>
      </c>
      <c r="C206" s="204">
        <f>F206+I206</f>
        <v>72035</v>
      </c>
      <c r="D206" s="252">
        <f t="shared" si="44"/>
        <v>121.99347539390575</v>
      </c>
      <c r="E206" s="258">
        <v>3339</v>
      </c>
      <c r="F206" s="258">
        <v>2392</v>
      </c>
      <c r="G206" s="252">
        <f t="shared" si="45"/>
        <v>139.59030100334448</v>
      </c>
      <c r="H206" s="258">
        <v>84539</v>
      </c>
      <c r="I206" s="258">
        <v>69643</v>
      </c>
      <c r="J206" s="252">
        <f t="shared" si="46"/>
        <v>121.38908433008343</v>
      </c>
      <c r="K206" s="258">
        <v>97025</v>
      </c>
      <c r="L206" s="258">
        <v>102768</v>
      </c>
      <c r="M206" s="252">
        <f t="shared" si="47"/>
        <v>94.411684571072698</v>
      </c>
      <c r="N206" s="258">
        <f t="shared" si="50"/>
        <v>184903</v>
      </c>
      <c r="O206" s="258">
        <f t="shared" ref="O206:O216" si="53">F206+I206+L206</f>
        <v>174803</v>
      </c>
      <c r="P206" s="252">
        <f t="shared" si="48"/>
        <v>105.77793287300561</v>
      </c>
      <c r="Q206" s="158"/>
      <c r="R206" s="158"/>
    </row>
    <row r="207" spans="1:18" x14ac:dyDescent="0.2">
      <c r="A207" s="71" t="s">
        <v>87</v>
      </c>
      <c r="B207" s="258">
        <f t="shared" si="49"/>
        <v>134845</v>
      </c>
      <c r="C207" s="204">
        <f>F207+I207</f>
        <v>118517</v>
      </c>
      <c r="D207" s="252">
        <f t="shared" si="44"/>
        <v>113.77692651687099</v>
      </c>
      <c r="E207" s="258">
        <v>21229</v>
      </c>
      <c r="F207" s="258">
        <v>17304</v>
      </c>
      <c r="G207" s="252">
        <f t="shared" si="45"/>
        <v>122.68261673601479</v>
      </c>
      <c r="H207" s="258">
        <v>113616</v>
      </c>
      <c r="I207" s="258">
        <v>101213</v>
      </c>
      <c r="J207" s="252">
        <f t="shared" si="46"/>
        <v>112.25435467775878</v>
      </c>
      <c r="K207" s="258">
        <v>77577</v>
      </c>
      <c r="L207" s="258">
        <v>85237</v>
      </c>
      <c r="M207" s="252">
        <f t="shared" si="47"/>
        <v>91.013292349566498</v>
      </c>
      <c r="N207" s="258">
        <f t="shared" si="50"/>
        <v>212422</v>
      </c>
      <c r="O207" s="258">
        <f t="shared" si="53"/>
        <v>203754</v>
      </c>
      <c r="P207" s="252">
        <f t="shared" si="48"/>
        <v>104.25414961178676</v>
      </c>
      <c r="Q207" s="158"/>
      <c r="R207" s="158"/>
    </row>
    <row r="208" spans="1:18" s="152" customFormat="1" x14ac:dyDescent="0.2">
      <c r="A208" s="71" t="s">
        <v>88</v>
      </c>
      <c r="B208" s="258">
        <f t="shared" si="49"/>
        <v>258942</v>
      </c>
      <c r="C208" s="204">
        <f t="shared" ref="C208:C216" si="54">F208+I208</f>
        <v>223891</v>
      </c>
      <c r="D208" s="252">
        <f t="shared" si="44"/>
        <v>115.65538587973612</v>
      </c>
      <c r="E208" s="258">
        <v>35268</v>
      </c>
      <c r="F208" s="258">
        <v>27371</v>
      </c>
      <c r="G208" s="252">
        <f t="shared" si="45"/>
        <v>128.85170435862776</v>
      </c>
      <c r="H208" s="258">
        <v>223674</v>
      </c>
      <c r="I208" s="258">
        <v>196520</v>
      </c>
      <c r="J208" s="252">
        <f t="shared" si="46"/>
        <v>113.81742316303684</v>
      </c>
      <c r="K208" s="258">
        <v>119878</v>
      </c>
      <c r="L208" s="258">
        <v>101483</v>
      </c>
      <c r="M208" s="252">
        <f t="shared" si="47"/>
        <v>118.12618862272498</v>
      </c>
      <c r="N208" s="258">
        <f t="shared" si="50"/>
        <v>378820</v>
      </c>
      <c r="O208" s="258">
        <f t="shared" si="53"/>
        <v>325374</v>
      </c>
      <c r="P208" s="252">
        <f t="shared" si="48"/>
        <v>116.42602051792707</v>
      </c>
      <c r="Q208" s="158"/>
      <c r="R208" s="158"/>
    </row>
    <row r="209" spans="1:18" x14ac:dyDescent="0.2">
      <c r="A209" s="71" t="s">
        <v>89</v>
      </c>
      <c r="B209" s="258">
        <f t="shared" si="49"/>
        <v>99713</v>
      </c>
      <c r="C209" s="204">
        <f t="shared" si="54"/>
        <v>94917</v>
      </c>
      <c r="D209" s="252">
        <f t="shared" si="44"/>
        <v>105.05283563534455</v>
      </c>
      <c r="E209" s="258">
        <v>33152</v>
      </c>
      <c r="F209" s="258">
        <v>30073</v>
      </c>
      <c r="G209" s="252">
        <f t="shared" si="45"/>
        <v>110.23841984504372</v>
      </c>
      <c r="H209" s="258">
        <v>66561</v>
      </c>
      <c r="I209" s="258">
        <v>64844</v>
      </c>
      <c r="J209" s="252">
        <f t="shared" si="46"/>
        <v>102.64789340571217</v>
      </c>
      <c r="K209" s="258">
        <v>63903</v>
      </c>
      <c r="L209" s="258">
        <v>76808</v>
      </c>
      <c r="M209" s="252">
        <f t="shared" si="47"/>
        <v>83.198364753671484</v>
      </c>
      <c r="N209" s="258">
        <f t="shared" si="50"/>
        <v>163616</v>
      </c>
      <c r="O209" s="258">
        <f t="shared" si="53"/>
        <v>171725</v>
      </c>
      <c r="P209" s="252">
        <f t="shared" si="48"/>
        <v>95.277915271509684</v>
      </c>
      <c r="Q209" s="158"/>
      <c r="R209" s="158"/>
    </row>
    <row r="210" spans="1:18" x14ac:dyDescent="0.2">
      <c r="A210" s="71" t="s">
        <v>90</v>
      </c>
      <c r="B210" s="258">
        <f t="shared" si="49"/>
        <v>123666</v>
      </c>
      <c r="C210" s="204">
        <f t="shared" si="54"/>
        <v>123193</v>
      </c>
      <c r="D210" s="252">
        <f t="shared" si="44"/>
        <v>100.38395038679147</v>
      </c>
      <c r="E210" s="258">
        <v>6795</v>
      </c>
      <c r="F210" s="258">
        <v>5987</v>
      </c>
      <c r="G210" s="252">
        <f t="shared" si="45"/>
        <v>113.49590780023385</v>
      </c>
      <c r="H210" s="258">
        <v>116871</v>
      </c>
      <c r="I210" s="258">
        <v>117206</v>
      </c>
      <c r="J210" s="252">
        <f t="shared" si="46"/>
        <v>99.714178455027906</v>
      </c>
      <c r="K210" s="258">
        <v>123044</v>
      </c>
      <c r="L210" s="258">
        <v>132742</v>
      </c>
      <c r="M210" s="252">
        <f t="shared" si="47"/>
        <v>92.694098326076144</v>
      </c>
      <c r="N210" s="258">
        <f t="shared" si="50"/>
        <v>246710</v>
      </c>
      <c r="O210" s="258">
        <f t="shared" si="53"/>
        <v>255935</v>
      </c>
      <c r="P210" s="252">
        <f t="shared" si="48"/>
        <v>96.395569187489016</v>
      </c>
      <c r="Q210" s="158"/>
      <c r="R210" s="158"/>
    </row>
    <row r="211" spans="1:18" x14ac:dyDescent="0.2">
      <c r="A211" s="71" t="s">
        <v>91</v>
      </c>
      <c r="B211" s="258">
        <f t="shared" si="49"/>
        <v>71948</v>
      </c>
      <c r="C211" s="204">
        <f t="shared" si="54"/>
        <v>67368</v>
      </c>
      <c r="D211" s="252">
        <f t="shared" si="44"/>
        <v>106.79847999049994</v>
      </c>
      <c r="E211" s="258">
        <v>1449</v>
      </c>
      <c r="F211" s="258">
        <v>1553</v>
      </c>
      <c r="G211" s="252">
        <f t="shared" si="45"/>
        <v>93.303283966516418</v>
      </c>
      <c r="H211" s="258">
        <v>70499</v>
      </c>
      <c r="I211" s="258">
        <v>65815</v>
      </c>
      <c r="J211" s="252">
        <f t="shared" si="46"/>
        <v>107.11691863556941</v>
      </c>
      <c r="K211" s="258">
        <v>55670</v>
      </c>
      <c r="L211" s="258">
        <v>65052</v>
      </c>
      <c r="M211" s="252">
        <f t="shared" si="47"/>
        <v>85.577691692799604</v>
      </c>
      <c r="N211" s="258">
        <f t="shared" si="50"/>
        <v>127618</v>
      </c>
      <c r="O211" s="258">
        <f t="shared" si="53"/>
        <v>132420</v>
      </c>
      <c r="P211" s="252">
        <f t="shared" si="48"/>
        <v>96.373659568041077</v>
      </c>
      <c r="Q211" s="158"/>
      <c r="R211" s="158"/>
    </row>
    <row r="212" spans="1:18" x14ac:dyDescent="0.2">
      <c r="A212" s="71" t="s">
        <v>92</v>
      </c>
      <c r="B212" s="258">
        <f t="shared" si="49"/>
        <v>189948</v>
      </c>
      <c r="C212" s="204">
        <f t="shared" si="54"/>
        <v>176109</v>
      </c>
      <c r="D212" s="252">
        <f t="shared" si="44"/>
        <v>107.85820145478084</v>
      </c>
      <c r="E212" s="258">
        <v>32200</v>
      </c>
      <c r="F212" s="258">
        <v>25113</v>
      </c>
      <c r="G212" s="252">
        <f t="shared" si="45"/>
        <v>128.22044359495084</v>
      </c>
      <c r="H212" s="258">
        <v>157748</v>
      </c>
      <c r="I212" s="258">
        <v>150996</v>
      </c>
      <c r="J212" s="252">
        <f t="shared" si="46"/>
        <v>104.47164163289094</v>
      </c>
      <c r="K212" s="258">
        <v>105149</v>
      </c>
      <c r="L212" s="258">
        <v>99390</v>
      </c>
      <c r="M212" s="252">
        <f t="shared" si="47"/>
        <v>105.79434550759635</v>
      </c>
      <c r="N212" s="258">
        <f t="shared" si="50"/>
        <v>295097</v>
      </c>
      <c r="O212" s="258">
        <f t="shared" si="53"/>
        <v>275499</v>
      </c>
      <c r="P212" s="252">
        <f t="shared" si="48"/>
        <v>107.11363743607056</v>
      </c>
      <c r="Q212" s="158"/>
      <c r="R212" s="158"/>
    </row>
    <row r="213" spans="1:18" x14ac:dyDescent="0.2">
      <c r="A213" s="71" t="s">
        <v>93</v>
      </c>
      <c r="B213" s="258">
        <f t="shared" si="49"/>
        <v>65233</v>
      </c>
      <c r="C213" s="204">
        <f t="shared" si="54"/>
        <v>65044</v>
      </c>
      <c r="D213" s="252">
        <f t="shared" si="44"/>
        <v>100.29057253551441</v>
      </c>
      <c r="E213" s="258">
        <v>25508</v>
      </c>
      <c r="F213" s="258">
        <v>20624</v>
      </c>
      <c r="G213" s="252">
        <f t="shared" si="45"/>
        <v>123.68114817688129</v>
      </c>
      <c r="H213" s="258">
        <v>39725</v>
      </c>
      <c r="I213" s="258">
        <v>44420</v>
      </c>
      <c r="J213" s="252">
        <f t="shared" si="46"/>
        <v>89.430436740207114</v>
      </c>
      <c r="K213" s="258">
        <v>69429</v>
      </c>
      <c r="L213" s="258">
        <v>90010</v>
      </c>
      <c r="M213" s="252">
        <f t="shared" si="47"/>
        <v>77.134762804132876</v>
      </c>
      <c r="N213" s="258">
        <f t="shared" si="50"/>
        <v>134662</v>
      </c>
      <c r="O213" s="258">
        <f t="shared" si="53"/>
        <v>155054</v>
      </c>
      <c r="P213" s="252">
        <f t="shared" si="48"/>
        <v>86.848452797090047</v>
      </c>
      <c r="Q213" s="158"/>
      <c r="R213" s="158"/>
    </row>
    <row r="214" spans="1:18" x14ac:dyDescent="0.2">
      <c r="A214" s="71" t="s">
        <v>94</v>
      </c>
      <c r="B214" s="258">
        <f t="shared" si="49"/>
        <v>142206</v>
      </c>
      <c r="C214" s="204">
        <f t="shared" si="54"/>
        <v>132421</v>
      </c>
      <c r="D214" s="252">
        <f t="shared" si="44"/>
        <v>107.38931136300134</v>
      </c>
      <c r="E214" s="258">
        <v>32504</v>
      </c>
      <c r="F214" s="258">
        <v>26137</v>
      </c>
      <c r="G214" s="252">
        <f t="shared" si="45"/>
        <v>124.36010253663389</v>
      </c>
      <c r="H214" s="258">
        <v>109702</v>
      </c>
      <c r="I214" s="258">
        <v>106284</v>
      </c>
      <c r="J214" s="252">
        <f t="shared" si="46"/>
        <v>103.21591208460352</v>
      </c>
      <c r="K214" s="258">
        <v>332493</v>
      </c>
      <c r="L214" s="258">
        <v>319601</v>
      </c>
      <c r="M214" s="252">
        <f t="shared" si="47"/>
        <v>104.03377961896238</v>
      </c>
      <c r="N214" s="258">
        <f t="shared" si="50"/>
        <v>474699</v>
      </c>
      <c r="O214" s="258">
        <f t="shared" si="53"/>
        <v>452022</v>
      </c>
      <c r="P214" s="252">
        <f t="shared" si="48"/>
        <v>105.01679121812654</v>
      </c>
      <c r="Q214" s="158"/>
      <c r="R214" s="158"/>
    </row>
    <row r="215" spans="1:18" x14ac:dyDescent="0.2">
      <c r="A215" s="80" t="s">
        <v>95</v>
      </c>
      <c r="B215" s="258">
        <f t="shared" si="49"/>
        <v>132035</v>
      </c>
      <c r="C215" s="204">
        <f t="shared" si="54"/>
        <v>149901</v>
      </c>
      <c r="D215" s="252">
        <f t="shared" si="44"/>
        <v>88.081467101620404</v>
      </c>
      <c r="E215" s="258">
        <v>3759</v>
      </c>
      <c r="F215" s="258">
        <v>3932</v>
      </c>
      <c r="G215" s="252">
        <f t="shared" si="45"/>
        <v>95.600203458799598</v>
      </c>
      <c r="H215" s="258">
        <v>128276</v>
      </c>
      <c r="I215" s="258">
        <v>145969</v>
      </c>
      <c r="J215" s="252">
        <f t="shared" si="46"/>
        <v>87.878933198144807</v>
      </c>
      <c r="K215" s="258">
        <v>43107</v>
      </c>
      <c r="L215" s="258">
        <v>59770</v>
      </c>
      <c r="M215" s="252">
        <f t="shared" si="47"/>
        <v>72.121465618203104</v>
      </c>
      <c r="N215" s="258">
        <f t="shared" si="50"/>
        <v>175142</v>
      </c>
      <c r="O215" s="258">
        <f t="shared" si="53"/>
        <v>209671</v>
      </c>
      <c r="P215" s="252">
        <f t="shared" si="48"/>
        <v>83.531818897224696</v>
      </c>
      <c r="Q215" s="158"/>
      <c r="R215" s="158"/>
    </row>
    <row r="216" spans="1:18" s="153" customFormat="1" ht="15" x14ac:dyDescent="0.25">
      <c r="A216" s="71" t="s">
        <v>96</v>
      </c>
      <c r="B216" s="258">
        <f t="shared" si="49"/>
        <v>135640</v>
      </c>
      <c r="C216" s="204">
        <f t="shared" si="54"/>
        <v>131541</v>
      </c>
      <c r="D216" s="252">
        <f t="shared" si="44"/>
        <v>103.11613869439947</v>
      </c>
      <c r="E216" s="258">
        <v>13872</v>
      </c>
      <c r="F216" s="258">
        <v>9806</v>
      </c>
      <c r="G216" s="252">
        <f t="shared" si="45"/>
        <v>141.46440954517641</v>
      </c>
      <c r="H216" s="258">
        <v>121768</v>
      </c>
      <c r="I216" s="258">
        <v>121735</v>
      </c>
      <c r="J216" s="252">
        <f t="shared" si="46"/>
        <v>100.02710806259499</v>
      </c>
      <c r="K216" s="258">
        <v>93348</v>
      </c>
      <c r="L216" s="258">
        <v>101511</v>
      </c>
      <c r="M216" s="252">
        <f t="shared" si="47"/>
        <v>91.958506959836868</v>
      </c>
      <c r="N216" s="258">
        <f t="shared" si="50"/>
        <v>228988</v>
      </c>
      <c r="O216" s="258">
        <f t="shared" si="53"/>
        <v>233052</v>
      </c>
      <c r="P216" s="252">
        <f t="shared" si="48"/>
        <v>98.256183169421419</v>
      </c>
      <c r="Q216" s="158"/>
      <c r="R216" s="158"/>
    </row>
    <row r="217" spans="1:18" s="152" customFormat="1" x14ac:dyDescent="0.2">
      <c r="A217" s="71" t="s">
        <v>97</v>
      </c>
      <c r="B217" s="258">
        <f>E217</f>
        <v>18</v>
      </c>
      <c r="C217" s="204">
        <f>F217</f>
        <v>42</v>
      </c>
      <c r="D217" s="252">
        <f t="shared" si="44"/>
        <v>42.857142857142854</v>
      </c>
      <c r="E217" s="258">
        <v>18</v>
      </c>
      <c r="F217" s="258">
        <v>42</v>
      </c>
      <c r="G217" s="252">
        <f t="shared" si="45"/>
        <v>42.857142857142861</v>
      </c>
      <c r="H217" s="258" t="s">
        <v>157</v>
      </c>
      <c r="I217" s="259" t="s">
        <v>157</v>
      </c>
      <c r="J217" s="252" t="s">
        <v>157</v>
      </c>
      <c r="K217" s="258">
        <v>276</v>
      </c>
      <c r="L217" s="258">
        <v>326</v>
      </c>
      <c r="M217" s="252">
        <f t="shared" si="47"/>
        <v>84.662576687116569</v>
      </c>
      <c r="N217" s="258">
        <f>E217+K217</f>
        <v>294</v>
      </c>
      <c r="O217" s="258">
        <f>F217+L217</f>
        <v>368</v>
      </c>
      <c r="P217" s="252">
        <f t="shared" si="48"/>
        <v>79.891304347826079</v>
      </c>
      <c r="Q217" s="158"/>
      <c r="R217" s="158"/>
    </row>
    <row r="218" spans="1:18" x14ac:dyDescent="0.2">
      <c r="A218" s="71" t="s">
        <v>98</v>
      </c>
      <c r="B218" s="258" t="s">
        <v>157</v>
      </c>
      <c r="C218" s="204" t="str">
        <f>F218</f>
        <v>-</v>
      </c>
      <c r="D218" s="252" t="s">
        <v>157</v>
      </c>
      <c r="E218" s="259" t="s">
        <v>157</v>
      </c>
      <c r="F218" s="259" t="s">
        <v>157</v>
      </c>
      <c r="G218" s="252" t="s">
        <v>157</v>
      </c>
      <c r="H218" s="259" t="s">
        <v>157</v>
      </c>
      <c r="I218" s="259" t="s">
        <v>157</v>
      </c>
      <c r="J218" s="252" t="s">
        <v>157</v>
      </c>
      <c r="K218" s="258">
        <v>1533</v>
      </c>
      <c r="L218" s="258">
        <v>1392</v>
      </c>
      <c r="M218" s="252">
        <f t="shared" si="47"/>
        <v>110.12931034482759</v>
      </c>
      <c r="N218" s="258">
        <f>K218</f>
        <v>1533</v>
      </c>
      <c r="O218" s="258">
        <f>L218</f>
        <v>1392</v>
      </c>
      <c r="P218" s="252">
        <f t="shared" si="48"/>
        <v>110.12931034482759</v>
      </c>
      <c r="Q218" s="158"/>
      <c r="R218" s="158"/>
    </row>
    <row r="219" spans="1:18" x14ac:dyDescent="0.2">
      <c r="A219" s="73" t="s">
        <v>99</v>
      </c>
      <c r="B219" s="205">
        <f>H219+E219</f>
        <v>1542</v>
      </c>
      <c r="C219" s="205">
        <f>F219+I219</f>
        <v>2641</v>
      </c>
      <c r="D219" s="255">
        <f>B219/C219*100</f>
        <v>58.386974630821655</v>
      </c>
      <c r="E219" s="205">
        <v>341</v>
      </c>
      <c r="F219" s="205">
        <v>388</v>
      </c>
      <c r="G219" s="255">
        <f t="shared" si="45"/>
        <v>87.886597938144334</v>
      </c>
      <c r="H219" s="205">
        <v>1201</v>
      </c>
      <c r="I219" s="205">
        <v>2253</v>
      </c>
      <c r="J219" s="255">
        <f t="shared" si="46"/>
        <v>53.306702174877941</v>
      </c>
      <c r="K219" s="205">
        <v>18514</v>
      </c>
      <c r="L219" s="205">
        <v>8016</v>
      </c>
      <c r="M219" s="255">
        <f t="shared" si="47"/>
        <v>230.96307385229542</v>
      </c>
      <c r="N219" s="205">
        <f>E219+H219+K219</f>
        <v>20056</v>
      </c>
      <c r="O219" s="205">
        <f>F219+I219+L219</f>
        <v>10657</v>
      </c>
      <c r="P219" s="255">
        <f t="shared" si="48"/>
        <v>188.19555221919867</v>
      </c>
      <c r="Q219" s="158"/>
    </row>
    <row r="220" spans="1:18" x14ac:dyDescent="0.2">
      <c r="A220" s="154"/>
      <c r="B220" s="169"/>
      <c r="C220" s="169"/>
      <c r="D220" s="170"/>
      <c r="E220" s="158"/>
      <c r="F220" s="168"/>
      <c r="G220" s="170"/>
      <c r="H220" s="158"/>
      <c r="I220" s="168"/>
      <c r="J220" s="170"/>
      <c r="K220" s="158"/>
      <c r="L220" s="158"/>
      <c r="M220" s="170"/>
      <c r="O220" s="158"/>
      <c r="P220" s="159"/>
    </row>
    <row r="222" spans="1:18" ht="17.25" customHeight="1" x14ac:dyDescent="0.2">
      <c r="A222" s="451" t="s">
        <v>178</v>
      </c>
      <c r="B222" s="451"/>
      <c r="C222" s="451"/>
      <c r="D222" s="451"/>
      <c r="E222" s="451"/>
      <c r="F222" s="451"/>
      <c r="G222" s="451"/>
      <c r="H222" s="451"/>
      <c r="I222" s="451"/>
      <c r="J222" s="451"/>
      <c r="K222" s="451"/>
      <c r="L222" s="451"/>
      <c r="M222" s="451"/>
      <c r="N222" s="451"/>
      <c r="O222" s="451"/>
      <c r="P222" s="451"/>
    </row>
    <row r="223" spans="1:18" ht="17.25" customHeight="1" x14ac:dyDescent="0.2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P223" s="165" t="s">
        <v>135</v>
      </c>
    </row>
    <row r="224" spans="1:18" ht="12.75" customHeight="1" x14ac:dyDescent="0.2">
      <c r="A224" s="405"/>
      <c r="B224" s="394" t="s">
        <v>151</v>
      </c>
      <c r="C224" s="394"/>
      <c r="D224" s="394"/>
      <c r="E224" s="395" t="s">
        <v>74</v>
      </c>
      <c r="F224" s="396"/>
      <c r="G224" s="396"/>
      <c r="H224" s="396"/>
      <c r="I224" s="396"/>
      <c r="J224" s="396"/>
      <c r="K224" s="399" t="s">
        <v>180</v>
      </c>
      <c r="L224" s="400"/>
      <c r="M224" s="401"/>
      <c r="N224" s="394" t="s">
        <v>75</v>
      </c>
      <c r="O224" s="394"/>
      <c r="P224" s="395"/>
    </row>
    <row r="225" spans="1:18" ht="34.5" customHeight="1" x14ac:dyDescent="0.2">
      <c r="A225" s="405"/>
      <c r="B225" s="394"/>
      <c r="C225" s="394"/>
      <c r="D225" s="394"/>
      <c r="E225" s="394" t="s">
        <v>73</v>
      </c>
      <c r="F225" s="394"/>
      <c r="G225" s="394"/>
      <c r="H225" s="394" t="s">
        <v>72</v>
      </c>
      <c r="I225" s="394"/>
      <c r="J225" s="394"/>
      <c r="K225" s="402"/>
      <c r="L225" s="403"/>
      <c r="M225" s="404"/>
      <c r="N225" s="394"/>
      <c r="O225" s="394"/>
      <c r="P225" s="395"/>
      <c r="Q225" s="158"/>
      <c r="R225" s="158"/>
    </row>
    <row r="226" spans="1:18" ht="36" customHeight="1" x14ac:dyDescent="0.2">
      <c r="A226" s="405"/>
      <c r="B226" s="249" t="s">
        <v>149</v>
      </c>
      <c r="C226" s="249" t="s">
        <v>71</v>
      </c>
      <c r="D226" s="249" t="s">
        <v>150</v>
      </c>
      <c r="E226" s="249" t="s">
        <v>149</v>
      </c>
      <c r="F226" s="249" t="s">
        <v>71</v>
      </c>
      <c r="G226" s="249" t="s">
        <v>150</v>
      </c>
      <c r="H226" s="249" t="s">
        <v>149</v>
      </c>
      <c r="I226" s="249" t="s">
        <v>71</v>
      </c>
      <c r="J226" s="249" t="s">
        <v>150</v>
      </c>
      <c r="K226" s="249" t="s">
        <v>149</v>
      </c>
      <c r="L226" s="249" t="s">
        <v>71</v>
      </c>
      <c r="M226" s="250" t="s">
        <v>150</v>
      </c>
      <c r="N226" s="249" t="s">
        <v>149</v>
      </c>
      <c r="O226" s="249" t="s">
        <v>71</v>
      </c>
      <c r="P226" s="250" t="s">
        <v>150</v>
      </c>
      <c r="Q226" s="158"/>
      <c r="R226" s="158"/>
    </row>
    <row r="227" spans="1:18" x14ac:dyDescent="0.2">
      <c r="A227" s="65" t="s">
        <v>79</v>
      </c>
      <c r="B227" s="258">
        <f>SUM(B228:B244)</f>
        <v>164273</v>
      </c>
      <c r="C227" s="258">
        <f>SUM(C228:C244)</f>
        <v>148621</v>
      </c>
      <c r="D227" s="252">
        <f>B227/C227%</f>
        <v>110.5314861291473</v>
      </c>
      <c r="E227" s="258">
        <f>SUM(E228:E244)</f>
        <v>18891</v>
      </c>
      <c r="F227" s="258">
        <v>18338</v>
      </c>
      <c r="G227" s="252">
        <f>E227/F227%</f>
        <v>103.01559603010143</v>
      </c>
      <c r="H227" s="258">
        <f>SUM(H228:H244)</f>
        <v>145382</v>
      </c>
      <c r="I227" s="258">
        <f>SUM(I228:I244)</f>
        <v>130283</v>
      </c>
      <c r="J227" s="252">
        <f>H227/I227%</f>
        <v>111.58938618238757</v>
      </c>
      <c r="K227" s="258">
        <f>SUM(K228:K244)</f>
        <v>124674</v>
      </c>
      <c r="L227" s="258">
        <f>SUM(L228:L244)</f>
        <v>126366</v>
      </c>
      <c r="M227" s="252">
        <f>K227/L227%</f>
        <v>98.661032239684715</v>
      </c>
      <c r="N227" s="258">
        <f>SUM(N228:N244)</f>
        <v>288947</v>
      </c>
      <c r="O227" s="258">
        <f>SUM(O228:O244)</f>
        <v>274987</v>
      </c>
      <c r="P227" s="252">
        <f>N227/O227%</f>
        <v>105.07660362126209</v>
      </c>
      <c r="Q227" s="158"/>
      <c r="R227" s="159"/>
    </row>
    <row r="228" spans="1:18" x14ac:dyDescent="0.2">
      <c r="A228" s="80" t="s">
        <v>80</v>
      </c>
      <c r="B228" s="258">
        <f t="shared" ref="B228:C230" si="55">E228+H228</f>
        <v>466</v>
      </c>
      <c r="C228" s="204">
        <f t="shared" si="55"/>
        <v>399</v>
      </c>
      <c r="D228" s="260">
        <f t="shared" ref="D228:D243" si="56">B228/C228*100</f>
        <v>116.79197994987469</v>
      </c>
      <c r="E228" s="258">
        <v>215</v>
      </c>
      <c r="F228" s="258">
        <v>106</v>
      </c>
      <c r="G228" s="252">
        <f t="shared" ref="G228:G244" si="57">E228/F228%</f>
        <v>202.83018867924528</v>
      </c>
      <c r="H228" s="258">
        <v>251</v>
      </c>
      <c r="I228" s="258">
        <v>293</v>
      </c>
      <c r="J228" s="252">
        <f t="shared" ref="J228:J244" si="58">H228/I228%</f>
        <v>85.665529010238899</v>
      </c>
      <c r="K228" s="258">
        <v>44</v>
      </c>
      <c r="L228" s="258">
        <v>30</v>
      </c>
      <c r="M228" s="252">
        <f t="shared" ref="M228:M244" si="59">K228/L228%</f>
        <v>146.66666666666669</v>
      </c>
      <c r="N228" s="204">
        <f>B228+K228</f>
        <v>510</v>
      </c>
      <c r="O228" s="204">
        <f>C228+L228</f>
        <v>429</v>
      </c>
      <c r="P228" s="252">
        <f t="shared" ref="P228:P244" si="60">N228/O228%</f>
        <v>118.88111888111888</v>
      </c>
      <c r="Q228" s="158"/>
      <c r="R228" s="158"/>
    </row>
    <row r="229" spans="1:18" s="152" customFormat="1" x14ac:dyDescent="0.2">
      <c r="A229" s="71" t="s">
        <v>81</v>
      </c>
      <c r="B229" s="258">
        <f t="shared" si="55"/>
        <v>110</v>
      </c>
      <c r="C229" s="204">
        <f t="shared" si="55"/>
        <v>76</v>
      </c>
      <c r="D229" s="260">
        <f t="shared" si="56"/>
        <v>144.73684210526315</v>
      </c>
      <c r="E229" s="258">
        <v>104</v>
      </c>
      <c r="F229" s="258">
        <v>70</v>
      </c>
      <c r="G229" s="252">
        <f t="shared" si="57"/>
        <v>148.57142857142858</v>
      </c>
      <c r="H229" s="258">
        <v>6</v>
      </c>
      <c r="I229" s="259">
        <v>6</v>
      </c>
      <c r="J229" s="252">
        <f t="shared" si="58"/>
        <v>100</v>
      </c>
      <c r="K229" s="258">
        <v>100</v>
      </c>
      <c r="L229" s="258">
        <v>69</v>
      </c>
      <c r="M229" s="252">
        <f t="shared" si="59"/>
        <v>144.92753623188406</v>
      </c>
      <c r="N229" s="204">
        <f t="shared" ref="N229:N244" si="61">B229+K229</f>
        <v>210</v>
      </c>
      <c r="O229" s="204">
        <f>C229+L229</f>
        <v>145</v>
      </c>
      <c r="P229" s="252">
        <f>N229/O229%</f>
        <v>144.82758620689657</v>
      </c>
      <c r="Q229" s="158"/>
      <c r="R229" s="158"/>
    </row>
    <row r="230" spans="1:18" x14ac:dyDescent="0.2">
      <c r="A230" s="71" t="s">
        <v>82</v>
      </c>
      <c r="B230" s="258">
        <f t="shared" si="55"/>
        <v>14809</v>
      </c>
      <c r="C230" s="204">
        <f t="shared" si="55"/>
        <v>12901</v>
      </c>
      <c r="D230" s="260">
        <f t="shared" si="56"/>
        <v>114.78955119758159</v>
      </c>
      <c r="E230" s="258">
        <v>464</v>
      </c>
      <c r="F230" s="258">
        <v>77</v>
      </c>
      <c r="G230" s="252">
        <f t="shared" si="57"/>
        <v>602.59740259740261</v>
      </c>
      <c r="H230" s="258">
        <v>14345</v>
      </c>
      <c r="I230" s="258">
        <v>12824</v>
      </c>
      <c r="J230" s="252">
        <f t="shared" si="58"/>
        <v>111.86057392389269</v>
      </c>
      <c r="K230" s="258">
        <v>8993</v>
      </c>
      <c r="L230" s="258">
        <v>8736</v>
      </c>
      <c r="M230" s="252">
        <f t="shared" si="59"/>
        <v>102.94184981684982</v>
      </c>
      <c r="N230" s="204">
        <f t="shared" si="61"/>
        <v>23802</v>
      </c>
      <c r="O230" s="204">
        <f t="shared" ref="O230:O244" si="62">C230+L230</f>
        <v>21637</v>
      </c>
      <c r="P230" s="252">
        <f>N230/O230%</f>
        <v>110.00600822664879</v>
      </c>
      <c r="Q230" s="158"/>
      <c r="R230" s="158"/>
    </row>
    <row r="231" spans="1:18" x14ac:dyDescent="0.2">
      <c r="A231" s="71" t="s">
        <v>83</v>
      </c>
      <c r="B231" s="258">
        <f t="shared" ref="B231:B244" si="63">E231+H231</f>
        <v>7258</v>
      </c>
      <c r="C231" s="204">
        <f>F231+I231</f>
        <v>6413</v>
      </c>
      <c r="D231" s="260">
        <f t="shared" si="56"/>
        <v>113.17636051769841</v>
      </c>
      <c r="E231" s="258">
        <v>5471</v>
      </c>
      <c r="F231" s="258">
        <v>5227</v>
      </c>
      <c r="G231" s="252">
        <f t="shared" si="57"/>
        <v>104.66806963841591</v>
      </c>
      <c r="H231" s="258">
        <v>1787</v>
      </c>
      <c r="I231" s="258">
        <v>1186</v>
      </c>
      <c r="J231" s="252">
        <f t="shared" si="58"/>
        <v>150.67453625632379</v>
      </c>
      <c r="K231" s="258">
        <v>405</v>
      </c>
      <c r="L231" s="258">
        <v>362</v>
      </c>
      <c r="M231" s="252">
        <f t="shared" si="59"/>
        <v>111.87845303867402</v>
      </c>
      <c r="N231" s="204">
        <f t="shared" si="61"/>
        <v>7663</v>
      </c>
      <c r="O231" s="204">
        <f t="shared" si="62"/>
        <v>6775</v>
      </c>
      <c r="P231" s="252">
        <f t="shared" si="60"/>
        <v>113.1070110701107</v>
      </c>
      <c r="Q231" s="158"/>
      <c r="R231" s="158"/>
    </row>
    <row r="232" spans="1:18" s="152" customFormat="1" x14ac:dyDescent="0.2">
      <c r="A232" s="71" t="s">
        <v>84</v>
      </c>
      <c r="B232" s="258">
        <f t="shared" si="63"/>
        <v>22774</v>
      </c>
      <c r="C232" s="204">
        <f>F232+I232</f>
        <v>22420</v>
      </c>
      <c r="D232" s="260">
        <f t="shared" si="56"/>
        <v>101.57894736842105</v>
      </c>
      <c r="E232" s="258">
        <v>1498</v>
      </c>
      <c r="F232" s="258">
        <v>1600</v>
      </c>
      <c r="G232" s="252">
        <f t="shared" si="57"/>
        <v>93.625</v>
      </c>
      <c r="H232" s="258">
        <v>21276</v>
      </c>
      <c r="I232" s="258">
        <v>20820</v>
      </c>
      <c r="J232" s="252">
        <f t="shared" si="58"/>
        <v>102.19020172910663</v>
      </c>
      <c r="K232" s="258">
        <v>19426</v>
      </c>
      <c r="L232" s="258">
        <v>16116</v>
      </c>
      <c r="M232" s="252">
        <f t="shared" si="59"/>
        <v>120.53859518490941</v>
      </c>
      <c r="N232" s="204">
        <f t="shared" si="61"/>
        <v>42200</v>
      </c>
      <c r="O232" s="204">
        <f t="shared" si="62"/>
        <v>38536</v>
      </c>
      <c r="P232" s="252">
        <f t="shared" si="60"/>
        <v>109.50799252646875</v>
      </c>
      <c r="Q232" s="158"/>
      <c r="R232" s="158"/>
    </row>
    <row r="233" spans="1:18" x14ac:dyDescent="0.2">
      <c r="A233" s="71" t="s">
        <v>85</v>
      </c>
      <c r="B233" s="258">
        <f t="shared" si="63"/>
        <v>2112</v>
      </c>
      <c r="C233" s="204">
        <f>F233+I233</f>
        <v>1952</v>
      </c>
      <c r="D233" s="260">
        <f t="shared" si="56"/>
        <v>108.19672131147541</v>
      </c>
      <c r="E233" s="258">
        <v>30</v>
      </c>
      <c r="F233" s="258">
        <v>28</v>
      </c>
      <c r="G233" s="252">
        <f t="shared" si="57"/>
        <v>107.14285714285714</v>
      </c>
      <c r="H233" s="258">
        <v>2082</v>
      </c>
      <c r="I233" s="258">
        <v>1924</v>
      </c>
      <c r="J233" s="252">
        <f t="shared" si="58"/>
        <v>108.21205821205822</v>
      </c>
      <c r="K233" s="258">
        <v>484</v>
      </c>
      <c r="L233" s="258">
        <v>460</v>
      </c>
      <c r="M233" s="252">
        <f t="shared" si="59"/>
        <v>105.21739130434783</v>
      </c>
      <c r="N233" s="204">
        <f t="shared" si="61"/>
        <v>2596</v>
      </c>
      <c r="O233" s="204">
        <f t="shared" si="62"/>
        <v>2412</v>
      </c>
      <c r="P233" s="252">
        <f t="shared" si="60"/>
        <v>107.62852404643449</v>
      </c>
      <c r="Q233" s="158"/>
      <c r="R233" s="158"/>
    </row>
    <row r="234" spans="1:18" x14ac:dyDescent="0.2">
      <c r="A234" s="71" t="s">
        <v>86</v>
      </c>
      <c r="B234" s="258">
        <f t="shared" si="63"/>
        <v>5020</v>
      </c>
      <c r="C234" s="204">
        <f t="shared" ref="C234:C235" si="64">F234+I234</f>
        <v>3157</v>
      </c>
      <c r="D234" s="260">
        <f t="shared" si="56"/>
        <v>159.01171998732974</v>
      </c>
      <c r="E234" s="258">
        <v>92</v>
      </c>
      <c r="F234" s="258">
        <v>92</v>
      </c>
      <c r="G234" s="252">
        <f t="shared" si="57"/>
        <v>100</v>
      </c>
      <c r="H234" s="258">
        <v>4928</v>
      </c>
      <c r="I234" s="258">
        <v>3065</v>
      </c>
      <c r="J234" s="252">
        <f t="shared" si="58"/>
        <v>160.7830342577488</v>
      </c>
      <c r="K234" s="258">
        <v>2685</v>
      </c>
      <c r="L234" s="258">
        <v>4611</v>
      </c>
      <c r="M234" s="252">
        <f t="shared" si="59"/>
        <v>58.230318802862719</v>
      </c>
      <c r="N234" s="204">
        <f t="shared" si="61"/>
        <v>7705</v>
      </c>
      <c r="O234" s="204">
        <f t="shared" si="62"/>
        <v>7768</v>
      </c>
      <c r="P234" s="252">
        <f t="shared" si="60"/>
        <v>99.188980432543758</v>
      </c>
      <c r="Q234" s="158"/>
      <c r="R234" s="158"/>
    </row>
    <row r="235" spans="1:18" x14ac:dyDescent="0.2">
      <c r="A235" s="71" t="s">
        <v>87</v>
      </c>
      <c r="B235" s="258">
        <f t="shared" si="63"/>
        <v>2197</v>
      </c>
      <c r="C235" s="204">
        <f t="shared" si="64"/>
        <v>1662</v>
      </c>
      <c r="D235" s="260">
        <f t="shared" si="56"/>
        <v>132.1901323706378</v>
      </c>
      <c r="E235" s="258">
        <v>726</v>
      </c>
      <c r="F235" s="258">
        <v>746</v>
      </c>
      <c r="G235" s="252">
        <f t="shared" si="57"/>
        <v>97.31903485254692</v>
      </c>
      <c r="H235" s="258">
        <v>1471</v>
      </c>
      <c r="I235" s="258">
        <v>916</v>
      </c>
      <c r="J235" s="252">
        <f t="shared" si="58"/>
        <v>160.58951965065501</v>
      </c>
      <c r="K235" s="258">
        <v>112</v>
      </c>
      <c r="L235" s="258">
        <v>236</v>
      </c>
      <c r="M235" s="252">
        <f t="shared" si="59"/>
        <v>47.457627118644069</v>
      </c>
      <c r="N235" s="204">
        <f t="shared" si="61"/>
        <v>2309</v>
      </c>
      <c r="O235" s="204">
        <f t="shared" si="62"/>
        <v>1898</v>
      </c>
      <c r="P235" s="252">
        <f t="shared" si="60"/>
        <v>121.65437302423604</v>
      </c>
      <c r="Q235" s="158"/>
      <c r="R235" s="158"/>
    </row>
    <row r="236" spans="1:18" s="152" customFormat="1" x14ac:dyDescent="0.2">
      <c r="A236" s="71" t="s">
        <v>88</v>
      </c>
      <c r="B236" s="258">
        <f t="shared" si="63"/>
        <v>525</v>
      </c>
      <c r="C236" s="204">
        <f>I236</f>
        <v>413</v>
      </c>
      <c r="D236" s="260">
        <f>B236/C236*100</f>
        <v>127.11864406779661</v>
      </c>
      <c r="E236" s="258">
        <v>11</v>
      </c>
      <c r="F236" s="259" t="s">
        <v>157</v>
      </c>
      <c r="G236" s="252" t="s">
        <v>157</v>
      </c>
      <c r="H236" s="258">
        <v>514</v>
      </c>
      <c r="I236" s="258">
        <v>413</v>
      </c>
      <c r="J236" s="252">
        <f t="shared" si="58"/>
        <v>124.45520581113801</v>
      </c>
      <c r="K236" s="258">
        <v>907</v>
      </c>
      <c r="L236" s="258">
        <v>758</v>
      </c>
      <c r="M236" s="252">
        <f t="shared" si="59"/>
        <v>119.65699208443272</v>
      </c>
      <c r="N236" s="204">
        <f t="shared" si="61"/>
        <v>1432</v>
      </c>
      <c r="O236" s="204">
        <f t="shared" si="62"/>
        <v>1171</v>
      </c>
      <c r="P236" s="252">
        <f t="shared" si="60"/>
        <v>122.28864218616566</v>
      </c>
      <c r="Q236" s="158"/>
      <c r="R236" s="158"/>
    </row>
    <row r="237" spans="1:18" x14ac:dyDescent="0.2">
      <c r="A237" s="71" t="s">
        <v>89</v>
      </c>
      <c r="B237" s="258">
        <f t="shared" si="63"/>
        <v>201</v>
      </c>
      <c r="C237" s="204">
        <f>F237+I237</f>
        <v>217</v>
      </c>
      <c r="D237" s="260">
        <f t="shared" si="56"/>
        <v>92.626728110599075</v>
      </c>
      <c r="E237" s="258">
        <v>9</v>
      </c>
      <c r="F237" s="258">
        <v>11</v>
      </c>
      <c r="G237" s="252">
        <f t="shared" si="57"/>
        <v>81.818181818181813</v>
      </c>
      <c r="H237" s="258">
        <v>192</v>
      </c>
      <c r="I237" s="258">
        <v>206</v>
      </c>
      <c r="J237" s="252">
        <f>H237/I237%</f>
        <v>93.203883495145632</v>
      </c>
      <c r="K237" s="258">
        <v>47</v>
      </c>
      <c r="L237" s="258">
        <v>63</v>
      </c>
      <c r="M237" s="252">
        <f>K237/L237%</f>
        <v>74.603174603174608</v>
      </c>
      <c r="N237" s="204">
        <f t="shared" si="61"/>
        <v>248</v>
      </c>
      <c r="O237" s="204">
        <f t="shared" si="62"/>
        <v>280</v>
      </c>
      <c r="P237" s="252">
        <f>N237/O237%</f>
        <v>88.571428571428584</v>
      </c>
      <c r="Q237" s="158"/>
      <c r="R237" s="158"/>
    </row>
    <row r="238" spans="1:18" x14ac:dyDescent="0.2">
      <c r="A238" s="71" t="s">
        <v>90</v>
      </c>
      <c r="B238" s="258">
        <f t="shared" si="63"/>
        <v>29533</v>
      </c>
      <c r="C238" s="204">
        <f>F238+I238</f>
        <v>27345</v>
      </c>
      <c r="D238" s="260">
        <f t="shared" si="56"/>
        <v>108.00146279027246</v>
      </c>
      <c r="E238" s="258">
        <v>1768</v>
      </c>
      <c r="F238" s="258">
        <v>1758</v>
      </c>
      <c r="G238" s="252">
        <f t="shared" si="57"/>
        <v>100.56882821387941</v>
      </c>
      <c r="H238" s="258">
        <v>27765</v>
      </c>
      <c r="I238" s="258">
        <v>25587</v>
      </c>
      <c r="J238" s="252">
        <f t="shared" si="58"/>
        <v>108.51213506858952</v>
      </c>
      <c r="K238" s="258">
        <v>35741</v>
      </c>
      <c r="L238" s="258">
        <v>35230</v>
      </c>
      <c r="M238" s="252">
        <f>K238/L238%</f>
        <v>101.45046835083735</v>
      </c>
      <c r="N238" s="204">
        <f t="shared" si="61"/>
        <v>65274</v>
      </c>
      <c r="O238" s="204">
        <f t="shared" si="62"/>
        <v>62575</v>
      </c>
      <c r="P238" s="252">
        <f>N238/O238%</f>
        <v>104.31322413104274</v>
      </c>
      <c r="Q238" s="158"/>
      <c r="R238" s="158"/>
    </row>
    <row r="239" spans="1:18" x14ac:dyDescent="0.2">
      <c r="A239" s="71" t="s">
        <v>91</v>
      </c>
      <c r="B239" s="258">
        <f t="shared" si="63"/>
        <v>45320</v>
      </c>
      <c r="C239" s="204">
        <f>F239+I239</f>
        <v>42010</v>
      </c>
      <c r="D239" s="260">
        <f t="shared" si="56"/>
        <v>107.87907641037849</v>
      </c>
      <c r="E239" s="258">
        <v>824</v>
      </c>
      <c r="F239" s="258">
        <v>1551</v>
      </c>
      <c r="G239" s="252">
        <f t="shared" si="57"/>
        <v>53.127014829142489</v>
      </c>
      <c r="H239" s="258">
        <v>44496</v>
      </c>
      <c r="I239" s="258">
        <v>40459</v>
      </c>
      <c r="J239" s="252">
        <f>H239/I239%</f>
        <v>109.97800242220521</v>
      </c>
      <c r="K239" s="258">
        <v>44672</v>
      </c>
      <c r="L239" s="258">
        <v>48594</v>
      </c>
      <c r="M239" s="252">
        <f t="shared" si="59"/>
        <v>91.929044738033497</v>
      </c>
      <c r="N239" s="204">
        <f t="shared" si="61"/>
        <v>89992</v>
      </c>
      <c r="O239" s="204">
        <f t="shared" si="62"/>
        <v>90604</v>
      </c>
      <c r="P239" s="252">
        <f t="shared" si="60"/>
        <v>99.324533133195004</v>
      </c>
      <c r="Q239" s="158"/>
      <c r="R239" s="158"/>
    </row>
    <row r="240" spans="1:18" x14ac:dyDescent="0.2">
      <c r="A240" s="71" t="s">
        <v>92</v>
      </c>
      <c r="B240" s="258">
        <f>E240+H240</f>
        <v>144</v>
      </c>
      <c r="C240" s="204">
        <f>F240+I240</f>
        <v>18</v>
      </c>
      <c r="D240" s="260">
        <f>B240/C240*100</f>
        <v>800</v>
      </c>
      <c r="E240" s="258">
        <v>128</v>
      </c>
      <c r="F240" s="258">
        <v>17</v>
      </c>
      <c r="G240" s="252">
        <f t="shared" si="57"/>
        <v>752.94117647058818</v>
      </c>
      <c r="H240" s="259">
        <v>16</v>
      </c>
      <c r="I240" s="258">
        <v>1</v>
      </c>
      <c r="J240" s="252">
        <f>H240/I240%</f>
        <v>1600</v>
      </c>
      <c r="K240" s="258">
        <v>8</v>
      </c>
      <c r="L240" s="258">
        <v>8</v>
      </c>
      <c r="M240" s="252">
        <f t="shared" si="59"/>
        <v>100</v>
      </c>
      <c r="N240" s="204">
        <f t="shared" si="61"/>
        <v>152</v>
      </c>
      <c r="O240" s="204">
        <f t="shared" si="62"/>
        <v>26</v>
      </c>
      <c r="P240" s="252">
        <f>N240/O240%</f>
        <v>584.61538461538464</v>
      </c>
      <c r="Q240" s="158"/>
      <c r="R240" s="158"/>
    </row>
    <row r="241" spans="1:18" x14ac:dyDescent="0.2">
      <c r="A241" s="71" t="s">
        <v>93</v>
      </c>
      <c r="B241" s="258">
        <f>H241</f>
        <v>11</v>
      </c>
      <c r="C241" s="204">
        <f>I241</f>
        <v>11</v>
      </c>
      <c r="D241" s="260">
        <f t="shared" si="56"/>
        <v>100</v>
      </c>
      <c r="E241" s="259" t="s">
        <v>157</v>
      </c>
      <c r="F241" s="259" t="s">
        <v>157</v>
      </c>
      <c r="G241" s="252" t="s">
        <v>157</v>
      </c>
      <c r="H241" s="258">
        <v>11</v>
      </c>
      <c r="I241" s="258">
        <v>11</v>
      </c>
      <c r="J241" s="252">
        <f t="shared" ref="J241" si="65">H241/I241%</f>
        <v>100</v>
      </c>
      <c r="K241" s="259">
        <v>2</v>
      </c>
      <c r="L241" s="259" t="s">
        <v>157</v>
      </c>
      <c r="M241" s="252" t="s">
        <v>157</v>
      </c>
      <c r="N241" s="204">
        <f>B241+K241</f>
        <v>13</v>
      </c>
      <c r="O241" s="204">
        <f>C241</f>
        <v>11</v>
      </c>
      <c r="P241" s="252">
        <f>N241/O241%</f>
        <v>118.18181818181819</v>
      </c>
      <c r="Q241" s="158"/>
      <c r="R241" s="158"/>
    </row>
    <row r="242" spans="1:18" x14ac:dyDescent="0.2">
      <c r="A242" s="71" t="s">
        <v>94</v>
      </c>
      <c r="B242" s="258">
        <f>E242+H242</f>
        <v>32927</v>
      </c>
      <c r="C242" s="204">
        <f>F242+I242</f>
        <v>28733</v>
      </c>
      <c r="D242" s="260">
        <f t="shared" si="56"/>
        <v>114.59645703546444</v>
      </c>
      <c r="E242" s="258">
        <v>7436</v>
      </c>
      <c r="F242" s="258">
        <v>6947</v>
      </c>
      <c r="G242" s="252">
        <f t="shared" si="57"/>
        <v>107.03900964445084</v>
      </c>
      <c r="H242" s="258">
        <v>25491</v>
      </c>
      <c r="I242" s="258">
        <v>21786</v>
      </c>
      <c r="J242" s="252">
        <f t="shared" si="58"/>
        <v>117.00633434315615</v>
      </c>
      <c r="K242" s="258">
        <v>10949</v>
      </c>
      <c r="L242" s="258">
        <v>11011</v>
      </c>
      <c r="M242" s="252">
        <f t="shared" si="59"/>
        <v>99.436926709653989</v>
      </c>
      <c r="N242" s="204">
        <f t="shared" si="61"/>
        <v>43876</v>
      </c>
      <c r="O242" s="204">
        <f t="shared" si="62"/>
        <v>39744</v>
      </c>
      <c r="P242" s="252">
        <f t="shared" si="60"/>
        <v>110.39653784219001</v>
      </c>
      <c r="Q242" s="158"/>
      <c r="R242" s="158"/>
    </row>
    <row r="243" spans="1:18" x14ac:dyDescent="0.2">
      <c r="A243" s="80" t="s">
        <v>95</v>
      </c>
      <c r="B243" s="258">
        <f>E243+H243</f>
        <v>631</v>
      </c>
      <c r="C243" s="204">
        <v>667</v>
      </c>
      <c r="D243" s="260">
        <f t="shared" si="56"/>
        <v>94.602698650674668</v>
      </c>
      <c r="E243" s="259">
        <v>14</v>
      </c>
      <c r="F243" s="264" t="s">
        <v>213</v>
      </c>
      <c r="G243" s="252">
        <v>107.7</v>
      </c>
      <c r="H243" s="258">
        <v>617</v>
      </c>
      <c r="I243" s="258">
        <v>654</v>
      </c>
      <c r="J243" s="252">
        <f t="shared" si="58"/>
        <v>94.342507645259943</v>
      </c>
      <c r="K243" s="258">
        <v>54</v>
      </c>
      <c r="L243" s="258">
        <v>43</v>
      </c>
      <c r="M243" s="252">
        <f t="shared" si="59"/>
        <v>125.58139534883721</v>
      </c>
      <c r="N243" s="204">
        <f t="shared" si="61"/>
        <v>685</v>
      </c>
      <c r="O243" s="204">
        <f>C243+L243</f>
        <v>710</v>
      </c>
      <c r="P243" s="252">
        <f t="shared" si="60"/>
        <v>96.478873239436624</v>
      </c>
      <c r="Q243" s="158"/>
      <c r="R243" s="159"/>
    </row>
    <row r="244" spans="1:18" s="153" customFormat="1" ht="15" x14ac:dyDescent="0.25">
      <c r="A244" s="304" t="s">
        <v>96</v>
      </c>
      <c r="B244" s="205">
        <f t="shared" si="63"/>
        <v>235</v>
      </c>
      <c r="C244" s="205">
        <f>F244+I244</f>
        <v>227</v>
      </c>
      <c r="D244" s="370">
        <f>B244/C244*100</f>
        <v>103.52422907488987</v>
      </c>
      <c r="E244" s="205">
        <v>101</v>
      </c>
      <c r="F244" s="205">
        <v>95</v>
      </c>
      <c r="G244" s="255">
        <f t="shared" si="57"/>
        <v>106.31578947368422</v>
      </c>
      <c r="H244" s="205">
        <v>134</v>
      </c>
      <c r="I244" s="205">
        <v>132</v>
      </c>
      <c r="J244" s="255">
        <f t="shared" si="58"/>
        <v>101.51515151515152</v>
      </c>
      <c r="K244" s="205">
        <v>45</v>
      </c>
      <c r="L244" s="205">
        <v>39</v>
      </c>
      <c r="M244" s="255">
        <f t="shared" si="59"/>
        <v>115.38461538461539</v>
      </c>
      <c r="N244" s="205">
        <f t="shared" si="61"/>
        <v>280</v>
      </c>
      <c r="O244" s="205">
        <f t="shared" si="62"/>
        <v>266</v>
      </c>
      <c r="P244" s="255">
        <f t="shared" si="60"/>
        <v>105.26315789473684</v>
      </c>
      <c r="Q244" s="158"/>
      <c r="R244" s="159"/>
    </row>
    <row r="245" spans="1:18" x14ac:dyDescent="0.2">
      <c r="A245" s="71"/>
      <c r="B245" s="66"/>
      <c r="C245" s="169"/>
      <c r="D245" s="66"/>
      <c r="E245" s="61"/>
      <c r="F245" s="158"/>
      <c r="G245" s="66"/>
      <c r="H245" s="61"/>
      <c r="I245" s="159"/>
      <c r="J245" s="66"/>
      <c r="K245" s="61"/>
      <c r="L245" s="158"/>
      <c r="M245" s="66"/>
      <c r="N245" s="66"/>
      <c r="O245" s="168"/>
      <c r="P245" s="66"/>
      <c r="Q245" s="158"/>
    </row>
    <row r="246" spans="1:18" x14ac:dyDescent="0.2">
      <c r="A246" s="432" t="s">
        <v>179</v>
      </c>
      <c r="B246" s="432"/>
      <c r="C246" s="432"/>
      <c r="D246" s="432"/>
      <c r="E246" s="432"/>
      <c r="F246" s="432"/>
      <c r="G246" s="432"/>
      <c r="H246" s="432"/>
      <c r="I246" s="432"/>
      <c r="J246" s="432"/>
      <c r="K246" s="432"/>
      <c r="L246" s="432"/>
      <c r="M246" s="432"/>
      <c r="N246" s="432"/>
      <c r="O246" s="432"/>
      <c r="P246" s="432"/>
      <c r="Q246" s="158"/>
    </row>
    <row r="247" spans="1:18" ht="17.25" customHeight="1" x14ac:dyDescent="0.2">
      <c r="A247" s="171"/>
      <c r="B247" s="171"/>
      <c r="C247" s="171"/>
      <c r="D247" s="171"/>
      <c r="E247" s="171"/>
      <c r="F247" s="171"/>
      <c r="G247" s="171"/>
      <c r="H247" s="171"/>
      <c r="I247" s="171"/>
      <c r="J247" s="171"/>
      <c r="K247" s="171"/>
      <c r="L247" s="171"/>
      <c r="P247" s="172" t="s">
        <v>135</v>
      </c>
    </row>
    <row r="248" spans="1:18" ht="12.75" customHeight="1" x14ac:dyDescent="0.2">
      <c r="A248" s="405"/>
      <c r="B248" s="394" t="s">
        <v>151</v>
      </c>
      <c r="C248" s="394"/>
      <c r="D248" s="394"/>
      <c r="E248" s="395" t="s">
        <v>74</v>
      </c>
      <c r="F248" s="396"/>
      <c r="G248" s="396"/>
      <c r="H248" s="396"/>
      <c r="I248" s="396"/>
      <c r="J248" s="396"/>
      <c r="K248" s="399" t="s">
        <v>180</v>
      </c>
      <c r="L248" s="400"/>
      <c r="M248" s="401"/>
      <c r="N248" s="394" t="s">
        <v>75</v>
      </c>
      <c r="O248" s="394"/>
      <c r="P248" s="395"/>
    </row>
    <row r="249" spans="1:18" ht="45.75" customHeight="1" x14ac:dyDescent="0.2">
      <c r="A249" s="405"/>
      <c r="B249" s="394"/>
      <c r="C249" s="394"/>
      <c r="D249" s="394"/>
      <c r="E249" s="394" t="s">
        <v>73</v>
      </c>
      <c r="F249" s="394"/>
      <c r="G249" s="394"/>
      <c r="H249" s="394" t="s">
        <v>72</v>
      </c>
      <c r="I249" s="394"/>
      <c r="J249" s="394"/>
      <c r="K249" s="402"/>
      <c r="L249" s="403"/>
      <c r="M249" s="404"/>
      <c r="N249" s="394"/>
      <c r="O249" s="394"/>
      <c r="P249" s="395"/>
      <c r="Q249" s="158"/>
      <c r="R249" s="158"/>
    </row>
    <row r="250" spans="1:18" ht="36" customHeight="1" x14ac:dyDescent="0.2">
      <c r="A250" s="405"/>
      <c r="B250" s="249" t="s">
        <v>149</v>
      </c>
      <c r="C250" s="249" t="s">
        <v>71</v>
      </c>
      <c r="D250" s="249" t="s">
        <v>150</v>
      </c>
      <c r="E250" s="249" t="s">
        <v>149</v>
      </c>
      <c r="F250" s="249" t="s">
        <v>71</v>
      </c>
      <c r="G250" s="249" t="s">
        <v>150</v>
      </c>
      <c r="H250" s="249" t="s">
        <v>149</v>
      </c>
      <c r="I250" s="249" t="s">
        <v>71</v>
      </c>
      <c r="J250" s="249" t="s">
        <v>150</v>
      </c>
      <c r="K250" s="249" t="s">
        <v>149</v>
      </c>
      <c r="L250" s="249" t="s">
        <v>71</v>
      </c>
      <c r="M250" s="250" t="s">
        <v>150</v>
      </c>
      <c r="N250" s="249" t="s">
        <v>149</v>
      </c>
      <c r="O250" s="249" t="s">
        <v>71</v>
      </c>
      <c r="P250" s="250" t="s">
        <v>150</v>
      </c>
      <c r="Q250" s="158"/>
      <c r="R250" s="158"/>
    </row>
    <row r="251" spans="1:18" x14ac:dyDescent="0.2">
      <c r="A251" s="65" t="s">
        <v>79</v>
      </c>
      <c r="B251" s="258">
        <f>SUM(B252:B271)</f>
        <v>37312521</v>
      </c>
      <c r="C251" s="258">
        <f>SUM(C252:C271)</f>
        <v>35777975</v>
      </c>
      <c r="D251" s="252">
        <f>B251/C251%</f>
        <v>104.28908008348712</v>
      </c>
      <c r="E251" s="258">
        <v>36868094</v>
      </c>
      <c r="F251" s="258">
        <f>SUM(F252:F271)</f>
        <v>34931973</v>
      </c>
      <c r="G251" s="252">
        <f>E251/F251%</f>
        <v>105.54254693830205</v>
      </c>
      <c r="H251" s="258">
        <f>SUM(H252:H271)</f>
        <v>444427</v>
      </c>
      <c r="I251" s="258">
        <f>SUM(I252:I271)</f>
        <v>846002</v>
      </c>
      <c r="J251" s="252">
        <f>H251/I251%</f>
        <v>52.53261812619828</v>
      </c>
      <c r="K251" s="258">
        <f>SUM(K252:K271)</f>
        <v>7755875</v>
      </c>
      <c r="L251" s="258">
        <f>SUM(L252:L271)</f>
        <v>8523876</v>
      </c>
      <c r="M251" s="252">
        <f>K251/L251%</f>
        <v>90.990002670146779</v>
      </c>
      <c r="N251" s="265">
        <f>E251+H251+K251</f>
        <v>45068396</v>
      </c>
      <c r="O251" s="265">
        <f>F251+I251+L251</f>
        <v>44301851</v>
      </c>
      <c r="P251" s="252">
        <f>N251/O251%</f>
        <v>101.73027759043296</v>
      </c>
      <c r="Q251" s="158"/>
      <c r="R251" s="158"/>
    </row>
    <row r="252" spans="1:18" x14ac:dyDescent="0.2">
      <c r="A252" s="80" t="s">
        <v>80</v>
      </c>
      <c r="B252" s="204">
        <f>E252+H252</f>
        <v>769453</v>
      </c>
      <c r="C252" s="204">
        <f>F252+I252</f>
        <v>774886</v>
      </c>
      <c r="D252" s="252">
        <f t="shared" ref="D252:D271" si="66">B252/C252*100</f>
        <v>99.298864607180931</v>
      </c>
      <c r="E252" s="258">
        <v>752715</v>
      </c>
      <c r="F252" s="258">
        <v>740688</v>
      </c>
      <c r="G252" s="252">
        <f t="shared" ref="G252:G271" si="67">E252/F252%</f>
        <v>101.62376061175556</v>
      </c>
      <c r="H252" s="258">
        <v>16738</v>
      </c>
      <c r="I252" s="258">
        <v>34198</v>
      </c>
      <c r="J252" s="252">
        <f t="shared" ref="J252:J271" si="68">H252/I252%</f>
        <v>48.944382712439321</v>
      </c>
      <c r="K252" s="258">
        <v>445655</v>
      </c>
      <c r="L252" s="258">
        <v>649429</v>
      </c>
      <c r="M252" s="252">
        <f t="shared" ref="M252:M271" si="69">K252/L252%</f>
        <v>68.622589998290806</v>
      </c>
      <c r="N252" s="204">
        <f>B252+K252</f>
        <v>1215108</v>
      </c>
      <c r="O252" s="204">
        <f>C252+L252</f>
        <v>1424315</v>
      </c>
      <c r="P252" s="252">
        <f t="shared" ref="P252:P269" si="70">N252/O252%</f>
        <v>85.311746348244597</v>
      </c>
      <c r="Q252" s="158"/>
      <c r="R252" s="158"/>
    </row>
    <row r="253" spans="1:18" s="152" customFormat="1" x14ac:dyDescent="0.2">
      <c r="A253" s="71" t="s">
        <v>81</v>
      </c>
      <c r="B253" s="204">
        <f t="shared" ref="B253:B268" si="71">E253+H253</f>
        <v>8277927</v>
      </c>
      <c r="C253" s="204">
        <f>F253+I253</f>
        <v>9148113</v>
      </c>
      <c r="D253" s="252">
        <f t="shared" si="66"/>
        <v>90.487808797289674</v>
      </c>
      <c r="E253" s="258">
        <v>8272870</v>
      </c>
      <c r="F253" s="258">
        <v>9138857</v>
      </c>
      <c r="G253" s="252">
        <f t="shared" si="67"/>
        <v>90.52412134252674</v>
      </c>
      <c r="H253" s="258">
        <v>5057</v>
      </c>
      <c r="I253" s="258">
        <v>9256</v>
      </c>
      <c r="J253" s="252">
        <f t="shared" si="68"/>
        <v>54.634831460674157</v>
      </c>
      <c r="K253" s="258">
        <v>814154</v>
      </c>
      <c r="L253" s="258">
        <v>925945</v>
      </c>
      <c r="M253" s="252">
        <f t="shared" si="69"/>
        <v>87.92682070749342</v>
      </c>
      <c r="N253" s="204">
        <f t="shared" ref="N253:N271" si="72">B253+K253</f>
        <v>9092081</v>
      </c>
      <c r="O253" s="204">
        <f t="shared" ref="O253:O271" si="73">C253+L253</f>
        <v>10074058</v>
      </c>
      <c r="P253" s="252">
        <f t="shared" si="70"/>
        <v>90.252418638050329</v>
      </c>
      <c r="Q253" s="158"/>
      <c r="R253" s="158"/>
    </row>
    <row r="254" spans="1:18" x14ac:dyDescent="0.2">
      <c r="A254" s="71" t="s">
        <v>82</v>
      </c>
      <c r="B254" s="204">
        <f t="shared" si="71"/>
        <v>729117</v>
      </c>
      <c r="C254" s="204">
        <f t="shared" ref="C254:C271" si="74">F254+I254</f>
        <v>656127</v>
      </c>
      <c r="D254" s="252">
        <f t="shared" si="66"/>
        <v>111.12437073920141</v>
      </c>
      <c r="E254" s="258">
        <v>705965</v>
      </c>
      <c r="F254" s="258">
        <v>641816</v>
      </c>
      <c r="G254" s="252">
        <f t="shared" si="67"/>
        <v>109.99492066261982</v>
      </c>
      <c r="H254" s="258">
        <v>23152</v>
      </c>
      <c r="I254" s="258">
        <v>14311</v>
      </c>
      <c r="J254" s="252">
        <f t="shared" si="68"/>
        <v>161.7776535532108</v>
      </c>
      <c r="K254" s="258">
        <v>437102</v>
      </c>
      <c r="L254" s="258">
        <v>468935</v>
      </c>
      <c r="M254" s="252">
        <f t="shared" si="69"/>
        <v>93.211639139752833</v>
      </c>
      <c r="N254" s="204">
        <f t="shared" si="72"/>
        <v>1166219</v>
      </c>
      <c r="O254" s="204">
        <f t="shared" si="73"/>
        <v>1125062</v>
      </c>
      <c r="P254" s="252">
        <f t="shared" si="70"/>
        <v>103.65819839262191</v>
      </c>
      <c r="Q254" s="158"/>
      <c r="R254" s="158"/>
    </row>
    <row r="255" spans="1:18" x14ac:dyDescent="0.2">
      <c r="A255" s="71" t="s">
        <v>83</v>
      </c>
      <c r="B255" s="204">
        <f t="shared" si="71"/>
        <v>9199128</v>
      </c>
      <c r="C255" s="204">
        <f t="shared" si="74"/>
        <v>7897676</v>
      </c>
      <c r="D255" s="252">
        <f t="shared" si="66"/>
        <v>116.47892367324262</v>
      </c>
      <c r="E255" s="258">
        <v>9175202</v>
      </c>
      <c r="F255" s="258">
        <v>7532238</v>
      </c>
      <c r="G255" s="252">
        <f t="shared" si="67"/>
        <v>121.81242812561153</v>
      </c>
      <c r="H255" s="258">
        <v>23926</v>
      </c>
      <c r="I255" s="258">
        <v>365438</v>
      </c>
      <c r="J255" s="252">
        <f t="shared" si="68"/>
        <v>6.5472118389439524</v>
      </c>
      <c r="K255" s="258">
        <v>388706</v>
      </c>
      <c r="L255" s="258">
        <v>129993</v>
      </c>
      <c r="M255" s="252">
        <f t="shared" si="69"/>
        <v>299.02071650011925</v>
      </c>
      <c r="N255" s="204">
        <f t="shared" si="72"/>
        <v>9587834</v>
      </c>
      <c r="O255" s="204">
        <f t="shared" si="73"/>
        <v>8027669</v>
      </c>
      <c r="P255" s="252">
        <f t="shared" si="70"/>
        <v>119.43484466038647</v>
      </c>
      <c r="Q255" s="158"/>
      <c r="R255" s="158"/>
    </row>
    <row r="256" spans="1:18" s="152" customFormat="1" x14ac:dyDescent="0.2">
      <c r="A256" s="71" t="s">
        <v>84</v>
      </c>
      <c r="B256" s="204">
        <v>114078</v>
      </c>
      <c r="C256" s="204">
        <f>I256</f>
        <v>2784</v>
      </c>
      <c r="D256" s="209">
        <f t="shared" si="66"/>
        <v>4097.6293103448279</v>
      </c>
      <c r="E256" s="258" t="s">
        <v>213</v>
      </c>
      <c r="F256" s="258" t="s">
        <v>157</v>
      </c>
      <c r="G256" s="252" t="s">
        <v>157</v>
      </c>
      <c r="H256" s="258">
        <v>3901</v>
      </c>
      <c r="I256" s="258">
        <v>2784</v>
      </c>
      <c r="J256" s="252">
        <f t="shared" si="68"/>
        <v>140.1221264367816</v>
      </c>
      <c r="K256" s="258">
        <v>25250</v>
      </c>
      <c r="L256" s="258">
        <v>21188</v>
      </c>
      <c r="M256" s="252">
        <f t="shared" si="69"/>
        <v>119.17122899754578</v>
      </c>
      <c r="N256" s="204">
        <f>B256+K256</f>
        <v>139328</v>
      </c>
      <c r="O256" s="204">
        <f t="shared" si="73"/>
        <v>23972</v>
      </c>
      <c r="P256" s="252">
        <f t="shared" si="70"/>
        <v>581.21141331553474</v>
      </c>
      <c r="Q256" s="158"/>
      <c r="R256" s="158"/>
    </row>
    <row r="257" spans="1:18" x14ac:dyDescent="0.2">
      <c r="A257" s="71" t="s">
        <v>85</v>
      </c>
      <c r="B257" s="204">
        <f t="shared" si="71"/>
        <v>930116</v>
      </c>
      <c r="C257" s="204">
        <f t="shared" si="74"/>
        <v>1059305</v>
      </c>
      <c r="D257" s="252">
        <f t="shared" si="66"/>
        <v>87.80436229414569</v>
      </c>
      <c r="E257" s="258">
        <v>904159</v>
      </c>
      <c r="F257" s="258">
        <v>1032178</v>
      </c>
      <c r="G257" s="252">
        <f t="shared" si="67"/>
        <v>87.597197382621985</v>
      </c>
      <c r="H257" s="258">
        <v>25957</v>
      </c>
      <c r="I257" s="258">
        <v>27127</v>
      </c>
      <c r="J257" s="252">
        <f t="shared" si="68"/>
        <v>95.686953957311914</v>
      </c>
      <c r="K257" s="258">
        <v>304794</v>
      </c>
      <c r="L257" s="258">
        <v>320389</v>
      </c>
      <c r="M257" s="252">
        <f t="shared" si="69"/>
        <v>95.132479579511156</v>
      </c>
      <c r="N257" s="204">
        <f t="shared" si="72"/>
        <v>1234910</v>
      </c>
      <c r="O257" s="204">
        <f t="shared" si="73"/>
        <v>1379694</v>
      </c>
      <c r="P257" s="252">
        <f t="shared" si="70"/>
        <v>89.50607888415837</v>
      </c>
      <c r="Q257" s="158"/>
      <c r="R257" s="158"/>
    </row>
    <row r="258" spans="1:18" x14ac:dyDescent="0.2">
      <c r="A258" s="71" t="s">
        <v>86</v>
      </c>
      <c r="B258" s="204">
        <f t="shared" si="71"/>
        <v>1251504</v>
      </c>
      <c r="C258" s="204">
        <f t="shared" si="74"/>
        <v>1116561</v>
      </c>
      <c r="D258" s="252">
        <f t="shared" si="66"/>
        <v>112.08559138282637</v>
      </c>
      <c r="E258" s="258">
        <v>1212872</v>
      </c>
      <c r="F258" s="258">
        <v>1028938</v>
      </c>
      <c r="G258" s="252">
        <f t="shared" si="67"/>
        <v>117.87610137831435</v>
      </c>
      <c r="H258" s="258">
        <v>38632</v>
      </c>
      <c r="I258" s="258">
        <v>87623</v>
      </c>
      <c r="J258" s="252">
        <f t="shared" si="68"/>
        <v>44.088880773312944</v>
      </c>
      <c r="K258" s="258">
        <v>695144</v>
      </c>
      <c r="L258" s="258">
        <v>855936</v>
      </c>
      <c r="M258" s="252">
        <f t="shared" si="69"/>
        <v>81.214483325856136</v>
      </c>
      <c r="N258" s="204">
        <f t="shared" si="72"/>
        <v>1946648</v>
      </c>
      <c r="O258" s="204">
        <f t="shared" si="73"/>
        <v>1972497</v>
      </c>
      <c r="P258" s="252">
        <f t="shared" si="70"/>
        <v>98.689529058852813</v>
      </c>
      <c r="Q258" s="158"/>
      <c r="R258" s="158"/>
    </row>
    <row r="259" spans="1:18" x14ac:dyDescent="0.2">
      <c r="A259" s="71" t="s">
        <v>87</v>
      </c>
      <c r="B259" s="204">
        <f t="shared" si="71"/>
        <v>1471653</v>
      </c>
      <c r="C259" s="204">
        <f t="shared" si="74"/>
        <v>1230772</v>
      </c>
      <c r="D259" s="252">
        <f t="shared" si="66"/>
        <v>119.57153721404129</v>
      </c>
      <c r="E259" s="258">
        <v>1444503</v>
      </c>
      <c r="F259" s="258">
        <v>1197037</v>
      </c>
      <c r="G259" s="252">
        <f t="shared" si="67"/>
        <v>120.67321227330483</v>
      </c>
      <c r="H259" s="258">
        <v>27150</v>
      </c>
      <c r="I259" s="258">
        <v>33735</v>
      </c>
      <c r="J259" s="252">
        <f t="shared" si="68"/>
        <v>80.480213428190297</v>
      </c>
      <c r="K259" s="258">
        <v>453459</v>
      </c>
      <c r="L259" s="258">
        <v>567831</v>
      </c>
      <c r="M259" s="252">
        <f t="shared" si="69"/>
        <v>79.858091580065192</v>
      </c>
      <c r="N259" s="204">
        <f t="shared" si="72"/>
        <v>1925112</v>
      </c>
      <c r="O259" s="204">
        <f t="shared" si="73"/>
        <v>1798603</v>
      </c>
      <c r="P259" s="252">
        <f t="shared" si="70"/>
        <v>107.03373673901356</v>
      </c>
      <c r="Q259" s="158"/>
      <c r="R259" s="158"/>
    </row>
    <row r="260" spans="1:18" s="152" customFormat="1" x14ac:dyDescent="0.2">
      <c r="A260" s="71" t="s">
        <v>88</v>
      </c>
      <c r="B260" s="204">
        <f t="shared" si="71"/>
        <v>3167355</v>
      </c>
      <c r="C260" s="204">
        <f t="shared" si="74"/>
        <v>3210275</v>
      </c>
      <c r="D260" s="252">
        <f t="shared" si="66"/>
        <v>98.663042885734086</v>
      </c>
      <c r="E260" s="258">
        <v>3131559</v>
      </c>
      <c r="F260" s="258">
        <v>3143197</v>
      </c>
      <c r="G260" s="252">
        <f t="shared" si="67"/>
        <v>99.629740038565828</v>
      </c>
      <c r="H260" s="258">
        <v>35796</v>
      </c>
      <c r="I260" s="258">
        <v>67078</v>
      </c>
      <c r="J260" s="252">
        <f t="shared" si="68"/>
        <v>53.364739556933721</v>
      </c>
      <c r="K260" s="258">
        <v>259319</v>
      </c>
      <c r="L260" s="258">
        <v>225452</v>
      </c>
      <c r="M260" s="252">
        <f t="shared" si="69"/>
        <v>115.02182282703193</v>
      </c>
      <c r="N260" s="204">
        <f t="shared" si="72"/>
        <v>3426674</v>
      </c>
      <c r="O260" s="204">
        <f t="shared" si="73"/>
        <v>3435727</v>
      </c>
      <c r="P260" s="252">
        <f t="shared" si="70"/>
        <v>99.736504093602321</v>
      </c>
      <c r="Q260" s="158"/>
      <c r="R260" s="158"/>
    </row>
    <row r="261" spans="1:18" x14ac:dyDescent="0.2">
      <c r="A261" s="71" t="s">
        <v>89</v>
      </c>
      <c r="B261" s="204">
        <f t="shared" si="71"/>
        <v>2034819</v>
      </c>
      <c r="C261" s="204">
        <f t="shared" si="74"/>
        <v>2248584</v>
      </c>
      <c r="D261" s="252">
        <f t="shared" si="66"/>
        <v>90.493350481903278</v>
      </c>
      <c r="E261" s="258">
        <v>2020857</v>
      </c>
      <c r="F261" s="258">
        <v>2231707</v>
      </c>
      <c r="G261" s="252">
        <f t="shared" si="67"/>
        <v>90.552075160404129</v>
      </c>
      <c r="H261" s="258">
        <v>13962</v>
      </c>
      <c r="I261" s="258">
        <v>16877</v>
      </c>
      <c r="J261" s="252">
        <f t="shared" si="68"/>
        <v>82.727972980980027</v>
      </c>
      <c r="K261" s="258">
        <v>845690</v>
      </c>
      <c r="L261" s="258">
        <v>941622</v>
      </c>
      <c r="M261" s="252">
        <f t="shared" si="69"/>
        <v>89.81204772190965</v>
      </c>
      <c r="N261" s="204">
        <f t="shared" si="72"/>
        <v>2880509</v>
      </c>
      <c r="O261" s="204">
        <f t="shared" si="73"/>
        <v>3190206</v>
      </c>
      <c r="P261" s="252">
        <f t="shared" si="70"/>
        <v>90.292256989047104</v>
      </c>
      <c r="Q261" s="158"/>
      <c r="R261" s="158"/>
    </row>
    <row r="262" spans="1:18" x14ac:dyDescent="0.2">
      <c r="A262" s="71" t="s">
        <v>90</v>
      </c>
      <c r="B262" s="204">
        <f t="shared" si="71"/>
        <v>15689</v>
      </c>
      <c r="C262" s="204">
        <f>I262</f>
        <v>5203</v>
      </c>
      <c r="D262" s="252">
        <f t="shared" si="66"/>
        <v>301.53757447626373</v>
      </c>
      <c r="E262" s="259">
        <v>4500</v>
      </c>
      <c r="F262" s="259" t="s">
        <v>157</v>
      </c>
      <c r="G262" s="252" t="s">
        <v>157</v>
      </c>
      <c r="H262" s="258">
        <v>11189</v>
      </c>
      <c r="I262" s="258">
        <v>5203</v>
      </c>
      <c r="J262" s="252">
        <f t="shared" si="68"/>
        <v>215.04901018643091</v>
      </c>
      <c r="K262" s="258">
        <v>109707</v>
      </c>
      <c r="L262" s="258">
        <v>116405</v>
      </c>
      <c r="M262" s="252">
        <f t="shared" si="69"/>
        <v>94.245951634379963</v>
      </c>
      <c r="N262" s="204">
        <f t="shared" si="72"/>
        <v>125396</v>
      </c>
      <c r="O262" s="204">
        <f t="shared" si="73"/>
        <v>121608</v>
      </c>
      <c r="P262" s="252">
        <f t="shared" si="70"/>
        <v>103.11492664956253</v>
      </c>
      <c r="Q262" s="158"/>
      <c r="R262" s="158"/>
    </row>
    <row r="263" spans="1:18" x14ac:dyDescent="0.2">
      <c r="A263" s="71" t="s">
        <v>91</v>
      </c>
      <c r="B263" s="204">
        <f t="shared" si="71"/>
        <v>1023629</v>
      </c>
      <c r="C263" s="204">
        <f t="shared" si="74"/>
        <v>581247</v>
      </c>
      <c r="D263" s="252">
        <f t="shared" si="66"/>
        <v>176.10912400408088</v>
      </c>
      <c r="E263" s="258">
        <v>1021747</v>
      </c>
      <c r="F263" s="258">
        <v>579392</v>
      </c>
      <c r="G263" s="252">
        <f t="shared" si="67"/>
        <v>176.34813735778195</v>
      </c>
      <c r="H263" s="258">
        <v>1882</v>
      </c>
      <c r="I263" s="258">
        <v>1855</v>
      </c>
      <c r="J263" s="252">
        <f t="shared" si="68"/>
        <v>101.455525606469</v>
      </c>
      <c r="K263" s="258">
        <v>15346</v>
      </c>
      <c r="L263" s="258">
        <v>15046</v>
      </c>
      <c r="M263" s="252">
        <f t="shared" si="69"/>
        <v>101.99388541805131</v>
      </c>
      <c r="N263" s="204">
        <f t="shared" si="72"/>
        <v>1038975</v>
      </c>
      <c r="O263" s="204">
        <f t="shared" si="73"/>
        <v>596293</v>
      </c>
      <c r="P263" s="252">
        <f t="shared" si="70"/>
        <v>174.23900666283186</v>
      </c>
      <c r="Q263" s="158"/>
      <c r="R263" s="158"/>
    </row>
    <row r="264" spans="1:18" x14ac:dyDescent="0.2">
      <c r="A264" s="71" t="s">
        <v>92</v>
      </c>
      <c r="B264" s="204">
        <f t="shared" si="71"/>
        <v>760563</v>
      </c>
      <c r="C264" s="204">
        <f t="shared" si="74"/>
        <v>777709</v>
      </c>
      <c r="D264" s="252">
        <f t="shared" si="66"/>
        <v>97.79531932895209</v>
      </c>
      <c r="E264" s="258">
        <v>735014</v>
      </c>
      <c r="F264" s="258">
        <v>751278</v>
      </c>
      <c r="G264" s="252">
        <f t="shared" si="67"/>
        <v>97.835155561589715</v>
      </c>
      <c r="H264" s="258">
        <v>25549</v>
      </c>
      <c r="I264" s="258">
        <v>26431</v>
      </c>
      <c r="J264" s="252">
        <f t="shared" si="68"/>
        <v>96.663009345087204</v>
      </c>
      <c r="K264" s="258">
        <v>254658</v>
      </c>
      <c r="L264" s="258">
        <v>337812</v>
      </c>
      <c r="M264" s="252">
        <f t="shared" si="69"/>
        <v>75.384533409115136</v>
      </c>
      <c r="N264" s="204">
        <f t="shared" si="72"/>
        <v>1015221</v>
      </c>
      <c r="O264" s="204">
        <f t="shared" si="73"/>
        <v>1115521</v>
      </c>
      <c r="P264" s="252">
        <f t="shared" si="70"/>
        <v>91.008685627612579</v>
      </c>
      <c r="Q264" s="158"/>
      <c r="R264" s="158"/>
    </row>
    <row r="265" spans="1:18" x14ac:dyDescent="0.2">
      <c r="A265" s="71" t="s">
        <v>93</v>
      </c>
      <c r="B265" s="204">
        <f t="shared" si="71"/>
        <v>2506958</v>
      </c>
      <c r="C265" s="204">
        <f t="shared" si="74"/>
        <v>2579554</v>
      </c>
      <c r="D265" s="252">
        <f t="shared" si="66"/>
        <v>97.185715049966007</v>
      </c>
      <c r="E265" s="258">
        <v>2485092</v>
      </c>
      <c r="F265" s="258">
        <v>2570923</v>
      </c>
      <c r="G265" s="252">
        <f t="shared" si="67"/>
        <v>96.661471385957498</v>
      </c>
      <c r="H265" s="258">
        <v>21866</v>
      </c>
      <c r="I265" s="258">
        <v>8631</v>
      </c>
      <c r="J265" s="252">
        <f t="shared" si="68"/>
        <v>253.34260224771174</v>
      </c>
      <c r="K265" s="258">
        <v>799047</v>
      </c>
      <c r="L265" s="258">
        <v>870117</v>
      </c>
      <c r="M265" s="252">
        <f t="shared" si="69"/>
        <v>91.832132920055571</v>
      </c>
      <c r="N265" s="204">
        <f t="shared" si="72"/>
        <v>3306005</v>
      </c>
      <c r="O265" s="204">
        <f t="shared" si="73"/>
        <v>3449671</v>
      </c>
      <c r="P265" s="252">
        <f t="shared" si="70"/>
        <v>95.83537096726036</v>
      </c>
      <c r="Q265" s="158"/>
      <c r="R265" s="158"/>
    </row>
    <row r="266" spans="1:18" x14ac:dyDescent="0.2">
      <c r="A266" s="71" t="s">
        <v>94</v>
      </c>
      <c r="B266" s="204">
        <f t="shared" si="71"/>
        <v>876605</v>
      </c>
      <c r="C266" s="204">
        <f t="shared" si="74"/>
        <v>813632</v>
      </c>
      <c r="D266" s="252">
        <f t="shared" si="66"/>
        <v>107.73973983324157</v>
      </c>
      <c r="E266" s="258">
        <v>763476</v>
      </c>
      <c r="F266" s="258">
        <v>680404</v>
      </c>
      <c r="G266" s="252">
        <f t="shared" si="67"/>
        <v>112.20921687703188</v>
      </c>
      <c r="H266" s="258">
        <v>113129</v>
      </c>
      <c r="I266" s="258">
        <v>133228</v>
      </c>
      <c r="J266" s="252">
        <f t="shared" si="68"/>
        <v>84.913831927222503</v>
      </c>
      <c r="K266" s="258">
        <v>1290893</v>
      </c>
      <c r="L266" s="258">
        <v>1340188</v>
      </c>
      <c r="M266" s="252">
        <f t="shared" si="69"/>
        <v>96.321784704832467</v>
      </c>
      <c r="N266" s="204">
        <f t="shared" si="72"/>
        <v>2167498</v>
      </c>
      <c r="O266" s="204">
        <f t="shared" si="73"/>
        <v>2153820</v>
      </c>
      <c r="P266" s="252">
        <f t="shared" si="70"/>
        <v>100.63505771141506</v>
      </c>
      <c r="Q266" s="158"/>
      <c r="R266" s="158"/>
    </row>
    <row r="267" spans="1:18" x14ac:dyDescent="0.2">
      <c r="A267" s="80" t="s">
        <v>95</v>
      </c>
      <c r="B267" s="204">
        <f t="shared" si="71"/>
        <v>71525</v>
      </c>
      <c r="C267" s="204">
        <f t="shared" si="74"/>
        <v>65067</v>
      </c>
      <c r="D267" s="252">
        <f t="shared" si="66"/>
        <v>109.9251540719566</v>
      </c>
      <c r="E267" s="258">
        <v>17642</v>
      </c>
      <c r="F267" s="258">
        <v>59978</v>
      </c>
      <c r="G267" s="252">
        <f t="shared" si="67"/>
        <v>29.414118510120378</v>
      </c>
      <c r="H267" s="258">
        <v>53883</v>
      </c>
      <c r="I267" s="258">
        <v>5089</v>
      </c>
      <c r="J267" s="252">
        <f t="shared" si="68"/>
        <v>1058.8131263509531</v>
      </c>
      <c r="K267" s="258">
        <v>28855</v>
      </c>
      <c r="L267" s="258">
        <v>50576</v>
      </c>
      <c r="M267" s="252">
        <f t="shared" si="69"/>
        <v>57.052752293577981</v>
      </c>
      <c r="N267" s="204">
        <f t="shared" si="72"/>
        <v>100380</v>
      </c>
      <c r="O267" s="204">
        <f t="shared" si="73"/>
        <v>115643</v>
      </c>
      <c r="P267" s="252">
        <f t="shared" si="70"/>
        <v>86.801622233944116</v>
      </c>
      <c r="Q267" s="159"/>
      <c r="R267" s="159"/>
    </row>
    <row r="268" spans="1:18" s="153" customFormat="1" ht="15" x14ac:dyDescent="0.25">
      <c r="A268" s="71" t="s">
        <v>96</v>
      </c>
      <c r="B268" s="204">
        <f t="shared" si="71"/>
        <v>3272185</v>
      </c>
      <c r="C268" s="204">
        <f t="shared" si="74"/>
        <v>2997330</v>
      </c>
      <c r="D268" s="252">
        <f t="shared" si="66"/>
        <v>109.16999462855274</v>
      </c>
      <c r="E268" s="258">
        <v>3269676</v>
      </c>
      <c r="F268" s="258">
        <v>2993282</v>
      </c>
      <c r="G268" s="252">
        <f t="shared" si="67"/>
        <v>109.23381091390654</v>
      </c>
      <c r="H268" s="258">
        <v>2509</v>
      </c>
      <c r="I268" s="258">
        <v>4048</v>
      </c>
      <c r="J268" s="252">
        <f t="shared" si="68"/>
        <v>61.981225296442695</v>
      </c>
      <c r="K268" s="258">
        <v>348045</v>
      </c>
      <c r="L268" s="258">
        <v>438838</v>
      </c>
      <c r="M268" s="252">
        <f t="shared" si="69"/>
        <v>79.310588417593735</v>
      </c>
      <c r="N268" s="204">
        <f t="shared" si="72"/>
        <v>3620230</v>
      </c>
      <c r="O268" s="204">
        <f t="shared" si="73"/>
        <v>3436168</v>
      </c>
      <c r="P268" s="252">
        <f t="shared" si="70"/>
        <v>105.35660654543084</v>
      </c>
      <c r="Q268" s="159"/>
      <c r="R268" s="159"/>
    </row>
    <row r="269" spans="1:18" s="152" customFormat="1" x14ac:dyDescent="0.2">
      <c r="A269" s="71" t="s">
        <v>97</v>
      </c>
      <c r="B269" s="204" t="s">
        <v>157</v>
      </c>
      <c r="C269" s="204" t="s">
        <v>157</v>
      </c>
      <c r="D269" s="252" t="s">
        <v>157</v>
      </c>
      <c r="E269" s="259" t="s">
        <v>157</v>
      </c>
      <c r="F269" s="259" t="s">
        <v>157</v>
      </c>
      <c r="G269" s="252" t="s">
        <v>157</v>
      </c>
      <c r="H269" s="259" t="s">
        <v>157</v>
      </c>
      <c r="I269" s="259" t="s">
        <v>157</v>
      </c>
      <c r="J269" s="252" t="s">
        <v>157</v>
      </c>
      <c r="K269" s="258">
        <v>290</v>
      </c>
      <c r="L269" s="258">
        <v>569</v>
      </c>
      <c r="M269" s="252">
        <f t="shared" si="69"/>
        <v>50.966608084358519</v>
      </c>
      <c r="N269" s="204">
        <f>K269</f>
        <v>290</v>
      </c>
      <c r="O269" s="204">
        <f>L269</f>
        <v>569</v>
      </c>
      <c r="P269" s="252">
        <f t="shared" si="70"/>
        <v>50.966608084358519</v>
      </c>
      <c r="Q269" s="158"/>
      <c r="R269" s="158"/>
    </row>
    <row r="270" spans="1:18" x14ac:dyDescent="0.2">
      <c r="A270" s="71" t="s">
        <v>98</v>
      </c>
      <c r="B270" s="204" t="s">
        <v>157</v>
      </c>
      <c r="C270" s="204">
        <f>F270</f>
        <v>31</v>
      </c>
      <c r="D270" s="252" t="s">
        <v>157</v>
      </c>
      <c r="E270" s="258" t="s">
        <v>157</v>
      </c>
      <c r="F270" s="258">
        <v>31</v>
      </c>
      <c r="G270" s="252" t="s">
        <v>157</v>
      </c>
      <c r="H270" s="259" t="s">
        <v>157</v>
      </c>
      <c r="I270" s="259" t="s">
        <v>157</v>
      </c>
      <c r="J270" s="252" t="s">
        <v>157</v>
      </c>
      <c r="K270" s="258">
        <v>8009</v>
      </c>
      <c r="L270" s="258">
        <v>9076</v>
      </c>
      <c r="M270" s="252">
        <f t="shared" si="69"/>
        <v>88.243719700308503</v>
      </c>
      <c r="N270" s="204">
        <f>K270</f>
        <v>8009</v>
      </c>
      <c r="O270" s="204">
        <f t="shared" si="73"/>
        <v>9107</v>
      </c>
      <c r="P270" s="252">
        <f>N270/O270%</f>
        <v>87.943340287690788</v>
      </c>
    </row>
    <row r="271" spans="1:18" x14ac:dyDescent="0.2">
      <c r="A271" s="73" t="s">
        <v>99</v>
      </c>
      <c r="B271" s="204">
        <f>E271+H271</f>
        <v>840217</v>
      </c>
      <c r="C271" s="204">
        <f t="shared" si="74"/>
        <v>613119</v>
      </c>
      <c r="D271" s="252">
        <f t="shared" si="66"/>
        <v>137.03979162283341</v>
      </c>
      <c r="E271" s="258">
        <v>840068</v>
      </c>
      <c r="F271" s="258">
        <v>610029</v>
      </c>
      <c r="G271" s="252">
        <f t="shared" si="67"/>
        <v>137.70951872779818</v>
      </c>
      <c r="H271" s="258">
        <v>149</v>
      </c>
      <c r="I271" s="258">
        <v>3090</v>
      </c>
      <c r="J271" s="252">
        <f t="shared" si="68"/>
        <v>4.8220064724919096</v>
      </c>
      <c r="K271" s="258">
        <v>231752</v>
      </c>
      <c r="L271" s="258">
        <v>238529</v>
      </c>
      <c r="M271" s="252">
        <f t="shared" si="69"/>
        <v>97.158836032515964</v>
      </c>
      <c r="N271" s="205">
        <f t="shared" si="72"/>
        <v>1071969</v>
      </c>
      <c r="O271" s="205">
        <f t="shared" si="73"/>
        <v>851648</v>
      </c>
      <c r="P271" s="255">
        <f>N271/O271%</f>
        <v>125.86996035920944</v>
      </c>
    </row>
    <row r="272" spans="1:18" x14ac:dyDescent="0.2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</row>
    <row r="273" spans="1:12" x14ac:dyDescent="0.2">
      <c r="A273" s="266"/>
      <c r="C273" s="211"/>
      <c r="D273" s="221"/>
    </row>
    <row r="274" spans="1:12" x14ac:dyDescent="0.2">
      <c r="A274" s="174"/>
      <c r="B274" s="175"/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</row>
    <row r="275" spans="1:12" x14ac:dyDescent="0.2">
      <c r="A275" s="174"/>
      <c r="B275" s="175"/>
      <c r="C275" s="175"/>
      <c r="D275" s="175"/>
      <c r="E275" s="175"/>
      <c r="F275" s="174"/>
      <c r="G275" s="175"/>
      <c r="H275" s="175"/>
      <c r="I275" s="175"/>
      <c r="J275" s="175"/>
      <c r="K275" s="175"/>
      <c r="L275" s="176"/>
    </row>
  </sheetData>
  <mergeCells count="105">
    <mergeCell ref="A140:P140"/>
    <mergeCell ref="A168:P168"/>
    <mergeCell ref="A142:A144"/>
    <mergeCell ref="B142:D143"/>
    <mergeCell ref="T61:AB61"/>
    <mergeCell ref="T62:U62"/>
    <mergeCell ref="V62:V63"/>
    <mergeCell ref="W62:X62"/>
    <mergeCell ref="Y62:Y63"/>
    <mergeCell ref="Z62:AA62"/>
    <mergeCell ref="AB62:AB63"/>
    <mergeCell ref="E142:J142"/>
    <mergeCell ref="K142:M143"/>
    <mergeCell ref="N142:P143"/>
    <mergeCell ref="E143:G143"/>
    <mergeCell ref="H143:J143"/>
    <mergeCell ref="K87:L87"/>
    <mergeCell ref="M87:M88"/>
    <mergeCell ref="N87:O87"/>
    <mergeCell ref="P87:P88"/>
    <mergeCell ref="Q87:R87"/>
    <mergeCell ref="S87:S88"/>
    <mergeCell ref="A2:P2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48:A250"/>
    <mergeCell ref="B248:D249"/>
    <mergeCell ref="E249:G249"/>
    <mergeCell ref="H249:J249"/>
    <mergeCell ref="E248:J248"/>
    <mergeCell ref="E196:J196"/>
    <mergeCell ref="D62:D63"/>
    <mergeCell ref="E62:F62"/>
    <mergeCell ref="G62:G63"/>
    <mergeCell ref="H62:I62"/>
    <mergeCell ref="J62:J63"/>
    <mergeCell ref="H87:I87"/>
    <mergeCell ref="J87:J88"/>
    <mergeCell ref="A114:A116"/>
    <mergeCell ref="B114:D115"/>
    <mergeCell ref="E115:G115"/>
    <mergeCell ref="H115:J115"/>
    <mergeCell ref="A112:P112"/>
    <mergeCell ref="E114:J114"/>
    <mergeCell ref="K114:M115"/>
    <mergeCell ref="N114:P115"/>
    <mergeCell ref="K62:L62"/>
    <mergeCell ref="K248:M249"/>
    <mergeCell ref="E170:J170"/>
    <mergeCell ref="A196:A198"/>
    <mergeCell ref="B196:D197"/>
    <mergeCell ref="E197:G197"/>
    <mergeCell ref="H197:J197"/>
    <mergeCell ref="A224:A226"/>
    <mergeCell ref="B224:D225"/>
    <mergeCell ref="E225:G225"/>
    <mergeCell ref="H225:J225"/>
    <mergeCell ref="H171:J171"/>
    <mergeCell ref="A194:P194"/>
    <mergeCell ref="A222:P222"/>
    <mergeCell ref="N170:P171"/>
    <mergeCell ref="K196:M197"/>
    <mergeCell ref="A170:A172"/>
    <mergeCell ref="B170:D171"/>
    <mergeCell ref="E171:G171"/>
    <mergeCell ref="K170:M171"/>
    <mergeCell ref="A246:P246"/>
    <mergeCell ref="N248:P249"/>
    <mergeCell ref="N196:P197"/>
    <mergeCell ref="E224:J224"/>
    <mergeCell ref="K224:M225"/>
    <mergeCell ref="N224:P225"/>
    <mergeCell ref="K60:AB60"/>
    <mergeCell ref="A58:S58"/>
    <mergeCell ref="A60:A63"/>
    <mergeCell ref="B60:J61"/>
    <mergeCell ref="K61:S61"/>
    <mergeCell ref="B62:C62"/>
    <mergeCell ref="P62:P63"/>
    <mergeCell ref="Q62:R62"/>
    <mergeCell ref="K85:S86"/>
    <mergeCell ref="A85:A88"/>
    <mergeCell ref="B87:C87"/>
    <mergeCell ref="D87:D88"/>
    <mergeCell ref="E87:F87"/>
    <mergeCell ref="G87:G88"/>
    <mergeCell ref="B85:J86"/>
    <mergeCell ref="S62:S63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9" manualBreakCount="9">
    <brk id="29" max="18" man="1"/>
    <brk id="57" max="18" man="1"/>
    <brk id="83" max="18" man="1"/>
    <brk id="111" max="18" man="1"/>
    <brk id="138" max="16383" man="1"/>
    <brk id="166" max="16383" man="1"/>
    <brk id="193" max="18" man="1"/>
    <brk id="221" max="16383" man="1"/>
    <brk id="245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3" sqref="A3:A4"/>
    </sheetView>
  </sheetViews>
  <sheetFormatPr defaultRowHeight="12.75" x14ac:dyDescent="0.2"/>
  <cols>
    <col min="1" max="1" width="23.140625" style="188" customWidth="1"/>
    <col min="2" max="4" width="28.42578125" style="188" customWidth="1"/>
    <col min="5" max="5" width="28.42578125" style="190" customWidth="1"/>
    <col min="6" max="6" width="27.28515625" style="188" customWidth="1"/>
    <col min="7" max="246" width="9.140625" style="188"/>
    <col min="247" max="247" width="23.140625" style="188" customWidth="1"/>
    <col min="248" max="251" width="28.42578125" style="188" customWidth="1"/>
    <col min="252" max="502" width="9.140625" style="188"/>
    <col min="503" max="503" width="23.140625" style="188" customWidth="1"/>
    <col min="504" max="507" width="28.42578125" style="188" customWidth="1"/>
    <col min="508" max="758" width="9.140625" style="188"/>
    <col min="759" max="759" width="23.140625" style="188" customWidth="1"/>
    <col min="760" max="763" width="28.42578125" style="188" customWidth="1"/>
    <col min="764" max="1014" width="9.140625" style="188"/>
    <col min="1015" max="1015" width="23.140625" style="188" customWidth="1"/>
    <col min="1016" max="1019" width="28.42578125" style="188" customWidth="1"/>
    <col min="1020" max="1270" width="9.140625" style="188"/>
    <col min="1271" max="1271" width="23.140625" style="188" customWidth="1"/>
    <col min="1272" max="1275" width="28.42578125" style="188" customWidth="1"/>
    <col min="1276" max="1526" width="9.140625" style="188"/>
    <col min="1527" max="1527" width="23.140625" style="188" customWidth="1"/>
    <col min="1528" max="1531" width="28.42578125" style="188" customWidth="1"/>
    <col min="1532" max="1782" width="9.140625" style="188"/>
    <col min="1783" max="1783" width="23.140625" style="188" customWidth="1"/>
    <col min="1784" max="1787" width="28.42578125" style="188" customWidth="1"/>
    <col min="1788" max="2038" width="9.140625" style="188"/>
    <col min="2039" max="2039" width="23.140625" style="188" customWidth="1"/>
    <col min="2040" max="2043" width="28.42578125" style="188" customWidth="1"/>
    <col min="2044" max="2294" width="9.140625" style="188"/>
    <col min="2295" max="2295" width="23.140625" style="188" customWidth="1"/>
    <col min="2296" max="2299" width="28.42578125" style="188" customWidth="1"/>
    <col min="2300" max="2550" width="9.140625" style="188"/>
    <col min="2551" max="2551" width="23.140625" style="188" customWidth="1"/>
    <col min="2552" max="2555" width="28.42578125" style="188" customWidth="1"/>
    <col min="2556" max="2806" width="9.140625" style="188"/>
    <col min="2807" max="2807" width="23.140625" style="188" customWidth="1"/>
    <col min="2808" max="2811" width="28.42578125" style="188" customWidth="1"/>
    <col min="2812" max="3062" width="9.140625" style="188"/>
    <col min="3063" max="3063" width="23.140625" style="188" customWidth="1"/>
    <col min="3064" max="3067" width="28.42578125" style="188" customWidth="1"/>
    <col min="3068" max="3318" width="9.140625" style="188"/>
    <col min="3319" max="3319" width="23.140625" style="188" customWidth="1"/>
    <col min="3320" max="3323" width="28.42578125" style="188" customWidth="1"/>
    <col min="3324" max="3574" width="9.140625" style="188"/>
    <col min="3575" max="3575" width="23.140625" style="188" customWidth="1"/>
    <col min="3576" max="3579" width="28.42578125" style="188" customWidth="1"/>
    <col min="3580" max="3830" width="9.140625" style="188"/>
    <col min="3831" max="3831" width="23.140625" style="188" customWidth="1"/>
    <col min="3832" max="3835" width="28.42578125" style="188" customWidth="1"/>
    <col min="3836" max="4086" width="9.140625" style="188"/>
    <col min="4087" max="4087" width="23.140625" style="188" customWidth="1"/>
    <col min="4088" max="4091" width="28.42578125" style="188" customWidth="1"/>
    <col min="4092" max="4342" width="9.140625" style="188"/>
    <col min="4343" max="4343" width="23.140625" style="188" customWidth="1"/>
    <col min="4344" max="4347" width="28.42578125" style="188" customWidth="1"/>
    <col min="4348" max="4598" width="9.140625" style="188"/>
    <col min="4599" max="4599" width="23.140625" style="188" customWidth="1"/>
    <col min="4600" max="4603" width="28.42578125" style="188" customWidth="1"/>
    <col min="4604" max="4854" width="9.140625" style="188"/>
    <col min="4855" max="4855" width="23.140625" style="188" customWidth="1"/>
    <col min="4856" max="4859" width="28.42578125" style="188" customWidth="1"/>
    <col min="4860" max="5110" width="9.140625" style="188"/>
    <col min="5111" max="5111" width="23.140625" style="188" customWidth="1"/>
    <col min="5112" max="5115" width="28.42578125" style="188" customWidth="1"/>
    <col min="5116" max="5366" width="9.140625" style="188"/>
    <col min="5367" max="5367" width="23.140625" style="188" customWidth="1"/>
    <col min="5368" max="5371" width="28.42578125" style="188" customWidth="1"/>
    <col min="5372" max="5622" width="9.140625" style="188"/>
    <col min="5623" max="5623" width="23.140625" style="188" customWidth="1"/>
    <col min="5624" max="5627" width="28.42578125" style="188" customWidth="1"/>
    <col min="5628" max="5878" width="9.140625" style="188"/>
    <col min="5879" max="5879" width="23.140625" style="188" customWidth="1"/>
    <col min="5880" max="5883" width="28.42578125" style="188" customWidth="1"/>
    <col min="5884" max="6134" width="9.140625" style="188"/>
    <col min="6135" max="6135" width="23.140625" style="188" customWidth="1"/>
    <col min="6136" max="6139" width="28.42578125" style="188" customWidth="1"/>
    <col min="6140" max="6390" width="9.140625" style="188"/>
    <col min="6391" max="6391" width="23.140625" style="188" customWidth="1"/>
    <col min="6392" max="6395" width="28.42578125" style="188" customWidth="1"/>
    <col min="6396" max="6646" width="9.140625" style="188"/>
    <col min="6647" max="6647" width="23.140625" style="188" customWidth="1"/>
    <col min="6648" max="6651" width="28.42578125" style="188" customWidth="1"/>
    <col min="6652" max="6902" width="9.140625" style="188"/>
    <col min="6903" max="6903" width="23.140625" style="188" customWidth="1"/>
    <col min="6904" max="6907" width="28.42578125" style="188" customWidth="1"/>
    <col min="6908" max="7158" width="9.140625" style="188"/>
    <col min="7159" max="7159" width="23.140625" style="188" customWidth="1"/>
    <col min="7160" max="7163" width="28.42578125" style="188" customWidth="1"/>
    <col min="7164" max="7414" width="9.140625" style="188"/>
    <col min="7415" max="7415" width="23.140625" style="188" customWidth="1"/>
    <col min="7416" max="7419" width="28.42578125" style="188" customWidth="1"/>
    <col min="7420" max="7670" width="9.140625" style="188"/>
    <col min="7671" max="7671" width="23.140625" style="188" customWidth="1"/>
    <col min="7672" max="7675" width="28.42578125" style="188" customWidth="1"/>
    <col min="7676" max="7926" width="9.140625" style="188"/>
    <col min="7927" max="7927" width="23.140625" style="188" customWidth="1"/>
    <col min="7928" max="7931" width="28.42578125" style="188" customWidth="1"/>
    <col min="7932" max="8182" width="9.140625" style="188"/>
    <col min="8183" max="8183" width="23.140625" style="188" customWidth="1"/>
    <col min="8184" max="8187" width="28.42578125" style="188" customWidth="1"/>
    <col min="8188" max="8438" width="9.140625" style="188"/>
    <col min="8439" max="8439" width="23.140625" style="188" customWidth="1"/>
    <col min="8440" max="8443" width="28.42578125" style="188" customWidth="1"/>
    <col min="8444" max="8694" width="9.140625" style="188"/>
    <col min="8695" max="8695" width="23.140625" style="188" customWidth="1"/>
    <col min="8696" max="8699" width="28.42578125" style="188" customWidth="1"/>
    <col min="8700" max="8950" width="9.140625" style="188"/>
    <col min="8951" max="8951" width="23.140625" style="188" customWidth="1"/>
    <col min="8952" max="8955" width="28.42578125" style="188" customWidth="1"/>
    <col min="8956" max="9206" width="9.140625" style="188"/>
    <col min="9207" max="9207" width="23.140625" style="188" customWidth="1"/>
    <col min="9208" max="9211" width="28.42578125" style="188" customWidth="1"/>
    <col min="9212" max="9462" width="9.140625" style="188"/>
    <col min="9463" max="9463" width="23.140625" style="188" customWidth="1"/>
    <col min="9464" max="9467" width="28.42578125" style="188" customWidth="1"/>
    <col min="9468" max="9718" width="9.140625" style="188"/>
    <col min="9719" max="9719" width="23.140625" style="188" customWidth="1"/>
    <col min="9720" max="9723" width="28.42578125" style="188" customWidth="1"/>
    <col min="9724" max="9974" width="9.140625" style="188"/>
    <col min="9975" max="9975" width="23.140625" style="188" customWidth="1"/>
    <col min="9976" max="9979" width="28.42578125" style="188" customWidth="1"/>
    <col min="9980" max="10230" width="9.140625" style="188"/>
    <col min="10231" max="10231" width="23.140625" style="188" customWidth="1"/>
    <col min="10232" max="10235" width="28.42578125" style="188" customWidth="1"/>
    <col min="10236" max="10486" width="9.140625" style="188"/>
    <col min="10487" max="10487" width="23.140625" style="188" customWidth="1"/>
    <col min="10488" max="10491" width="28.42578125" style="188" customWidth="1"/>
    <col min="10492" max="10742" width="9.140625" style="188"/>
    <col min="10743" max="10743" width="23.140625" style="188" customWidth="1"/>
    <col min="10744" max="10747" width="28.42578125" style="188" customWidth="1"/>
    <col min="10748" max="10998" width="9.140625" style="188"/>
    <col min="10999" max="10999" width="23.140625" style="188" customWidth="1"/>
    <col min="11000" max="11003" width="28.42578125" style="188" customWidth="1"/>
    <col min="11004" max="11254" width="9.140625" style="188"/>
    <col min="11255" max="11255" width="23.140625" style="188" customWidth="1"/>
    <col min="11256" max="11259" width="28.42578125" style="188" customWidth="1"/>
    <col min="11260" max="11510" width="9.140625" style="188"/>
    <col min="11511" max="11511" width="23.140625" style="188" customWidth="1"/>
    <col min="11512" max="11515" width="28.42578125" style="188" customWidth="1"/>
    <col min="11516" max="11766" width="9.140625" style="188"/>
    <col min="11767" max="11767" width="23.140625" style="188" customWidth="1"/>
    <col min="11768" max="11771" width="28.42578125" style="188" customWidth="1"/>
    <col min="11772" max="12022" width="9.140625" style="188"/>
    <col min="12023" max="12023" width="23.140625" style="188" customWidth="1"/>
    <col min="12024" max="12027" width="28.42578125" style="188" customWidth="1"/>
    <col min="12028" max="12278" width="9.140625" style="188"/>
    <col min="12279" max="12279" width="23.140625" style="188" customWidth="1"/>
    <col min="12280" max="12283" width="28.42578125" style="188" customWidth="1"/>
    <col min="12284" max="12534" width="9.140625" style="188"/>
    <col min="12535" max="12535" width="23.140625" style="188" customWidth="1"/>
    <col min="12536" max="12539" width="28.42578125" style="188" customWidth="1"/>
    <col min="12540" max="12790" width="9.140625" style="188"/>
    <col min="12791" max="12791" width="23.140625" style="188" customWidth="1"/>
    <col min="12792" max="12795" width="28.42578125" style="188" customWidth="1"/>
    <col min="12796" max="13046" width="9.140625" style="188"/>
    <col min="13047" max="13047" width="23.140625" style="188" customWidth="1"/>
    <col min="13048" max="13051" width="28.42578125" style="188" customWidth="1"/>
    <col min="13052" max="13302" width="9.140625" style="188"/>
    <col min="13303" max="13303" width="23.140625" style="188" customWidth="1"/>
    <col min="13304" max="13307" width="28.42578125" style="188" customWidth="1"/>
    <col min="13308" max="13558" width="9.140625" style="188"/>
    <col min="13559" max="13559" width="23.140625" style="188" customWidth="1"/>
    <col min="13560" max="13563" width="28.42578125" style="188" customWidth="1"/>
    <col min="13564" max="13814" width="9.140625" style="188"/>
    <col min="13815" max="13815" width="23.140625" style="188" customWidth="1"/>
    <col min="13816" max="13819" width="28.42578125" style="188" customWidth="1"/>
    <col min="13820" max="14070" width="9.140625" style="188"/>
    <col min="14071" max="14071" width="23.140625" style="188" customWidth="1"/>
    <col min="14072" max="14075" width="28.42578125" style="188" customWidth="1"/>
    <col min="14076" max="14326" width="9.140625" style="188"/>
    <col min="14327" max="14327" width="23.140625" style="188" customWidth="1"/>
    <col min="14328" max="14331" width="28.42578125" style="188" customWidth="1"/>
    <col min="14332" max="14582" width="9.140625" style="188"/>
    <col min="14583" max="14583" width="23.140625" style="188" customWidth="1"/>
    <col min="14584" max="14587" width="28.42578125" style="188" customWidth="1"/>
    <col min="14588" max="14838" width="9.140625" style="188"/>
    <col min="14839" max="14839" width="23.140625" style="188" customWidth="1"/>
    <col min="14840" max="14843" width="28.42578125" style="188" customWidth="1"/>
    <col min="14844" max="15094" width="9.140625" style="188"/>
    <col min="15095" max="15095" width="23.140625" style="188" customWidth="1"/>
    <col min="15096" max="15099" width="28.42578125" style="188" customWidth="1"/>
    <col min="15100" max="15350" width="9.140625" style="188"/>
    <col min="15351" max="15351" width="23.140625" style="188" customWidth="1"/>
    <col min="15352" max="15355" width="28.42578125" style="188" customWidth="1"/>
    <col min="15356" max="15606" width="9.140625" style="188"/>
    <col min="15607" max="15607" width="23.140625" style="188" customWidth="1"/>
    <col min="15608" max="15611" width="28.42578125" style="188" customWidth="1"/>
    <col min="15612" max="15862" width="9.140625" style="188"/>
    <col min="15863" max="15863" width="23.140625" style="188" customWidth="1"/>
    <col min="15864" max="15867" width="28.42578125" style="188" customWidth="1"/>
    <col min="15868" max="16118" width="9.140625" style="188"/>
    <col min="16119" max="16119" width="23.140625" style="188" customWidth="1"/>
    <col min="16120" max="16123" width="28.42578125" style="188" customWidth="1"/>
    <col min="16124" max="16384" width="9.140625" style="188"/>
  </cols>
  <sheetData>
    <row r="1" spans="1:6" ht="32.25" customHeight="1" x14ac:dyDescent="0.2">
      <c r="A1" s="462" t="s">
        <v>136</v>
      </c>
      <c r="B1" s="462"/>
      <c r="C1" s="462"/>
      <c r="D1" s="462"/>
      <c r="E1" s="462"/>
      <c r="F1" s="462"/>
    </row>
    <row r="2" spans="1:6" ht="12.75" customHeight="1" x14ac:dyDescent="0.2">
      <c r="A2" s="194"/>
      <c r="B2" s="189"/>
      <c r="C2" s="189"/>
      <c r="D2" s="189"/>
      <c r="F2" s="191" t="s">
        <v>137</v>
      </c>
    </row>
    <row r="3" spans="1:6" ht="18.75" customHeight="1" x14ac:dyDescent="0.2">
      <c r="A3" s="424"/>
      <c r="B3" s="428" t="s">
        <v>151</v>
      </c>
      <c r="C3" s="428" t="s">
        <v>74</v>
      </c>
      <c r="D3" s="428"/>
      <c r="E3" s="428" t="s">
        <v>180</v>
      </c>
      <c r="F3" s="418" t="s">
        <v>202</v>
      </c>
    </row>
    <row r="4" spans="1:6" ht="32.25" customHeight="1" x14ac:dyDescent="0.2">
      <c r="A4" s="424"/>
      <c r="B4" s="428"/>
      <c r="C4" s="128" t="s">
        <v>73</v>
      </c>
      <c r="D4" s="128" t="s">
        <v>72</v>
      </c>
      <c r="E4" s="428"/>
      <c r="F4" s="463"/>
    </row>
    <row r="5" spans="1:6" ht="12.75" customHeight="1" x14ac:dyDescent="0.2">
      <c r="A5" s="129" t="s">
        <v>79</v>
      </c>
      <c r="B5" s="115">
        <v>1712</v>
      </c>
      <c r="C5" s="115">
        <v>3521</v>
      </c>
      <c r="D5" s="115">
        <v>1136</v>
      </c>
      <c r="E5" s="115">
        <v>1411</v>
      </c>
      <c r="F5" s="115">
        <v>1514</v>
      </c>
    </row>
    <row r="6" spans="1:6" x14ac:dyDescent="0.2">
      <c r="A6" s="129" t="s">
        <v>80</v>
      </c>
      <c r="B6" s="115">
        <v>1185</v>
      </c>
      <c r="C6" s="115">
        <v>2447</v>
      </c>
      <c r="D6" s="115">
        <v>1139</v>
      </c>
      <c r="E6" s="115">
        <v>1423</v>
      </c>
      <c r="F6" s="115">
        <v>1317</v>
      </c>
    </row>
    <row r="7" spans="1:6" x14ac:dyDescent="0.2">
      <c r="A7" s="129" t="s">
        <v>81</v>
      </c>
      <c r="B7" s="115">
        <v>3600</v>
      </c>
      <c r="C7" s="115">
        <v>4326</v>
      </c>
      <c r="D7" s="115">
        <v>1955</v>
      </c>
      <c r="E7" s="115">
        <v>1776</v>
      </c>
      <c r="F7" s="115">
        <v>2207</v>
      </c>
    </row>
    <row r="8" spans="1:6" x14ac:dyDescent="0.2">
      <c r="A8" s="129" t="s">
        <v>82</v>
      </c>
      <c r="B8" s="115">
        <v>903</v>
      </c>
      <c r="C8" s="115">
        <v>4183</v>
      </c>
      <c r="D8" s="115">
        <v>567</v>
      </c>
      <c r="E8" s="115">
        <v>1294</v>
      </c>
      <c r="F8" s="115">
        <v>1154</v>
      </c>
    </row>
    <row r="9" spans="1:6" x14ac:dyDescent="0.2">
      <c r="A9" s="129" t="s">
        <v>83</v>
      </c>
      <c r="B9" s="115">
        <v>2047</v>
      </c>
      <c r="C9" s="115">
        <v>3687</v>
      </c>
      <c r="D9" s="115">
        <v>1478</v>
      </c>
      <c r="E9" s="115">
        <v>1444</v>
      </c>
      <c r="F9" s="115">
        <v>1624</v>
      </c>
    </row>
    <row r="10" spans="1:6" x14ac:dyDescent="0.2">
      <c r="A10" s="129" t="s">
        <v>84</v>
      </c>
      <c r="B10" s="115">
        <v>1138</v>
      </c>
      <c r="C10" s="115">
        <v>3862</v>
      </c>
      <c r="D10" s="115">
        <v>727</v>
      </c>
      <c r="E10" s="115">
        <v>1155</v>
      </c>
      <c r="F10" s="115">
        <v>1145</v>
      </c>
    </row>
    <row r="11" spans="1:6" x14ac:dyDescent="0.2">
      <c r="A11" s="129" t="s">
        <v>85</v>
      </c>
      <c r="B11" s="115">
        <v>762</v>
      </c>
      <c r="C11" s="115">
        <v>760</v>
      </c>
      <c r="D11" s="115">
        <v>774</v>
      </c>
      <c r="E11" s="115">
        <v>1291</v>
      </c>
      <c r="F11" s="115">
        <v>1035</v>
      </c>
    </row>
    <row r="12" spans="1:6" x14ac:dyDescent="0.2">
      <c r="A12" s="129" t="s">
        <v>86</v>
      </c>
      <c r="B12" s="115">
        <v>1277</v>
      </c>
      <c r="C12" s="115">
        <v>2738</v>
      </c>
      <c r="D12" s="115">
        <v>1217</v>
      </c>
      <c r="E12" s="115">
        <v>1405</v>
      </c>
      <c r="F12" s="115">
        <v>1365</v>
      </c>
    </row>
    <row r="13" spans="1:6" x14ac:dyDescent="0.2">
      <c r="A13" s="129" t="s">
        <v>87</v>
      </c>
      <c r="B13" s="115">
        <v>1880</v>
      </c>
      <c r="C13" s="115">
        <v>3852</v>
      </c>
      <c r="D13" s="115">
        <v>1432</v>
      </c>
      <c r="E13" s="115">
        <v>1638</v>
      </c>
      <c r="F13" s="115">
        <v>1692</v>
      </c>
    </row>
    <row r="14" spans="1:6" x14ac:dyDescent="0.2">
      <c r="A14" s="129" t="s">
        <v>88</v>
      </c>
      <c r="B14" s="115">
        <v>1309</v>
      </c>
      <c r="C14" s="115">
        <v>1509</v>
      </c>
      <c r="D14" s="115">
        <v>1302</v>
      </c>
      <c r="E14" s="115">
        <v>1482</v>
      </c>
      <c r="F14" s="115">
        <v>1394</v>
      </c>
    </row>
    <row r="15" spans="1:6" x14ac:dyDescent="0.2">
      <c r="A15" s="129" t="s">
        <v>89</v>
      </c>
      <c r="B15" s="115">
        <v>3156</v>
      </c>
      <c r="C15" s="115">
        <v>3944</v>
      </c>
      <c r="D15" s="115">
        <v>1482</v>
      </c>
      <c r="E15" s="115">
        <v>2016</v>
      </c>
      <c r="F15" s="115">
        <v>2325</v>
      </c>
    </row>
    <row r="16" spans="1:6" x14ac:dyDescent="0.2">
      <c r="A16" s="129" t="s">
        <v>90</v>
      </c>
      <c r="B16" s="115">
        <v>1552</v>
      </c>
      <c r="C16" s="115">
        <v>5580</v>
      </c>
      <c r="D16" s="115">
        <v>610</v>
      </c>
      <c r="E16" s="115">
        <v>549</v>
      </c>
      <c r="F16" s="115">
        <v>653</v>
      </c>
    </row>
    <row r="17" spans="1:6" x14ac:dyDescent="0.2">
      <c r="A17" s="129" t="s">
        <v>92</v>
      </c>
      <c r="B17" s="115">
        <v>2317</v>
      </c>
      <c r="C17" s="115">
        <v>3769</v>
      </c>
      <c r="D17" s="115">
        <v>1459</v>
      </c>
      <c r="E17" s="115">
        <v>1557</v>
      </c>
      <c r="F17" s="115">
        <v>1973</v>
      </c>
    </row>
    <row r="18" spans="1:6" ht="14.25" customHeight="1" x14ac:dyDescent="0.2">
      <c r="A18" s="129" t="s">
        <v>93</v>
      </c>
      <c r="B18" s="115">
        <v>2585</v>
      </c>
      <c r="C18" s="115">
        <v>3819</v>
      </c>
      <c r="D18" s="115">
        <v>1409</v>
      </c>
      <c r="E18" s="115">
        <v>1567</v>
      </c>
      <c r="F18" s="115">
        <v>2071</v>
      </c>
    </row>
    <row r="19" spans="1:6" x14ac:dyDescent="0.2">
      <c r="A19" s="129" t="s">
        <v>158</v>
      </c>
      <c r="B19" s="115">
        <v>2771</v>
      </c>
      <c r="C19" s="115">
        <v>3296</v>
      </c>
      <c r="D19" s="115">
        <v>1391</v>
      </c>
      <c r="E19" s="115">
        <v>1441</v>
      </c>
      <c r="F19" s="115">
        <v>1628</v>
      </c>
    </row>
    <row r="20" spans="1:6" x14ac:dyDescent="0.2">
      <c r="A20" s="129" t="s">
        <v>95</v>
      </c>
      <c r="B20" s="115">
        <v>1387</v>
      </c>
      <c r="C20" s="120" t="s">
        <v>157</v>
      </c>
      <c r="D20" s="115">
        <v>1387</v>
      </c>
      <c r="E20" s="115">
        <v>1006</v>
      </c>
      <c r="F20" s="115">
        <v>1293</v>
      </c>
    </row>
    <row r="21" spans="1:6" x14ac:dyDescent="0.2">
      <c r="A21" s="129" t="s">
        <v>96</v>
      </c>
      <c r="B21" s="115">
        <v>1335</v>
      </c>
      <c r="C21" s="115">
        <v>3666</v>
      </c>
      <c r="D21" s="115">
        <v>1057</v>
      </c>
      <c r="E21" s="115">
        <v>1356</v>
      </c>
      <c r="F21" s="115">
        <v>1345</v>
      </c>
    </row>
    <row r="22" spans="1:6" x14ac:dyDescent="0.2">
      <c r="A22" s="129" t="s">
        <v>97</v>
      </c>
      <c r="B22" s="115">
        <v>840</v>
      </c>
      <c r="C22" s="120" t="s">
        <v>157</v>
      </c>
      <c r="D22" s="115">
        <v>840</v>
      </c>
      <c r="E22" s="115">
        <v>1444</v>
      </c>
      <c r="F22" s="115">
        <v>1444</v>
      </c>
    </row>
    <row r="23" spans="1:6" x14ac:dyDescent="0.2">
      <c r="A23" s="129" t="s">
        <v>98</v>
      </c>
      <c r="B23" s="120" t="s">
        <v>157</v>
      </c>
      <c r="C23" s="120" t="s">
        <v>157</v>
      </c>
      <c r="D23" s="120" t="s">
        <v>157</v>
      </c>
      <c r="E23" s="115">
        <v>323</v>
      </c>
      <c r="F23" s="115">
        <v>323</v>
      </c>
    </row>
    <row r="24" spans="1:6" x14ac:dyDescent="0.2">
      <c r="A24" s="130" t="s">
        <v>99</v>
      </c>
      <c r="B24" s="122">
        <v>2871</v>
      </c>
      <c r="C24" s="122">
        <v>3507</v>
      </c>
      <c r="D24" s="122">
        <v>1332</v>
      </c>
      <c r="E24" s="122">
        <v>1442</v>
      </c>
      <c r="F24" s="122">
        <v>1711</v>
      </c>
    </row>
    <row r="26" spans="1:6" x14ac:dyDescent="0.2">
      <c r="A26" s="198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A3" sqref="A3:A4"/>
    </sheetView>
  </sheetViews>
  <sheetFormatPr defaultRowHeight="12.75" x14ac:dyDescent="0.2"/>
  <cols>
    <col min="1" max="1" width="23.7109375" style="188" customWidth="1"/>
    <col min="2" max="4" width="28.28515625" style="188" customWidth="1"/>
    <col min="5" max="5" width="28.28515625" style="190" customWidth="1"/>
    <col min="6" max="6" width="27.85546875" style="188" customWidth="1"/>
    <col min="7" max="7" width="9.140625" style="188"/>
    <col min="8" max="8" width="9.140625" style="188" customWidth="1"/>
    <col min="9" max="256" width="9.140625" style="188"/>
    <col min="257" max="257" width="23.7109375" style="188" customWidth="1"/>
    <col min="258" max="261" width="28.28515625" style="188" customWidth="1"/>
    <col min="262" max="512" width="9.140625" style="188"/>
    <col min="513" max="513" width="23.7109375" style="188" customWidth="1"/>
    <col min="514" max="517" width="28.28515625" style="188" customWidth="1"/>
    <col min="518" max="768" width="9.140625" style="188"/>
    <col min="769" max="769" width="23.7109375" style="188" customWidth="1"/>
    <col min="770" max="773" width="28.28515625" style="188" customWidth="1"/>
    <col min="774" max="1024" width="9.140625" style="188"/>
    <col min="1025" max="1025" width="23.7109375" style="188" customWidth="1"/>
    <col min="1026" max="1029" width="28.28515625" style="188" customWidth="1"/>
    <col min="1030" max="1280" width="9.140625" style="188"/>
    <col min="1281" max="1281" width="23.7109375" style="188" customWidth="1"/>
    <col min="1282" max="1285" width="28.28515625" style="188" customWidth="1"/>
    <col min="1286" max="1536" width="9.140625" style="188"/>
    <col min="1537" max="1537" width="23.7109375" style="188" customWidth="1"/>
    <col min="1538" max="1541" width="28.28515625" style="188" customWidth="1"/>
    <col min="1542" max="1792" width="9.140625" style="188"/>
    <col min="1793" max="1793" width="23.7109375" style="188" customWidth="1"/>
    <col min="1794" max="1797" width="28.28515625" style="188" customWidth="1"/>
    <col min="1798" max="2048" width="9.140625" style="188"/>
    <col min="2049" max="2049" width="23.7109375" style="188" customWidth="1"/>
    <col min="2050" max="2053" width="28.28515625" style="188" customWidth="1"/>
    <col min="2054" max="2304" width="9.140625" style="188"/>
    <col min="2305" max="2305" width="23.7109375" style="188" customWidth="1"/>
    <col min="2306" max="2309" width="28.28515625" style="188" customWidth="1"/>
    <col min="2310" max="2560" width="9.140625" style="188"/>
    <col min="2561" max="2561" width="23.7109375" style="188" customWidth="1"/>
    <col min="2562" max="2565" width="28.28515625" style="188" customWidth="1"/>
    <col min="2566" max="2816" width="9.140625" style="188"/>
    <col min="2817" max="2817" width="23.7109375" style="188" customWidth="1"/>
    <col min="2818" max="2821" width="28.28515625" style="188" customWidth="1"/>
    <col min="2822" max="3072" width="9.140625" style="188"/>
    <col min="3073" max="3073" width="23.7109375" style="188" customWidth="1"/>
    <col min="3074" max="3077" width="28.28515625" style="188" customWidth="1"/>
    <col min="3078" max="3328" width="9.140625" style="188"/>
    <col min="3329" max="3329" width="23.7109375" style="188" customWidth="1"/>
    <col min="3330" max="3333" width="28.28515625" style="188" customWidth="1"/>
    <col min="3334" max="3584" width="9.140625" style="188"/>
    <col min="3585" max="3585" width="23.7109375" style="188" customWidth="1"/>
    <col min="3586" max="3589" width="28.28515625" style="188" customWidth="1"/>
    <col min="3590" max="3840" width="9.140625" style="188"/>
    <col min="3841" max="3841" width="23.7109375" style="188" customWidth="1"/>
    <col min="3842" max="3845" width="28.28515625" style="188" customWidth="1"/>
    <col min="3846" max="4096" width="9.140625" style="188"/>
    <col min="4097" max="4097" width="23.7109375" style="188" customWidth="1"/>
    <col min="4098" max="4101" width="28.28515625" style="188" customWidth="1"/>
    <col min="4102" max="4352" width="9.140625" style="188"/>
    <col min="4353" max="4353" width="23.7109375" style="188" customWidth="1"/>
    <col min="4354" max="4357" width="28.28515625" style="188" customWidth="1"/>
    <col min="4358" max="4608" width="9.140625" style="188"/>
    <col min="4609" max="4609" width="23.7109375" style="188" customWidth="1"/>
    <col min="4610" max="4613" width="28.28515625" style="188" customWidth="1"/>
    <col min="4614" max="4864" width="9.140625" style="188"/>
    <col min="4865" max="4865" width="23.7109375" style="188" customWidth="1"/>
    <col min="4866" max="4869" width="28.28515625" style="188" customWidth="1"/>
    <col min="4870" max="5120" width="9.140625" style="188"/>
    <col min="5121" max="5121" width="23.7109375" style="188" customWidth="1"/>
    <col min="5122" max="5125" width="28.28515625" style="188" customWidth="1"/>
    <col min="5126" max="5376" width="9.140625" style="188"/>
    <col min="5377" max="5377" width="23.7109375" style="188" customWidth="1"/>
    <col min="5378" max="5381" width="28.28515625" style="188" customWidth="1"/>
    <col min="5382" max="5632" width="9.140625" style="188"/>
    <col min="5633" max="5633" width="23.7109375" style="188" customWidth="1"/>
    <col min="5634" max="5637" width="28.28515625" style="188" customWidth="1"/>
    <col min="5638" max="5888" width="9.140625" style="188"/>
    <col min="5889" max="5889" width="23.7109375" style="188" customWidth="1"/>
    <col min="5890" max="5893" width="28.28515625" style="188" customWidth="1"/>
    <col min="5894" max="6144" width="9.140625" style="188"/>
    <col min="6145" max="6145" width="23.7109375" style="188" customWidth="1"/>
    <col min="6146" max="6149" width="28.28515625" style="188" customWidth="1"/>
    <col min="6150" max="6400" width="9.140625" style="188"/>
    <col min="6401" max="6401" width="23.7109375" style="188" customWidth="1"/>
    <col min="6402" max="6405" width="28.28515625" style="188" customWidth="1"/>
    <col min="6406" max="6656" width="9.140625" style="188"/>
    <col min="6657" max="6657" width="23.7109375" style="188" customWidth="1"/>
    <col min="6658" max="6661" width="28.28515625" style="188" customWidth="1"/>
    <col min="6662" max="6912" width="9.140625" style="188"/>
    <col min="6913" max="6913" width="23.7109375" style="188" customWidth="1"/>
    <col min="6914" max="6917" width="28.28515625" style="188" customWidth="1"/>
    <col min="6918" max="7168" width="9.140625" style="188"/>
    <col min="7169" max="7169" width="23.7109375" style="188" customWidth="1"/>
    <col min="7170" max="7173" width="28.28515625" style="188" customWidth="1"/>
    <col min="7174" max="7424" width="9.140625" style="188"/>
    <col min="7425" max="7425" width="23.7109375" style="188" customWidth="1"/>
    <col min="7426" max="7429" width="28.28515625" style="188" customWidth="1"/>
    <col min="7430" max="7680" width="9.140625" style="188"/>
    <col min="7681" max="7681" width="23.7109375" style="188" customWidth="1"/>
    <col min="7682" max="7685" width="28.28515625" style="188" customWidth="1"/>
    <col min="7686" max="7936" width="9.140625" style="188"/>
    <col min="7937" max="7937" width="23.7109375" style="188" customWidth="1"/>
    <col min="7938" max="7941" width="28.28515625" style="188" customWidth="1"/>
    <col min="7942" max="8192" width="9.140625" style="188"/>
    <col min="8193" max="8193" width="23.7109375" style="188" customWidth="1"/>
    <col min="8194" max="8197" width="28.28515625" style="188" customWidth="1"/>
    <col min="8198" max="8448" width="9.140625" style="188"/>
    <col min="8449" max="8449" width="23.7109375" style="188" customWidth="1"/>
    <col min="8450" max="8453" width="28.28515625" style="188" customWidth="1"/>
    <col min="8454" max="8704" width="9.140625" style="188"/>
    <col min="8705" max="8705" width="23.7109375" style="188" customWidth="1"/>
    <col min="8706" max="8709" width="28.28515625" style="188" customWidth="1"/>
    <col min="8710" max="8960" width="9.140625" style="188"/>
    <col min="8961" max="8961" width="23.7109375" style="188" customWidth="1"/>
    <col min="8962" max="8965" width="28.28515625" style="188" customWidth="1"/>
    <col min="8966" max="9216" width="9.140625" style="188"/>
    <col min="9217" max="9217" width="23.7109375" style="188" customWidth="1"/>
    <col min="9218" max="9221" width="28.28515625" style="188" customWidth="1"/>
    <col min="9222" max="9472" width="9.140625" style="188"/>
    <col min="9473" max="9473" width="23.7109375" style="188" customWidth="1"/>
    <col min="9474" max="9477" width="28.28515625" style="188" customWidth="1"/>
    <col min="9478" max="9728" width="9.140625" style="188"/>
    <col min="9729" max="9729" width="23.7109375" style="188" customWidth="1"/>
    <col min="9730" max="9733" width="28.28515625" style="188" customWidth="1"/>
    <col min="9734" max="9984" width="9.140625" style="188"/>
    <col min="9985" max="9985" width="23.7109375" style="188" customWidth="1"/>
    <col min="9986" max="9989" width="28.28515625" style="188" customWidth="1"/>
    <col min="9990" max="10240" width="9.140625" style="188"/>
    <col min="10241" max="10241" width="23.7109375" style="188" customWidth="1"/>
    <col min="10242" max="10245" width="28.28515625" style="188" customWidth="1"/>
    <col min="10246" max="10496" width="9.140625" style="188"/>
    <col min="10497" max="10497" width="23.7109375" style="188" customWidth="1"/>
    <col min="10498" max="10501" width="28.28515625" style="188" customWidth="1"/>
    <col min="10502" max="10752" width="9.140625" style="188"/>
    <col min="10753" max="10753" width="23.7109375" style="188" customWidth="1"/>
    <col min="10754" max="10757" width="28.28515625" style="188" customWidth="1"/>
    <col min="10758" max="11008" width="9.140625" style="188"/>
    <col min="11009" max="11009" width="23.7109375" style="188" customWidth="1"/>
    <col min="11010" max="11013" width="28.28515625" style="188" customWidth="1"/>
    <col min="11014" max="11264" width="9.140625" style="188"/>
    <col min="11265" max="11265" width="23.7109375" style="188" customWidth="1"/>
    <col min="11266" max="11269" width="28.28515625" style="188" customWidth="1"/>
    <col min="11270" max="11520" width="9.140625" style="188"/>
    <col min="11521" max="11521" width="23.7109375" style="188" customWidth="1"/>
    <col min="11522" max="11525" width="28.28515625" style="188" customWidth="1"/>
    <col min="11526" max="11776" width="9.140625" style="188"/>
    <col min="11777" max="11777" width="23.7109375" style="188" customWidth="1"/>
    <col min="11778" max="11781" width="28.28515625" style="188" customWidth="1"/>
    <col min="11782" max="12032" width="9.140625" style="188"/>
    <col min="12033" max="12033" width="23.7109375" style="188" customWidth="1"/>
    <col min="12034" max="12037" width="28.28515625" style="188" customWidth="1"/>
    <col min="12038" max="12288" width="9.140625" style="188"/>
    <col min="12289" max="12289" width="23.7109375" style="188" customWidth="1"/>
    <col min="12290" max="12293" width="28.28515625" style="188" customWidth="1"/>
    <col min="12294" max="12544" width="9.140625" style="188"/>
    <col min="12545" max="12545" width="23.7109375" style="188" customWidth="1"/>
    <col min="12546" max="12549" width="28.28515625" style="188" customWidth="1"/>
    <col min="12550" max="12800" width="9.140625" style="188"/>
    <col min="12801" max="12801" width="23.7109375" style="188" customWidth="1"/>
    <col min="12802" max="12805" width="28.28515625" style="188" customWidth="1"/>
    <col min="12806" max="13056" width="9.140625" style="188"/>
    <col min="13057" max="13057" width="23.7109375" style="188" customWidth="1"/>
    <col min="13058" max="13061" width="28.28515625" style="188" customWidth="1"/>
    <col min="13062" max="13312" width="9.140625" style="188"/>
    <col min="13313" max="13313" width="23.7109375" style="188" customWidth="1"/>
    <col min="13314" max="13317" width="28.28515625" style="188" customWidth="1"/>
    <col min="13318" max="13568" width="9.140625" style="188"/>
    <col min="13569" max="13569" width="23.7109375" style="188" customWidth="1"/>
    <col min="13570" max="13573" width="28.28515625" style="188" customWidth="1"/>
    <col min="13574" max="13824" width="9.140625" style="188"/>
    <col min="13825" max="13825" width="23.7109375" style="188" customWidth="1"/>
    <col min="13826" max="13829" width="28.28515625" style="188" customWidth="1"/>
    <col min="13830" max="14080" width="9.140625" style="188"/>
    <col min="14081" max="14081" width="23.7109375" style="188" customWidth="1"/>
    <col min="14082" max="14085" width="28.28515625" style="188" customWidth="1"/>
    <col min="14086" max="14336" width="9.140625" style="188"/>
    <col min="14337" max="14337" width="23.7109375" style="188" customWidth="1"/>
    <col min="14338" max="14341" width="28.28515625" style="188" customWidth="1"/>
    <col min="14342" max="14592" width="9.140625" style="188"/>
    <col min="14593" max="14593" width="23.7109375" style="188" customWidth="1"/>
    <col min="14594" max="14597" width="28.28515625" style="188" customWidth="1"/>
    <col min="14598" max="14848" width="9.140625" style="188"/>
    <col min="14849" max="14849" width="23.7109375" style="188" customWidth="1"/>
    <col min="14850" max="14853" width="28.28515625" style="188" customWidth="1"/>
    <col min="14854" max="15104" width="9.140625" style="188"/>
    <col min="15105" max="15105" width="23.7109375" style="188" customWidth="1"/>
    <col min="15106" max="15109" width="28.28515625" style="188" customWidth="1"/>
    <col min="15110" max="15360" width="9.140625" style="188"/>
    <col min="15361" max="15361" width="23.7109375" style="188" customWidth="1"/>
    <col min="15362" max="15365" width="28.28515625" style="188" customWidth="1"/>
    <col min="15366" max="15616" width="9.140625" style="188"/>
    <col min="15617" max="15617" width="23.7109375" style="188" customWidth="1"/>
    <col min="15618" max="15621" width="28.28515625" style="188" customWidth="1"/>
    <col min="15622" max="15872" width="9.140625" style="188"/>
    <col min="15873" max="15873" width="23.7109375" style="188" customWidth="1"/>
    <col min="15874" max="15877" width="28.28515625" style="188" customWidth="1"/>
    <col min="15878" max="16128" width="9.140625" style="188"/>
    <col min="16129" max="16129" width="23.7109375" style="188" customWidth="1"/>
    <col min="16130" max="16133" width="28.28515625" style="188" customWidth="1"/>
    <col min="16134" max="16384" width="9.140625" style="188"/>
  </cols>
  <sheetData>
    <row r="1" spans="1:7" ht="33" customHeight="1" x14ac:dyDescent="0.2">
      <c r="A1" s="462" t="s">
        <v>138</v>
      </c>
      <c r="B1" s="462"/>
      <c r="C1" s="462"/>
      <c r="D1" s="462"/>
      <c r="E1" s="462"/>
      <c r="F1" s="462"/>
    </row>
    <row r="2" spans="1:7" x14ac:dyDescent="0.2">
      <c r="A2" s="137"/>
      <c r="B2" s="189"/>
      <c r="C2" s="189"/>
      <c r="D2" s="189"/>
      <c r="F2" s="191" t="s">
        <v>117</v>
      </c>
    </row>
    <row r="3" spans="1:7" ht="13.5" customHeight="1" x14ac:dyDescent="0.2">
      <c r="A3" s="464"/>
      <c r="B3" s="466" t="s">
        <v>151</v>
      </c>
      <c r="C3" s="391" t="s">
        <v>74</v>
      </c>
      <c r="D3" s="468"/>
      <c r="E3" s="384" t="s">
        <v>180</v>
      </c>
      <c r="F3" s="385" t="s">
        <v>152</v>
      </c>
    </row>
    <row r="4" spans="1:7" ht="33.75" x14ac:dyDescent="0.2">
      <c r="A4" s="465"/>
      <c r="B4" s="467"/>
      <c r="C4" s="20" t="s">
        <v>73</v>
      </c>
      <c r="D4" s="20" t="s">
        <v>72</v>
      </c>
      <c r="E4" s="387"/>
      <c r="F4" s="388"/>
      <c r="G4" s="118"/>
    </row>
    <row r="5" spans="1:7" x14ac:dyDescent="0.2">
      <c r="A5" s="129" t="s">
        <v>79</v>
      </c>
      <c r="B5" s="115">
        <v>155</v>
      </c>
      <c r="C5" s="115">
        <v>156</v>
      </c>
      <c r="D5" s="115">
        <v>75</v>
      </c>
      <c r="E5" s="115">
        <v>100</v>
      </c>
      <c r="F5" s="115">
        <v>143</v>
      </c>
      <c r="G5" s="118"/>
    </row>
    <row r="6" spans="1:7" x14ac:dyDescent="0.2">
      <c r="A6" s="129" t="s">
        <v>80</v>
      </c>
      <c r="B6" s="115">
        <v>86</v>
      </c>
      <c r="C6" s="115">
        <v>85</v>
      </c>
      <c r="D6" s="115">
        <v>89</v>
      </c>
      <c r="E6" s="115">
        <v>117</v>
      </c>
      <c r="F6" s="115">
        <v>114</v>
      </c>
      <c r="G6" s="118"/>
    </row>
    <row r="7" spans="1:7" x14ac:dyDescent="0.2">
      <c r="A7" s="129" t="s">
        <v>81</v>
      </c>
      <c r="B7" s="115">
        <v>174</v>
      </c>
      <c r="C7" s="115">
        <v>174</v>
      </c>
      <c r="D7" s="115">
        <v>132</v>
      </c>
      <c r="E7" s="115">
        <v>91</v>
      </c>
      <c r="F7" s="115">
        <v>159</v>
      </c>
      <c r="G7" s="118"/>
    </row>
    <row r="8" spans="1:7" x14ac:dyDescent="0.2">
      <c r="A8" s="129" t="s">
        <v>82</v>
      </c>
      <c r="B8" s="115">
        <v>169</v>
      </c>
      <c r="C8" s="115">
        <v>171</v>
      </c>
      <c r="D8" s="115">
        <v>63</v>
      </c>
      <c r="E8" s="115">
        <v>101</v>
      </c>
      <c r="F8" s="115">
        <v>144</v>
      </c>
      <c r="G8" s="118"/>
    </row>
    <row r="9" spans="1:7" x14ac:dyDescent="0.2">
      <c r="A9" s="129" t="s">
        <v>83</v>
      </c>
      <c r="B9" s="115">
        <v>118</v>
      </c>
      <c r="C9" s="115">
        <v>118</v>
      </c>
      <c r="D9" s="115">
        <v>110</v>
      </c>
      <c r="E9" s="115">
        <v>133</v>
      </c>
      <c r="F9" s="115">
        <v>119</v>
      </c>
      <c r="G9" s="118"/>
    </row>
    <row r="10" spans="1:7" x14ac:dyDescent="0.2">
      <c r="A10" s="129" t="s">
        <v>84</v>
      </c>
      <c r="B10" s="115">
        <v>165</v>
      </c>
      <c r="C10" s="115">
        <v>166</v>
      </c>
      <c r="D10" s="115">
        <v>115</v>
      </c>
      <c r="E10" s="115">
        <v>62</v>
      </c>
      <c r="F10" s="115">
        <v>147</v>
      </c>
      <c r="G10" s="118"/>
    </row>
    <row r="11" spans="1:7" x14ac:dyDescent="0.2">
      <c r="A11" s="129" t="s">
        <v>85</v>
      </c>
      <c r="B11" s="115">
        <v>173</v>
      </c>
      <c r="C11" s="115">
        <v>176</v>
      </c>
      <c r="D11" s="115">
        <v>66</v>
      </c>
      <c r="E11" s="115">
        <v>103</v>
      </c>
      <c r="F11" s="115">
        <v>151</v>
      </c>
      <c r="G11" s="118"/>
    </row>
    <row r="12" spans="1:7" x14ac:dyDescent="0.2">
      <c r="A12" s="129" t="s">
        <v>86</v>
      </c>
      <c r="B12" s="115">
        <v>127</v>
      </c>
      <c r="C12" s="115">
        <v>135</v>
      </c>
      <c r="D12" s="115">
        <v>62</v>
      </c>
      <c r="E12" s="115">
        <v>82</v>
      </c>
      <c r="F12" s="115">
        <v>99</v>
      </c>
      <c r="G12" s="118"/>
    </row>
    <row r="13" spans="1:7" x14ac:dyDescent="0.2">
      <c r="A13" s="129" t="s">
        <v>87</v>
      </c>
      <c r="B13" s="115">
        <v>128</v>
      </c>
      <c r="C13" s="115">
        <v>130</v>
      </c>
      <c r="D13" s="115">
        <v>102</v>
      </c>
      <c r="E13" s="115">
        <v>106</v>
      </c>
      <c r="F13" s="115">
        <v>123</v>
      </c>
      <c r="G13" s="118"/>
    </row>
    <row r="14" spans="1:7" x14ac:dyDescent="0.2">
      <c r="A14" s="129" t="s">
        <v>88</v>
      </c>
      <c r="B14" s="115">
        <v>164</v>
      </c>
      <c r="C14" s="115">
        <v>165</v>
      </c>
      <c r="D14" s="115">
        <v>91</v>
      </c>
      <c r="E14" s="115">
        <v>103</v>
      </c>
      <c r="F14" s="115">
        <v>160</v>
      </c>
      <c r="G14" s="118"/>
    </row>
    <row r="15" spans="1:7" x14ac:dyDescent="0.2">
      <c r="A15" s="129" t="s">
        <v>89</v>
      </c>
      <c r="B15" s="115">
        <v>173</v>
      </c>
      <c r="C15" s="115">
        <v>173</v>
      </c>
      <c r="D15" s="115">
        <v>73</v>
      </c>
      <c r="E15" s="115">
        <v>90</v>
      </c>
      <c r="F15" s="115">
        <v>162</v>
      </c>
      <c r="G15" s="118"/>
    </row>
    <row r="16" spans="1:7" x14ac:dyDescent="0.2">
      <c r="A16" s="129" t="s">
        <v>90</v>
      </c>
      <c r="B16" s="115">
        <v>118</v>
      </c>
      <c r="C16" s="120" t="s">
        <v>157</v>
      </c>
      <c r="D16" s="115">
        <v>118</v>
      </c>
      <c r="E16" s="115">
        <v>98</v>
      </c>
      <c r="F16" s="115">
        <v>98</v>
      </c>
      <c r="G16" s="118"/>
    </row>
    <row r="17" spans="1:7" x14ac:dyDescent="0.2">
      <c r="A17" s="129" t="s">
        <v>91</v>
      </c>
      <c r="B17" s="115">
        <v>59</v>
      </c>
      <c r="C17" s="120" t="s">
        <v>157</v>
      </c>
      <c r="D17" s="115">
        <v>59</v>
      </c>
      <c r="E17" s="115">
        <v>59</v>
      </c>
      <c r="F17" s="115">
        <v>59</v>
      </c>
      <c r="G17" s="118"/>
    </row>
    <row r="18" spans="1:7" x14ac:dyDescent="0.2">
      <c r="A18" s="129" t="s">
        <v>92</v>
      </c>
      <c r="B18" s="115">
        <v>204</v>
      </c>
      <c r="C18" s="115">
        <v>206</v>
      </c>
      <c r="D18" s="115">
        <v>77</v>
      </c>
      <c r="E18" s="115">
        <v>84</v>
      </c>
      <c r="F18" s="115">
        <v>175</v>
      </c>
      <c r="G18" s="118"/>
    </row>
    <row r="19" spans="1:7" ht="14.25" customHeight="1" x14ac:dyDescent="0.2">
      <c r="A19" s="129" t="s">
        <v>93</v>
      </c>
      <c r="B19" s="115">
        <v>163</v>
      </c>
      <c r="C19" s="115">
        <v>163</v>
      </c>
      <c r="D19" s="115">
        <v>85</v>
      </c>
      <c r="E19" s="115">
        <v>97</v>
      </c>
      <c r="F19" s="115">
        <v>151</v>
      </c>
      <c r="G19" s="118"/>
    </row>
    <row r="20" spans="1:7" x14ac:dyDescent="0.2">
      <c r="A20" s="129" t="s">
        <v>158</v>
      </c>
      <c r="B20" s="115">
        <v>145</v>
      </c>
      <c r="C20" s="115">
        <v>151</v>
      </c>
      <c r="D20" s="115">
        <v>55</v>
      </c>
      <c r="E20" s="115">
        <v>115</v>
      </c>
      <c r="F20" s="115">
        <v>129</v>
      </c>
      <c r="G20" s="118"/>
    </row>
    <row r="21" spans="1:7" x14ac:dyDescent="0.2">
      <c r="A21" s="129" t="s">
        <v>95</v>
      </c>
      <c r="B21" s="115">
        <v>171</v>
      </c>
      <c r="C21" s="115">
        <v>182</v>
      </c>
      <c r="D21" s="115">
        <v>97</v>
      </c>
      <c r="E21" s="115">
        <v>112</v>
      </c>
      <c r="F21" s="115">
        <v>138</v>
      </c>
      <c r="G21" s="118"/>
    </row>
    <row r="22" spans="1:7" x14ac:dyDescent="0.2">
      <c r="A22" s="129" t="s">
        <v>96</v>
      </c>
      <c r="B22" s="115">
        <v>137</v>
      </c>
      <c r="C22" s="115">
        <v>145</v>
      </c>
      <c r="D22" s="115">
        <v>59</v>
      </c>
      <c r="E22" s="115">
        <v>106</v>
      </c>
      <c r="F22" s="115">
        <v>108</v>
      </c>
      <c r="G22" s="118"/>
    </row>
    <row r="23" spans="1:7" x14ac:dyDescent="0.2">
      <c r="A23" s="129" t="s">
        <v>97</v>
      </c>
      <c r="B23" s="120" t="s">
        <v>157</v>
      </c>
      <c r="C23" s="120" t="s">
        <v>157</v>
      </c>
      <c r="D23" s="120" t="s">
        <v>157</v>
      </c>
      <c r="E23" s="115">
        <v>43</v>
      </c>
      <c r="F23" s="115">
        <v>43</v>
      </c>
      <c r="G23" s="118"/>
    </row>
    <row r="24" spans="1:7" x14ac:dyDescent="0.2">
      <c r="A24" s="129" t="s">
        <v>98</v>
      </c>
      <c r="B24" s="115">
        <v>6</v>
      </c>
      <c r="C24" s="115">
        <v>6</v>
      </c>
      <c r="D24" s="120" t="s">
        <v>157</v>
      </c>
      <c r="E24" s="115">
        <v>28</v>
      </c>
      <c r="F24" s="115">
        <v>28</v>
      </c>
      <c r="G24" s="118"/>
    </row>
    <row r="25" spans="1:7" x14ac:dyDescent="0.2">
      <c r="A25" s="130" t="s">
        <v>99</v>
      </c>
      <c r="B25" s="122">
        <v>168</v>
      </c>
      <c r="C25" s="122">
        <v>168</v>
      </c>
      <c r="D25" s="123" t="s">
        <v>157</v>
      </c>
      <c r="E25" s="122">
        <v>94</v>
      </c>
      <c r="F25" s="122">
        <v>164</v>
      </c>
      <c r="G25" s="118"/>
    </row>
    <row r="26" spans="1:7" x14ac:dyDescent="0.2">
      <c r="A26" s="192"/>
      <c r="B26" s="192"/>
      <c r="C26" s="192"/>
      <c r="D26" s="192"/>
      <c r="E26" s="193"/>
    </row>
    <row r="27" spans="1:7" x14ac:dyDescent="0.2">
      <c r="A27" s="198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workbookViewId="0">
      <selection activeCell="A3" sqref="A3:A5"/>
    </sheetView>
  </sheetViews>
  <sheetFormatPr defaultRowHeight="12.75" x14ac:dyDescent="0.2"/>
  <cols>
    <col min="1" max="1" width="19.140625" style="187" customWidth="1"/>
    <col min="2" max="2" width="10.42578125" style="187" customWidth="1"/>
    <col min="3" max="4" width="9.85546875" style="187" customWidth="1"/>
    <col min="5" max="5" width="9.7109375" style="187" customWidth="1"/>
    <col min="6" max="6" width="10.28515625" style="187" customWidth="1"/>
    <col min="7" max="7" width="11" style="187" customWidth="1"/>
    <col min="8" max="252" width="9.140625" style="187"/>
    <col min="253" max="253" width="19.140625" style="187" customWidth="1"/>
    <col min="254" max="254" width="10.42578125" style="187" customWidth="1"/>
    <col min="255" max="256" width="9.85546875" style="187" customWidth="1"/>
    <col min="257" max="257" width="8.7109375" style="187" customWidth="1"/>
    <col min="258" max="258" width="9.42578125" style="187" customWidth="1"/>
    <col min="259" max="259" width="9.7109375" style="187" customWidth="1"/>
    <col min="260" max="260" width="10.28515625" style="187" customWidth="1"/>
    <col min="261" max="261" width="11" style="187" customWidth="1"/>
    <col min="262" max="263" width="8.85546875" style="187" customWidth="1"/>
    <col min="264" max="508" width="9.140625" style="187"/>
    <col min="509" max="509" width="19.140625" style="187" customWidth="1"/>
    <col min="510" max="510" width="10.42578125" style="187" customWidth="1"/>
    <col min="511" max="512" width="9.85546875" style="187" customWidth="1"/>
    <col min="513" max="513" width="8.7109375" style="187" customWidth="1"/>
    <col min="514" max="514" width="9.42578125" style="187" customWidth="1"/>
    <col min="515" max="515" width="9.7109375" style="187" customWidth="1"/>
    <col min="516" max="516" width="10.28515625" style="187" customWidth="1"/>
    <col min="517" max="517" width="11" style="187" customWidth="1"/>
    <col min="518" max="519" width="8.85546875" style="187" customWidth="1"/>
    <col min="520" max="764" width="9.140625" style="187"/>
    <col min="765" max="765" width="19.140625" style="187" customWidth="1"/>
    <col min="766" max="766" width="10.42578125" style="187" customWidth="1"/>
    <col min="767" max="768" width="9.85546875" style="187" customWidth="1"/>
    <col min="769" max="769" width="8.7109375" style="187" customWidth="1"/>
    <col min="770" max="770" width="9.42578125" style="187" customWidth="1"/>
    <col min="771" max="771" width="9.7109375" style="187" customWidth="1"/>
    <col min="772" max="772" width="10.28515625" style="187" customWidth="1"/>
    <col min="773" max="773" width="11" style="187" customWidth="1"/>
    <col min="774" max="775" width="8.85546875" style="187" customWidth="1"/>
    <col min="776" max="1020" width="9.140625" style="187"/>
    <col min="1021" max="1021" width="19.140625" style="187" customWidth="1"/>
    <col min="1022" max="1022" width="10.42578125" style="187" customWidth="1"/>
    <col min="1023" max="1024" width="9.85546875" style="187" customWidth="1"/>
    <col min="1025" max="1025" width="8.7109375" style="187" customWidth="1"/>
    <col min="1026" max="1026" width="9.42578125" style="187" customWidth="1"/>
    <col min="1027" max="1027" width="9.7109375" style="187" customWidth="1"/>
    <col min="1028" max="1028" width="10.28515625" style="187" customWidth="1"/>
    <col min="1029" max="1029" width="11" style="187" customWidth="1"/>
    <col min="1030" max="1031" width="8.85546875" style="187" customWidth="1"/>
    <col min="1032" max="1276" width="9.140625" style="187"/>
    <col min="1277" max="1277" width="19.140625" style="187" customWidth="1"/>
    <col min="1278" max="1278" width="10.42578125" style="187" customWidth="1"/>
    <col min="1279" max="1280" width="9.85546875" style="187" customWidth="1"/>
    <col min="1281" max="1281" width="8.7109375" style="187" customWidth="1"/>
    <col min="1282" max="1282" width="9.42578125" style="187" customWidth="1"/>
    <col min="1283" max="1283" width="9.7109375" style="187" customWidth="1"/>
    <col min="1284" max="1284" width="10.28515625" style="187" customWidth="1"/>
    <col min="1285" max="1285" width="11" style="187" customWidth="1"/>
    <col min="1286" max="1287" width="8.85546875" style="187" customWidth="1"/>
    <col min="1288" max="1532" width="9.140625" style="187"/>
    <col min="1533" max="1533" width="19.140625" style="187" customWidth="1"/>
    <col min="1534" max="1534" width="10.42578125" style="187" customWidth="1"/>
    <col min="1535" max="1536" width="9.85546875" style="187" customWidth="1"/>
    <col min="1537" max="1537" width="8.7109375" style="187" customWidth="1"/>
    <col min="1538" max="1538" width="9.42578125" style="187" customWidth="1"/>
    <col min="1539" max="1539" width="9.7109375" style="187" customWidth="1"/>
    <col min="1540" max="1540" width="10.28515625" style="187" customWidth="1"/>
    <col min="1541" max="1541" width="11" style="187" customWidth="1"/>
    <col min="1542" max="1543" width="8.85546875" style="187" customWidth="1"/>
    <col min="1544" max="1788" width="9.140625" style="187"/>
    <col min="1789" max="1789" width="19.140625" style="187" customWidth="1"/>
    <col min="1790" max="1790" width="10.42578125" style="187" customWidth="1"/>
    <col min="1791" max="1792" width="9.85546875" style="187" customWidth="1"/>
    <col min="1793" max="1793" width="8.7109375" style="187" customWidth="1"/>
    <col min="1794" max="1794" width="9.42578125" style="187" customWidth="1"/>
    <col min="1795" max="1795" width="9.7109375" style="187" customWidth="1"/>
    <col min="1796" max="1796" width="10.28515625" style="187" customWidth="1"/>
    <col min="1797" max="1797" width="11" style="187" customWidth="1"/>
    <col min="1798" max="1799" width="8.85546875" style="187" customWidth="1"/>
    <col min="1800" max="2044" width="9.140625" style="187"/>
    <col min="2045" max="2045" width="19.140625" style="187" customWidth="1"/>
    <col min="2046" max="2046" width="10.42578125" style="187" customWidth="1"/>
    <col min="2047" max="2048" width="9.85546875" style="187" customWidth="1"/>
    <col min="2049" max="2049" width="8.7109375" style="187" customWidth="1"/>
    <col min="2050" max="2050" width="9.42578125" style="187" customWidth="1"/>
    <col min="2051" max="2051" width="9.7109375" style="187" customWidth="1"/>
    <col min="2052" max="2052" width="10.28515625" style="187" customWidth="1"/>
    <col min="2053" max="2053" width="11" style="187" customWidth="1"/>
    <col min="2054" max="2055" width="8.85546875" style="187" customWidth="1"/>
    <col min="2056" max="2300" width="9.140625" style="187"/>
    <col min="2301" max="2301" width="19.140625" style="187" customWidth="1"/>
    <col min="2302" max="2302" width="10.42578125" style="187" customWidth="1"/>
    <col min="2303" max="2304" width="9.85546875" style="187" customWidth="1"/>
    <col min="2305" max="2305" width="8.7109375" style="187" customWidth="1"/>
    <col min="2306" max="2306" width="9.42578125" style="187" customWidth="1"/>
    <col min="2307" max="2307" width="9.7109375" style="187" customWidth="1"/>
    <col min="2308" max="2308" width="10.28515625" style="187" customWidth="1"/>
    <col min="2309" max="2309" width="11" style="187" customWidth="1"/>
    <col min="2310" max="2311" width="8.85546875" style="187" customWidth="1"/>
    <col min="2312" max="2556" width="9.140625" style="187"/>
    <col min="2557" max="2557" width="19.140625" style="187" customWidth="1"/>
    <col min="2558" max="2558" width="10.42578125" style="187" customWidth="1"/>
    <col min="2559" max="2560" width="9.85546875" style="187" customWidth="1"/>
    <col min="2561" max="2561" width="8.7109375" style="187" customWidth="1"/>
    <col min="2562" max="2562" width="9.42578125" style="187" customWidth="1"/>
    <col min="2563" max="2563" width="9.7109375" style="187" customWidth="1"/>
    <col min="2564" max="2564" width="10.28515625" style="187" customWidth="1"/>
    <col min="2565" max="2565" width="11" style="187" customWidth="1"/>
    <col min="2566" max="2567" width="8.85546875" style="187" customWidth="1"/>
    <col min="2568" max="2812" width="9.140625" style="187"/>
    <col min="2813" max="2813" width="19.140625" style="187" customWidth="1"/>
    <col min="2814" max="2814" width="10.42578125" style="187" customWidth="1"/>
    <col min="2815" max="2816" width="9.85546875" style="187" customWidth="1"/>
    <col min="2817" max="2817" width="8.7109375" style="187" customWidth="1"/>
    <col min="2818" max="2818" width="9.42578125" style="187" customWidth="1"/>
    <col min="2819" max="2819" width="9.7109375" style="187" customWidth="1"/>
    <col min="2820" max="2820" width="10.28515625" style="187" customWidth="1"/>
    <col min="2821" max="2821" width="11" style="187" customWidth="1"/>
    <col min="2822" max="2823" width="8.85546875" style="187" customWidth="1"/>
    <col min="2824" max="3068" width="9.140625" style="187"/>
    <col min="3069" max="3069" width="19.140625" style="187" customWidth="1"/>
    <col min="3070" max="3070" width="10.42578125" style="187" customWidth="1"/>
    <col min="3071" max="3072" width="9.85546875" style="187" customWidth="1"/>
    <col min="3073" max="3073" width="8.7109375" style="187" customWidth="1"/>
    <col min="3074" max="3074" width="9.42578125" style="187" customWidth="1"/>
    <col min="3075" max="3075" width="9.7109375" style="187" customWidth="1"/>
    <col min="3076" max="3076" width="10.28515625" style="187" customWidth="1"/>
    <col min="3077" max="3077" width="11" style="187" customWidth="1"/>
    <col min="3078" max="3079" width="8.85546875" style="187" customWidth="1"/>
    <col min="3080" max="3324" width="9.140625" style="187"/>
    <col min="3325" max="3325" width="19.140625" style="187" customWidth="1"/>
    <col min="3326" max="3326" width="10.42578125" style="187" customWidth="1"/>
    <col min="3327" max="3328" width="9.85546875" style="187" customWidth="1"/>
    <col min="3329" max="3329" width="8.7109375" style="187" customWidth="1"/>
    <col min="3330" max="3330" width="9.42578125" style="187" customWidth="1"/>
    <col min="3331" max="3331" width="9.7109375" style="187" customWidth="1"/>
    <col min="3332" max="3332" width="10.28515625" style="187" customWidth="1"/>
    <col min="3333" max="3333" width="11" style="187" customWidth="1"/>
    <col min="3334" max="3335" width="8.85546875" style="187" customWidth="1"/>
    <col min="3336" max="3580" width="9.140625" style="187"/>
    <col min="3581" max="3581" width="19.140625" style="187" customWidth="1"/>
    <col min="3582" max="3582" width="10.42578125" style="187" customWidth="1"/>
    <col min="3583" max="3584" width="9.85546875" style="187" customWidth="1"/>
    <col min="3585" max="3585" width="8.7109375" style="187" customWidth="1"/>
    <col min="3586" max="3586" width="9.42578125" style="187" customWidth="1"/>
    <col min="3587" max="3587" width="9.7109375" style="187" customWidth="1"/>
    <col min="3588" max="3588" width="10.28515625" style="187" customWidth="1"/>
    <col min="3589" max="3589" width="11" style="187" customWidth="1"/>
    <col min="3590" max="3591" width="8.85546875" style="187" customWidth="1"/>
    <col min="3592" max="3836" width="9.140625" style="187"/>
    <col min="3837" max="3837" width="19.140625" style="187" customWidth="1"/>
    <col min="3838" max="3838" width="10.42578125" style="187" customWidth="1"/>
    <col min="3839" max="3840" width="9.85546875" style="187" customWidth="1"/>
    <col min="3841" max="3841" width="8.7109375" style="187" customWidth="1"/>
    <col min="3842" max="3842" width="9.42578125" style="187" customWidth="1"/>
    <col min="3843" max="3843" width="9.7109375" style="187" customWidth="1"/>
    <col min="3844" max="3844" width="10.28515625" style="187" customWidth="1"/>
    <col min="3845" max="3845" width="11" style="187" customWidth="1"/>
    <col min="3846" max="3847" width="8.85546875" style="187" customWidth="1"/>
    <col min="3848" max="4092" width="9.140625" style="187"/>
    <col min="4093" max="4093" width="19.140625" style="187" customWidth="1"/>
    <col min="4094" max="4094" width="10.42578125" style="187" customWidth="1"/>
    <col min="4095" max="4096" width="9.85546875" style="187" customWidth="1"/>
    <col min="4097" max="4097" width="8.7109375" style="187" customWidth="1"/>
    <col min="4098" max="4098" width="9.42578125" style="187" customWidth="1"/>
    <col min="4099" max="4099" width="9.7109375" style="187" customWidth="1"/>
    <col min="4100" max="4100" width="10.28515625" style="187" customWidth="1"/>
    <col min="4101" max="4101" width="11" style="187" customWidth="1"/>
    <col min="4102" max="4103" width="8.85546875" style="187" customWidth="1"/>
    <col min="4104" max="4348" width="9.140625" style="187"/>
    <col min="4349" max="4349" width="19.140625" style="187" customWidth="1"/>
    <col min="4350" max="4350" width="10.42578125" style="187" customWidth="1"/>
    <col min="4351" max="4352" width="9.85546875" style="187" customWidth="1"/>
    <col min="4353" max="4353" width="8.7109375" style="187" customWidth="1"/>
    <col min="4354" max="4354" width="9.42578125" style="187" customWidth="1"/>
    <col min="4355" max="4355" width="9.7109375" style="187" customWidth="1"/>
    <col min="4356" max="4356" width="10.28515625" style="187" customWidth="1"/>
    <col min="4357" max="4357" width="11" style="187" customWidth="1"/>
    <col min="4358" max="4359" width="8.85546875" style="187" customWidth="1"/>
    <col min="4360" max="4604" width="9.140625" style="187"/>
    <col min="4605" max="4605" width="19.140625" style="187" customWidth="1"/>
    <col min="4606" max="4606" width="10.42578125" style="187" customWidth="1"/>
    <col min="4607" max="4608" width="9.85546875" style="187" customWidth="1"/>
    <col min="4609" max="4609" width="8.7109375" style="187" customWidth="1"/>
    <col min="4610" max="4610" width="9.42578125" style="187" customWidth="1"/>
    <col min="4611" max="4611" width="9.7109375" style="187" customWidth="1"/>
    <col min="4612" max="4612" width="10.28515625" style="187" customWidth="1"/>
    <col min="4613" max="4613" width="11" style="187" customWidth="1"/>
    <col min="4614" max="4615" width="8.85546875" style="187" customWidth="1"/>
    <col min="4616" max="4860" width="9.140625" style="187"/>
    <col min="4861" max="4861" width="19.140625" style="187" customWidth="1"/>
    <col min="4862" max="4862" width="10.42578125" style="187" customWidth="1"/>
    <col min="4863" max="4864" width="9.85546875" style="187" customWidth="1"/>
    <col min="4865" max="4865" width="8.7109375" style="187" customWidth="1"/>
    <col min="4866" max="4866" width="9.42578125" style="187" customWidth="1"/>
    <col min="4867" max="4867" width="9.7109375" style="187" customWidth="1"/>
    <col min="4868" max="4868" width="10.28515625" style="187" customWidth="1"/>
    <col min="4869" max="4869" width="11" style="187" customWidth="1"/>
    <col min="4870" max="4871" width="8.85546875" style="187" customWidth="1"/>
    <col min="4872" max="5116" width="9.140625" style="187"/>
    <col min="5117" max="5117" width="19.140625" style="187" customWidth="1"/>
    <col min="5118" max="5118" width="10.42578125" style="187" customWidth="1"/>
    <col min="5119" max="5120" width="9.85546875" style="187" customWidth="1"/>
    <col min="5121" max="5121" width="8.7109375" style="187" customWidth="1"/>
    <col min="5122" max="5122" width="9.42578125" style="187" customWidth="1"/>
    <col min="5123" max="5123" width="9.7109375" style="187" customWidth="1"/>
    <col min="5124" max="5124" width="10.28515625" style="187" customWidth="1"/>
    <col min="5125" max="5125" width="11" style="187" customWidth="1"/>
    <col min="5126" max="5127" width="8.85546875" style="187" customWidth="1"/>
    <col min="5128" max="5372" width="9.140625" style="187"/>
    <col min="5373" max="5373" width="19.140625" style="187" customWidth="1"/>
    <col min="5374" max="5374" width="10.42578125" style="187" customWidth="1"/>
    <col min="5375" max="5376" width="9.85546875" style="187" customWidth="1"/>
    <col min="5377" max="5377" width="8.7109375" style="187" customWidth="1"/>
    <col min="5378" max="5378" width="9.42578125" style="187" customWidth="1"/>
    <col min="5379" max="5379" width="9.7109375" style="187" customWidth="1"/>
    <col min="5380" max="5380" width="10.28515625" style="187" customWidth="1"/>
    <col min="5381" max="5381" width="11" style="187" customWidth="1"/>
    <col min="5382" max="5383" width="8.85546875" style="187" customWidth="1"/>
    <col min="5384" max="5628" width="9.140625" style="187"/>
    <col min="5629" max="5629" width="19.140625" style="187" customWidth="1"/>
    <col min="5630" max="5630" width="10.42578125" style="187" customWidth="1"/>
    <col min="5631" max="5632" width="9.85546875" style="187" customWidth="1"/>
    <col min="5633" max="5633" width="8.7109375" style="187" customWidth="1"/>
    <col min="5634" max="5634" width="9.42578125" style="187" customWidth="1"/>
    <col min="5635" max="5635" width="9.7109375" style="187" customWidth="1"/>
    <col min="5636" max="5636" width="10.28515625" style="187" customWidth="1"/>
    <col min="5637" max="5637" width="11" style="187" customWidth="1"/>
    <col min="5638" max="5639" width="8.85546875" style="187" customWidth="1"/>
    <col min="5640" max="5884" width="9.140625" style="187"/>
    <col min="5885" max="5885" width="19.140625" style="187" customWidth="1"/>
    <col min="5886" max="5886" width="10.42578125" style="187" customWidth="1"/>
    <col min="5887" max="5888" width="9.85546875" style="187" customWidth="1"/>
    <col min="5889" max="5889" width="8.7109375" style="187" customWidth="1"/>
    <col min="5890" max="5890" width="9.42578125" style="187" customWidth="1"/>
    <col min="5891" max="5891" width="9.7109375" style="187" customWidth="1"/>
    <col min="5892" max="5892" width="10.28515625" style="187" customWidth="1"/>
    <col min="5893" max="5893" width="11" style="187" customWidth="1"/>
    <col min="5894" max="5895" width="8.85546875" style="187" customWidth="1"/>
    <col min="5896" max="6140" width="9.140625" style="187"/>
    <col min="6141" max="6141" width="19.140625" style="187" customWidth="1"/>
    <col min="6142" max="6142" width="10.42578125" style="187" customWidth="1"/>
    <col min="6143" max="6144" width="9.85546875" style="187" customWidth="1"/>
    <col min="6145" max="6145" width="8.7109375" style="187" customWidth="1"/>
    <col min="6146" max="6146" width="9.42578125" style="187" customWidth="1"/>
    <col min="6147" max="6147" width="9.7109375" style="187" customWidth="1"/>
    <col min="6148" max="6148" width="10.28515625" style="187" customWidth="1"/>
    <col min="6149" max="6149" width="11" style="187" customWidth="1"/>
    <col min="6150" max="6151" width="8.85546875" style="187" customWidth="1"/>
    <col min="6152" max="6396" width="9.140625" style="187"/>
    <col min="6397" max="6397" width="19.140625" style="187" customWidth="1"/>
    <col min="6398" max="6398" width="10.42578125" style="187" customWidth="1"/>
    <col min="6399" max="6400" width="9.85546875" style="187" customWidth="1"/>
    <col min="6401" max="6401" width="8.7109375" style="187" customWidth="1"/>
    <col min="6402" max="6402" width="9.42578125" style="187" customWidth="1"/>
    <col min="6403" max="6403" width="9.7109375" style="187" customWidth="1"/>
    <col min="6404" max="6404" width="10.28515625" style="187" customWidth="1"/>
    <col min="6405" max="6405" width="11" style="187" customWidth="1"/>
    <col min="6406" max="6407" width="8.85546875" style="187" customWidth="1"/>
    <col min="6408" max="6652" width="9.140625" style="187"/>
    <col min="6653" max="6653" width="19.140625" style="187" customWidth="1"/>
    <col min="6654" max="6654" width="10.42578125" style="187" customWidth="1"/>
    <col min="6655" max="6656" width="9.85546875" style="187" customWidth="1"/>
    <col min="6657" max="6657" width="8.7109375" style="187" customWidth="1"/>
    <col min="6658" max="6658" width="9.42578125" style="187" customWidth="1"/>
    <col min="6659" max="6659" width="9.7109375" style="187" customWidth="1"/>
    <col min="6660" max="6660" width="10.28515625" style="187" customWidth="1"/>
    <col min="6661" max="6661" width="11" style="187" customWidth="1"/>
    <col min="6662" max="6663" width="8.85546875" style="187" customWidth="1"/>
    <col min="6664" max="6908" width="9.140625" style="187"/>
    <col min="6909" max="6909" width="19.140625" style="187" customWidth="1"/>
    <col min="6910" max="6910" width="10.42578125" style="187" customWidth="1"/>
    <col min="6911" max="6912" width="9.85546875" style="187" customWidth="1"/>
    <col min="6913" max="6913" width="8.7109375" style="187" customWidth="1"/>
    <col min="6914" max="6914" width="9.42578125" style="187" customWidth="1"/>
    <col min="6915" max="6915" width="9.7109375" style="187" customWidth="1"/>
    <col min="6916" max="6916" width="10.28515625" style="187" customWidth="1"/>
    <col min="6917" max="6917" width="11" style="187" customWidth="1"/>
    <col min="6918" max="6919" width="8.85546875" style="187" customWidth="1"/>
    <col min="6920" max="7164" width="9.140625" style="187"/>
    <col min="7165" max="7165" width="19.140625" style="187" customWidth="1"/>
    <col min="7166" max="7166" width="10.42578125" style="187" customWidth="1"/>
    <col min="7167" max="7168" width="9.85546875" style="187" customWidth="1"/>
    <col min="7169" max="7169" width="8.7109375" style="187" customWidth="1"/>
    <col min="7170" max="7170" width="9.42578125" style="187" customWidth="1"/>
    <col min="7171" max="7171" width="9.7109375" style="187" customWidth="1"/>
    <col min="7172" max="7172" width="10.28515625" style="187" customWidth="1"/>
    <col min="7173" max="7173" width="11" style="187" customWidth="1"/>
    <col min="7174" max="7175" width="8.85546875" style="187" customWidth="1"/>
    <col min="7176" max="7420" width="9.140625" style="187"/>
    <col min="7421" max="7421" width="19.140625" style="187" customWidth="1"/>
    <col min="7422" max="7422" width="10.42578125" style="187" customWidth="1"/>
    <col min="7423" max="7424" width="9.85546875" style="187" customWidth="1"/>
    <col min="7425" max="7425" width="8.7109375" style="187" customWidth="1"/>
    <col min="7426" max="7426" width="9.42578125" style="187" customWidth="1"/>
    <col min="7427" max="7427" width="9.7109375" style="187" customWidth="1"/>
    <col min="7428" max="7428" width="10.28515625" style="187" customWidth="1"/>
    <col min="7429" max="7429" width="11" style="187" customWidth="1"/>
    <col min="7430" max="7431" width="8.85546875" style="187" customWidth="1"/>
    <col min="7432" max="7676" width="9.140625" style="187"/>
    <col min="7677" max="7677" width="19.140625" style="187" customWidth="1"/>
    <col min="7678" max="7678" width="10.42578125" style="187" customWidth="1"/>
    <col min="7679" max="7680" width="9.85546875" style="187" customWidth="1"/>
    <col min="7681" max="7681" width="8.7109375" style="187" customWidth="1"/>
    <col min="7682" max="7682" width="9.42578125" style="187" customWidth="1"/>
    <col min="7683" max="7683" width="9.7109375" style="187" customWidth="1"/>
    <col min="7684" max="7684" width="10.28515625" style="187" customWidth="1"/>
    <col min="7685" max="7685" width="11" style="187" customWidth="1"/>
    <col min="7686" max="7687" width="8.85546875" style="187" customWidth="1"/>
    <col min="7688" max="7932" width="9.140625" style="187"/>
    <col min="7933" max="7933" width="19.140625" style="187" customWidth="1"/>
    <col min="7934" max="7934" width="10.42578125" style="187" customWidth="1"/>
    <col min="7935" max="7936" width="9.85546875" style="187" customWidth="1"/>
    <col min="7937" max="7937" width="8.7109375" style="187" customWidth="1"/>
    <col min="7938" max="7938" width="9.42578125" style="187" customWidth="1"/>
    <col min="7939" max="7939" width="9.7109375" style="187" customWidth="1"/>
    <col min="7940" max="7940" width="10.28515625" style="187" customWidth="1"/>
    <col min="7941" max="7941" width="11" style="187" customWidth="1"/>
    <col min="7942" max="7943" width="8.85546875" style="187" customWidth="1"/>
    <col min="7944" max="8188" width="9.140625" style="187"/>
    <col min="8189" max="8189" width="19.140625" style="187" customWidth="1"/>
    <col min="8190" max="8190" width="10.42578125" style="187" customWidth="1"/>
    <col min="8191" max="8192" width="9.85546875" style="187" customWidth="1"/>
    <col min="8193" max="8193" width="8.7109375" style="187" customWidth="1"/>
    <col min="8194" max="8194" width="9.42578125" style="187" customWidth="1"/>
    <col min="8195" max="8195" width="9.7109375" style="187" customWidth="1"/>
    <col min="8196" max="8196" width="10.28515625" style="187" customWidth="1"/>
    <col min="8197" max="8197" width="11" style="187" customWidth="1"/>
    <col min="8198" max="8199" width="8.85546875" style="187" customWidth="1"/>
    <col min="8200" max="8444" width="9.140625" style="187"/>
    <col min="8445" max="8445" width="19.140625" style="187" customWidth="1"/>
    <col min="8446" max="8446" width="10.42578125" style="187" customWidth="1"/>
    <col min="8447" max="8448" width="9.85546875" style="187" customWidth="1"/>
    <col min="8449" max="8449" width="8.7109375" style="187" customWidth="1"/>
    <col min="8450" max="8450" width="9.42578125" style="187" customWidth="1"/>
    <col min="8451" max="8451" width="9.7109375" style="187" customWidth="1"/>
    <col min="8452" max="8452" width="10.28515625" style="187" customWidth="1"/>
    <col min="8453" max="8453" width="11" style="187" customWidth="1"/>
    <col min="8454" max="8455" width="8.85546875" style="187" customWidth="1"/>
    <col min="8456" max="8700" width="9.140625" style="187"/>
    <col min="8701" max="8701" width="19.140625" style="187" customWidth="1"/>
    <col min="8702" max="8702" width="10.42578125" style="187" customWidth="1"/>
    <col min="8703" max="8704" width="9.85546875" style="187" customWidth="1"/>
    <col min="8705" max="8705" width="8.7109375" style="187" customWidth="1"/>
    <col min="8706" max="8706" width="9.42578125" style="187" customWidth="1"/>
    <col min="8707" max="8707" width="9.7109375" style="187" customWidth="1"/>
    <col min="8708" max="8708" width="10.28515625" style="187" customWidth="1"/>
    <col min="8709" max="8709" width="11" style="187" customWidth="1"/>
    <col min="8710" max="8711" width="8.85546875" style="187" customWidth="1"/>
    <col min="8712" max="8956" width="9.140625" style="187"/>
    <col min="8957" max="8957" width="19.140625" style="187" customWidth="1"/>
    <col min="8958" max="8958" width="10.42578125" style="187" customWidth="1"/>
    <col min="8959" max="8960" width="9.85546875" style="187" customWidth="1"/>
    <col min="8961" max="8961" width="8.7109375" style="187" customWidth="1"/>
    <col min="8962" max="8962" width="9.42578125" style="187" customWidth="1"/>
    <col min="8963" max="8963" width="9.7109375" style="187" customWidth="1"/>
    <col min="8964" max="8964" width="10.28515625" style="187" customWidth="1"/>
    <col min="8965" max="8965" width="11" style="187" customWidth="1"/>
    <col min="8966" max="8967" width="8.85546875" style="187" customWidth="1"/>
    <col min="8968" max="9212" width="9.140625" style="187"/>
    <col min="9213" max="9213" width="19.140625" style="187" customWidth="1"/>
    <col min="9214" max="9214" width="10.42578125" style="187" customWidth="1"/>
    <col min="9215" max="9216" width="9.85546875" style="187" customWidth="1"/>
    <col min="9217" max="9217" width="8.7109375" style="187" customWidth="1"/>
    <col min="9218" max="9218" width="9.42578125" style="187" customWidth="1"/>
    <col min="9219" max="9219" width="9.7109375" style="187" customWidth="1"/>
    <col min="9220" max="9220" width="10.28515625" style="187" customWidth="1"/>
    <col min="9221" max="9221" width="11" style="187" customWidth="1"/>
    <col min="9222" max="9223" width="8.85546875" style="187" customWidth="1"/>
    <col min="9224" max="9468" width="9.140625" style="187"/>
    <col min="9469" max="9469" width="19.140625" style="187" customWidth="1"/>
    <col min="9470" max="9470" width="10.42578125" style="187" customWidth="1"/>
    <col min="9471" max="9472" width="9.85546875" style="187" customWidth="1"/>
    <col min="9473" max="9473" width="8.7109375" style="187" customWidth="1"/>
    <col min="9474" max="9474" width="9.42578125" style="187" customWidth="1"/>
    <col min="9475" max="9475" width="9.7109375" style="187" customWidth="1"/>
    <col min="9476" max="9476" width="10.28515625" style="187" customWidth="1"/>
    <col min="9477" max="9477" width="11" style="187" customWidth="1"/>
    <col min="9478" max="9479" width="8.85546875" style="187" customWidth="1"/>
    <col min="9480" max="9724" width="9.140625" style="187"/>
    <col min="9725" max="9725" width="19.140625" style="187" customWidth="1"/>
    <col min="9726" max="9726" width="10.42578125" style="187" customWidth="1"/>
    <col min="9727" max="9728" width="9.85546875" style="187" customWidth="1"/>
    <col min="9729" max="9729" width="8.7109375" style="187" customWidth="1"/>
    <col min="9730" max="9730" width="9.42578125" style="187" customWidth="1"/>
    <col min="9731" max="9731" width="9.7109375" style="187" customWidth="1"/>
    <col min="9732" max="9732" width="10.28515625" style="187" customWidth="1"/>
    <col min="9733" max="9733" width="11" style="187" customWidth="1"/>
    <col min="9734" max="9735" width="8.85546875" style="187" customWidth="1"/>
    <col min="9736" max="9980" width="9.140625" style="187"/>
    <col min="9981" max="9981" width="19.140625" style="187" customWidth="1"/>
    <col min="9982" max="9982" width="10.42578125" style="187" customWidth="1"/>
    <col min="9983" max="9984" width="9.85546875" style="187" customWidth="1"/>
    <col min="9985" max="9985" width="8.7109375" style="187" customWidth="1"/>
    <col min="9986" max="9986" width="9.42578125" style="187" customWidth="1"/>
    <col min="9987" max="9987" width="9.7109375" style="187" customWidth="1"/>
    <col min="9988" max="9988" width="10.28515625" style="187" customWidth="1"/>
    <col min="9989" max="9989" width="11" style="187" customWidth="1"/>
    <col min="9990" max="9991" width="8.85546875" style="187" customWidth="1"/>
    <col min="9992" max="10236" width="9.140625" style="187"/>
    <col min="10237" max="10237" width="19.140625" style="187" customWidth="1"/>
    <col min="10238" max="10238" width="10.42578125" style="187" customWidth="1"/>
    <col min="10239" max="10240" width="9.85546875" style="187" customWidth="1"/>
    <col min="10241" max="10241" width="8.7109375" style="187" customWidth="1"/>
    <col min="10242" max="10242" width="9.42578125" style="187" customWidth="1"/>
    <col min="10243" max="10243" width="9.7109375" style="187" customWidth="1"/>
    <col min="10244" max="10244" width="10.28515625" style="187" customWidth="1"/>
    <col min="10245" max="10245" width="11" style="187" customWidth="1"/>
    <col min="10246" max="10247" width="8.85546875" style="187" customWidth="1"/>
    <col min="10248" max="10492" width="9.140625" style="187"/>
    <col min="10493" max="10493" width="19.140625" style="187" customWidth="1"/>
    <col min="10494" max="10494" width="10.42578125" style="187" customWidth="1"/>
    <col min="10495" max="10496" width="9.85546875" style="187" customWidth="1"/>
    <col min="10497" max="10497" width="8.7109375" style="187" customWidth="1"/>
    <col min="10498" max="10498" width="9.42578125" style="187" customWidth="1"/>
    <col min="10499" max="10499" width="9.7109375" style="187" customWidth="1"/>
    <col min="10500" max="10500" width="10.28515625" style="187" customWidth="1"/>
    <col min="10501" max="10501" width="11" style="187" customWidth="1"/>
    <col min="10502" max="10503" width="8.85546875" style="187" customWidth="1"/>
    <col min="10504" max="10748" width="9.140625" style="187"/>
    <col min="10749" max="10749" width="19.140625" style="187" customWidth="1"/>
    <col min="10750" max="10750" width="10.42578125" style="187" customWidth="1"/>
    <col min="10751" max="10752" width="9.85546875" style="187" customWidth="1"/>
    <col min="10753" max="10753" width="8.7109375" style="187" customWidth="1"/>
    <col min="10754" max="10754" width="9.42578125" style="187" customWidth="1"/>
    <col min="10755" max="10755" width="9.7109375" style="187" customWidth="1"/>
    <col min="10756" max="10756" width="10.28515625" style="187" customWidth="1"/>
    <col min="10757" max="10757" width="11" style="187" customWidth="1"/>
    <col min="10758" max="10759" width="8.85546875" style="187" customWidth="1"/>
    <col min="10760" max="11004" width="9.140625" style="187"/>
    <col min="11005" max="11005" width="19.140625" style="187" customWidth="1"/>
    <col min="11006" max="11006" width="10.42578125" style="187" customWidth="1"/>
    <col min="11007" max="11008" width="9.85546875" style="187" customWidth="1"/>
    <col min="11009" max="11009" width="8.7109375" style="187" customWidth="1"/>
    <col min="11010" max="11010" width="9.42578125" style="187" customWidth="1"/>
    <col min="11011" max="11011" width="9.7109375" style="187" customWidth="1"/>
    <col min="11012" max="11012" width="10.28515625" style="187" customWidth="1"/>
    <col min="11013" max="11013" width="11" style="187" customWidth="1"/>
    <col min="11014" max="11015" width="8.85546875" style="187" customWidth="1"/>
    <col min="11016" max="11260" width="9.140625" style="187"/>
    <col min="11261" max="11261" width="19.140625" style="187" customWidth="1"/>
    <col min="11262" max="11262" width="10.42578125" style="187" customWidth="1"/>
    <col min="11263" max="11264" width="9.85546875" style="187" customWidth="1"/>
    <col min="11265" max="11265" width="8.7109375" style="187" customWidth="1"/>
    <col min="11266" max="11266" width="9.42578125" style="187" customWidth="1"/>
    <col min="11267" max="11267" width="9.7109375" style="187" customWidth="1"/>
    <col min="11268" max="11268" width="10.28515625" style="187" customWidth="1"/>
    <col min="11269" max="11269" width="11" style="187" customWidth="1"/>
    <col min="11270" max="11271" width="8.85546875" style="187" customWidth="1"/>
    <col min="11272" max="11516" width="9.140625" style="187"/>
    <col min="11517" max="11517" width="19.140625" style="187" customWidth="1"/>
    <col min="11518" max="11518" width="10.42578125" style="187" customWidth="1"/>
    <col min="11519" max="11520" width="9.85546875" style="187" customWidth="1"/>
    <col min="11521" max="11521" width="8.7109375" style="187" customWidth="1"/>
    <col min="11522" max="11522" width="9.42578125" style="187" customWidth="1"/>
    <col min="11523" max="11523" width="9.7109375" style="187" customWidth="1"/>
    <col min="11524" max="11524" width="10.28515625" style="187" customWidth="1"/>
    <col min="11525" max="11525" width="11" style="187" customWidth="1"/>
    <col min="11526" max="11527" width="8.85546875" style="187" customWidth="1"/>
    <col min="11528" max="11772" width="9.140625" style="187"/>
    <col min="11773" max="11773" width="19.140625" style="187" customWidth="1"/>
    <col min="11774" max="11774" width="10.42578125" style="187" customWidth="1"/>
    <col min="11775" max="11776" width="9.85546875" style="187" customWidth="1"/>
    <col min="11777" max="11777" width="8.7109375" style="187" customWidth="1"/>
    <col min="11778" max="11778" width="9.42578125" style="187" customWidth="1"/>
    <col min="11779" max="11779" width="9.7109375" style="187" customWidth="1"/>
    <col min="11780" max="11780" width="10.28515625" style="187" customWidth="1"/>
    <col min="11781" max="11781" width="11" style="187" customWidth="1"/>
    <col min="11782" max="11783" width="8.85546875" style="187" customWidth="1"/>
    <col min="11784" max="12028" width="9.140625" style="187"/>
    <col min="12029" max="12029" width="19.140625" style="187" customWidth="1"/>
    <col min="12030" max="12030" width="10.42578125" style="187" customWidth="1"/>
    <col min="12031" max="12032" width="9.85546875" style="187" customWidth="1"/>
    <col min="12033" max="12033" width="8.7109375" style="187" customWidth="1"/>
    <col min="12034" max="12034" width="9.42578125" style="187" customWidth="1"/>
    <col min="12035" max="12035" width="9.7109375" style="187" customWidth="1"/>
    <col min="12036" max="12036" width="10.28515625" style="187" customWidth="1"/>
    <col min="12037" max="12037" width="11" style="187" customWidth="1"/>
    <col min="12038" max="12039" width="8.85546875" style="187" customWidth="1"/>
    <col min="12040" max="12284" width="9.140625" style="187"/>
    <col min="12285" max="12285" width="19.140625" style="187" customWidth="1"/>
    <col min="12286" max="12286" width="10.42578125" style="187" customWidth="1"/>
    <col min="12287" max="12288" width="9.85546875" style="187" customWidth="1"/>
    <col min="12289" max="12289" width="8.7109375" style="187" customWidth="1"/>
    <col min="12290" max="12290" width="9.42578125" style="187" customWidth="1"/>
    <col min="12291" max="12291" width="9.7109375" style="187" customWidth="1"/>
    <col min="12292" max="12292" width="10.28515625" style="187" customWidth="1"/>
    <col min="12293" max="12293" width="11" style="187" customWidth="1"/>
    <col min="12294" max="12295" width="8.85546875" style="187" customWidth="1"/>
    <col min="12296" max="12540" width="9.140625" style="187"/>
    <col min="12541" max="12541" width="19.140625" style="187" customWidth="1"/>
    <col min="12542" max="12542" width="10.42578125" style="187" customWidth="1"/>
    <col min="12543" max="12544" width="9.85546875" style="187" customWidth="1"/>
    <col min="12545" max="12545" width="8.7109375" style="187" customWidth="1"/>
    <col min="12546" max="12546" width="9.42578125" style="187" customWidth="1"/>
    <col min="12547" max="12547" width="9.7109375" style="187" customWidth="1"/>
    <col min="12548" max="12548" width="10.28515625" style="187" customWidth="1"/>
    <col min="12549" max="12549" width="11" style="187" customWidth="1"/>
    <col min="12550" max="12551" width="8.85546875" style="187" customWidth="1"/>
    <col min="12552" max="12796" width="9.140625" style="187"/>
    <col min="12797" max="12797" width="19.140625" style="187" customWidth="1"/>
    <col min="12798" max="12798" width="10.42578125" style="187" customWidth="1"/>
    <col min="12799" max="12800" width="9.85546875" style="187" customWidth="1"/>
    <col min="12801" max="12801" width="8.7109375" style="187" customWidth="1"/>
    <col min="12802" max="12802" width="9.42578125" style="187" customWidth="1"/>
    <col min="12803" max="12803" width="9.7109375" style="187" customWidth="1"/>
    <col min="12804" max="12804" width="10.28515625" style="187" customWidth="1"/>
    <col min="12805" max="12805" width="11" style="187" customWidth="1"/>
    <col min="12806" max="12807" width="8.85546875" style="187" customWidth="1"/>
    <col min="12808" max="13052" width="9.140625" style="187"/>
    <col min="13053" max="13053" width="19.140625" style="187" customWidth="1"/>
    <col min="13054" max="13054" width="10.42578125" style="187" customWidth="1"/>
    <col min="13055" max="13056" width="9.85546875" style="187" customWidth="1"/>
    <col min="13057" max="13057" width="8.7109375" style="187" customWidth="1"/>
    <col min="13058" max="13058" width="9.42578125" style="187" customWidth="1"/>
    <col min="13059" max="13059" width="9.7109375" style="187" customWidth="1"/>
    <col min="13060" max="13060" width="10.28515625" style="187" customWidth="1"/>
    <col min="13061" max="13061" width="11" style="187" customWidth="1"/>
    <col min="13062" max="13063" width="8.85546875" style="187" customWidth="1"/>
    <col min="13064" max="13308" width="9.140625" style="187"/>
    <col min="13309" max="13309" width="19.140625" style="187" customWidth="1"/>
    <col min="13310" max="13310" width="10.42578125" style="187" customWidth="1"/>
    <col min="13311" max="13312" width="9.85546875" style="187" customWidth="1"/>
    <col min="13313" max="13313" width="8.7109375" style="187" customWidth="1"/>
    <col min="13314" max="13314" width="9.42578125" style="187" customWidth="1"/>
    <col min="13315" max="13315" width="9.7109375" style="187" customWidth="1"/>
    <col min="13316" max="13316" width="10.28515625" style="187" customWidth="1"/>
    <col min="13317" max="13317" width="11" style="187" customWidth="1"/>
    <col min="13318" max="13319" width="8.85546875" style="187" customWidth="1"/>
    <col min="13320" max="13564" width="9.140625" style="187"/>
    <col min="13565" max="13565" width="19.140625" style="187" customWidth="1"/>
    <col min="13566" max="13566" width="10.42578125" style="187" customWidth="1"/>
    <col min="13567" max="13568" width="9.85546875" style="187" customWidth="1"/>
    <col min="13569" max="13569" width="8.7109375" style="187" customWidth="1"/>
    <col min="13570" max="13570" width="9.42578125" style="187" customWidth="1"/>
    <col min="13571" max="13571" width="9.7109375" style="187" customWidth="1"/>
    <col min="13572" max="13572" width="10.28515625" style="187" customWidth="1"/>
    <col min="13573" max="13573" width="11" style="187" customWidth="1"/>
    <col min="13574" max="13575" width="8.85546875" style="187" customWidth="1"/>
    <col min="13576" max="13820" width="9.140625" style="187"/>
    <col min="13821" max="13821" width="19.140625" style="187" customWidth="1"/>
    <col min="13822" max="13822" width="10.42578125" style="187" customWidth="1"/>
    <col min="13823" max="13824" width="9.85546875" style="187" customWidth="1"/>
    <col min="13825" max="13825" width="8.7109375" style="187" customWidth="1"/>
    <col min="13826" max="13826" width="9.42578125" style="187" customWidth="1"/>
    <col min="13827" max="13827" width="9.7109375" style="187" customWidth="1"/>
    <col min="13828" max="13828" width="10.28515625" style="187" customWidth="1"/>
    <col min="13829" max="13829" width="11" style="187" customWidth="1"/>
    <col min="13830" max="13831" width="8.85546875" style="187" customWidth="1"/>
    <col min="13832" max="14076" width="9.140625" style="187"/>
    <col min="14077" max="14077" width="19.140625" style="187" customWidth="1"/>
    <col min="14078" max="14078" width="10.42578125" style="187" customWidth="1"/>
    <col min="14079" max="14080" width="9.85546875" style="187" customWidth="1"/>
    <col min="14081" max="14081" width="8.7109375" style="187" customWidth="1"/>
    <col min="14082" max="14082" width="9.42578125" style="187" customWidth="1"/>
    <col min="14083" max="14083" width="9.7109375" style="187" customWidth="1"/>
    <col min="14084" max="14084" width="10.28515625" style="187" customWidth="1"/>
    <col min="14085" max="14085" width="11" style="187" customWidth="1"/>
    <col min="14086" max="14087" width="8.85546875" style="187" customWidth="1"/>
    <col min="14088" max="14332" width="9.140625" style="187"/>
    <col min="14333" max="14333" width="19.140625" style="187" customWidth="1"/>
    <col min="14334" max="14334" width="10.42578125" style="187" customWidth="1"/>
    <col min="14335" max="14336" width="9.85546875" style="187" customWidth="1"/>
    <col min="14337" max="14337" width="8.7109375" style="187" customWidth="1"/>
    <col min="14338" max="14338" width="9.42578125" style="187" customWidth="1"/>
    <col min="14339" max="14339" width="9.7109375" style="187" customWidth="1"/>
    <col min="14340" max="14340" width="10.28515625" style="187" customWidth="1"/>
    <col min="14341" max="14341" width="11" style="187" customWidth="1"/>
    <col min="14342" max="14343" width="8.85546875" style="187" customWidth="1"/>
    <col min="14344" max="14588" width="9.140625" style="187"/>
    <col min="14589" max="14589" width="19.140625" style="187" customWidth="1"/>
    <col min="14590" max="14590" width="10.42578125" style="187" customWidth="1"/>
    <col min="14591" max="14592" width="9.85546875" style="187" customWidth="1"/>
    <col min="14593" max="14593" width="8.7109375" style="187" customWidth="1"/>
    <col min="14594" max="14594" width="9.42578125" style="187" customWidth="1"/>
    <col min="14595" max="14595" width="9.7109375" style="187" customWidth="1"/>
    <col min="14596" max="14596" width="10.28515625" style="187" customWidth="1"/>
    <col min="14597" max="14597" width="11" style="187" customWidth="1"/>
    <col min="14598" max="14599" width="8.85546875" style="187" customWidth="1"/>
    <col min="14600" max="14844" width="9.140625" style="187"/>
    <col min="14845" max="14845" width="19.140625" style="187" customWidth="1"/>
    <col min="14846" max="14846" width="10.42578125" style="187" customWidth="1"/>
    <col min="14847" max="14848" width="9.85546875" style="187" customWidth="1"/>
    <col min="14849" max="14849" width="8.7109375" style="187" customWidth="1"/>
    <col min="14850" max="14850" width="9.42578125" style="187" customWidth="1"/>
    <col min="14851" max="14851" width="9.7109375" style="187" customWidth="1"/>
    <col min="14852" max="14852" width="10.28515625" style="187" customWidth="1"/>
    <col min="14853" max="14853" width="11" style="187" customWidth="1"/>
    <col min="14854" max="14855" width="8.85546875" style="187" customWidth="1"/>
    <col min="14856" max="15100" width="9.140625" style="187"/>
    <col min="15101" max="15101" width="19.140625" style="187" customWidth="1"/>
    <col min="15102" max="15102" width="10.42578125" style="187" customWidth="1"/>
    <col min="15103" max="15104" width="9.85546875" style="187" customWidth="1"/>
    <col min="15105" max="15105" width="8.7109375" style="187" customWidth="1"/>
    <col min="15106" max="15106" width="9.42578125" style="187" customWidth="1"/>
    <col min="15107" max="15107" width="9.7109375" style="187" customWidth="1"/>
    <col min="15108" max="15108" width="10.28515625" style="187" customWidth="1"/>
    <col min="15109" max="15109" width="11" style="187" customWidth="1"/>
    <col min="15110" max="15111" width="8.85546875" style="187" customWidth="1"/>
    <col min="15112" max="15356" width="9.140625" style="187"/>
    <col min="15357" max="15357" width="19.140625" style="187" customWidth="1"/>
    <col min="15358" max="15358" width="10.42578125" style="187" customWidth="1"/>
    <col min="15359" max="15360" width="9.85546875" style="187" customWidth="1"/>
    <col min="15361" max="15361" width="8.7109375" style="187" customWidth="1"/>
    <col min="15362" max="15362" width="9.42578125" style="187" customWidth="1"/>
    <col min="15363" max="15363" width="9.7109375" style="187" customWidth="1"/>
    <col min="15364" max="15364" width="10.28515625" style="187" customWidth="1"/>
    <col min="15365" max="15365" width="11" style="187" customWidth="1"/>
    <col min="15366" max="15367" width="8.85546875" style="187" customWidth="1"/>
    <col min="15368" max="15612" width="9.140625" style="187"/>
    <col min="15613" max="15613" width="19.140625" style="187" customWidth="1"/>
    <col min="15614" max="15614" width="10.42578125" style="187" customWidth="1"/>
    <col min="15615" max="15616" width="9.85546875" style="187" customWidth="1"/>
    <col min="15617" max="15617" width="8.7109375" style="187" customWidth="1"/>
    <col min="15618" max="15618" width="9.42578125" style="187" customWidth="1"/>
    <col min="15619" max="15619" width="9.7109375" style="187" customWidth="1"/>
    <col min="15620" max="15620" width="10.28515625" style="187" customWidth="1"/>
    <col min="15621" max="15621" width="11" style="187" customWidth="1"/>
    <col min="15622" max="15623" width="8.85546875" style="187" customWidth="1"/>
    <col min="15624" max="15868" width="9.140625" style="187"/>
    <col min="15869" max="15869" width="19.140625" style="187" customWidth="1"/>
    <col min="15870" max="15870" width="10.42578125" style="187" customWidth="1"/>
    <col min="15871" max="15872" width="9.85546875" style="187" customWidth="1"/>
    <col min="15873" max="15873" width="8.7109375" style="187" customWidth="1"/>
    <col min="15874" max="15874" width="9.42578125" style="187" customWidth="1"/>
    <col min="15875" max="15875" width="9.7109375" style="187" customWidth="1"/>
    <col min="15876" max="15876" width="10.28515625" style="187" customWidth="1"/>
    <col min="15877" max="15877" width="11" style="187" customWidth="1"/>
    <col min="15878" max="15879" width="8.85546875" style="187" customWidth="1"/>
    <col min="15880" max="16124" width="9.140625" style="187"/>
    <col min="16125" max="16125" width="19.140625" style="187" customWidth="1"/>
    <col min="16126" max="16126" width="10.42578125" style="187" customWidth="1"/>
    <col min="16127" max="16128" width="9.85546875" style="187" customWidth="1"/>
    <col min="16129" max="16129" width="8.7109375" style="187" customWidth="1"/>
    <col min="16130" max="16130" width="9.42578125" style="187" customWidth="1"/>
    <col min="16131" max="16131" width="9.7109375" style="187" customWidth="1"/>
    <col min="16132" max="16132" width="10.28515625" style="187" customWidth="1"/>
    <col min="16133" max="16133" width="11" style="187" customWidth="1"/>
    <col min="16134" max="16135" width="8.85546875" style="187" customWidth="1"/>
    <col min="16136" max="16384" width="9.140625" style="187"/>
  </cols>
  <sheetData>
    <row r="1" spans="1:19" s="184" customFormat="1" ht="29.25" customHeight="1" x14ac:dyDescent="0.2">
      <c r="A1" s="474" t="s">
        <v>139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</row>
    <row r="2" spans="1:19" s="184" customFormat="1" ht="15" customHeight="1" x14ac:dyDescent="0.2">
      <c r="A2" s="472" t="s">
        <v>135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</row>
    <row r="3" spans="1:19" s="184" customFormat="1" ht="18" customHeight="1" x14ac:dyDescent="0.2">
      <c r="A3" s="476"/>
      <c r="B3" s="471" t="s">
        <v>140</v>
      </c>
      <c r="C3" s="479"/>
      <c r="D3" s="479"/>
      <c r="E3" s="479"/>
      <c r="F3" s="469"/>
      <c r="G3" s="471" t="s">
        <v>141</v>
      </c>
      <c r="H3" s="479"/>
      <c r="I3" s="479"/>
      <c r="J3" s="479"/>
      <c r="K3" s="479"/>
    </row>
    <row r="4" spans="1:19" s="184" customFormat="1" ht="14.25" customHeight="1" x14ac:dyDescent="0.2">
      <c r="A4" s="477"/>
      <c r="B4" s="471" t="s">
        <v>142</v>
      </c>
      <c r="C4" s="479"/>
      <c r="D4" s="469"/>
      <c r="E4" s="471" t="s">
        <v>172</v>
      </c>
      <c r="F4" s="469"/>
      <c r="G4" s="471" t="s">
        <v>142</v>
      </c>
      <c r="H4" s="479"/>
      <c r="I4" s="469"/>
      <c r="J4" s="471" t="s">
        <v>172</v>
      </c>
      <c r="K4" s="479"/>
    </row>
    <row r="5" spans="1:19" s="184" customFormat="1" ht="42" customHeight="1" x14ac:dyDescent="0.2">
      <c r="A5" s="478"/>
      <c r="B5" s="329" t="s">
        <v>149</v>
      </c>
      <c r="C5" s="329" t="s">
        <v>71</v>
      </c>
      <c r="D5" s="329" t="s">
        <v>198</v>
      </c>
      <c r="E5" s="329" t="s">
        <v>149</v>
      </c>
      <c r="F5" s="329" t="s">
        <v>71</v>
      </c>
      <c r="G5" s="329" t="s">
        <v>149</v>
      </c>
      <c r="H5" s="329" t="s">
        <v>71</v>
      </c>
      <c r="I5" s="329" t="s">
        <v>198</v>
      </c>
      <c r="J5" s="329" t="s">
        <v>149</v>
      </c>
      <c r="K5" s="330" t="s">
        <v>71</v>
      </c>
    </row>
    <row r="6" spans="1:19" s="184" customFormat="1" ht="12.75" customHeight="1" x14ac:dyDescent="0.2">
      <c r="A6" s="331" t="s">
        <v>79</v>
      </c>
      <c r="B6" s="332">
        <f>SUM(B7:B26)</f>
        <v>2314518</v>
      </c>
      <c r="C6" s="332">
        <f>SUM(C7:C26)</f>
        <v>2392463</v>
      </c>
      <c r="D6" s="333">
        <f>B6/C6%</f>
        <v>96.74206037878119</v>
      </c>
      <c r="E6" s="332">
        <v>61</v>
      </c>
      <c r="F6" s="334">
        <v>71</v>
      </c>
      <c r="G6" s="332">
        <f>SUM(G7:G26)</f>
        <v>495534</v>
      </c>
      <c r="H6" s="332">
        <f>SUM(H7:H26)</f>
        <v>549754</v>
      </c>
      <c r="I6" s="333">
        <f>G6/H6*100</f>
        <v>90.137406912910137</v>
      </c>
      <c r="J6" s="332">
        <v>575</v>
      </c>
      <c r="K6" s="334">
        <v>529</v>
      </c>
      <c r="L6" s="185"/>
      <c r="M6" s="335"/>
      <c r="N6" s="335"/>
      <c r="O6" s="185"/>
      <c r="P6" s="335"/>
      <c r="Q6" s="335"/>
      <c r="R6" s="185"/>
      <c r="S6" s="185"/>
    </row>
    <row r="7" spans="1:19" s="184" customFormat="1" ht="12.75" customHeight="1" x14ac:dyDescent="0.2">
      <c r="A7" s="331" t="s">
        <v>80</v>
      </c>
      <c r="B7" s="332">
        <v>213092</v>
      </c>
      <c r="C7" s="332">
        <v>163231</v>
      </c>
      <c r="D7" s="333">
        <f t="shared" ref="D7:D26" si="0">B7/C7%</f>
        <v>130.54628103730298</v>
      </c>
      <c r="E7" s="332">
        <v>68</v>
      </c>
      <c r="F7" s="334">
        <v>83</v>
      </c>
      <c r="G7" s="332">
        <v>6654</v>
      </c>
      <c r="H7" s="332">
        <v>10774</v>
      </c>
      <c r="I7" s="333">
        <f t="shared" ref="I7:I23" si="1">G7/H7*100</f>
        <v>61.759792092073504</v>
      </c>
      <c r="J7" s="332">
        <v>279</v>
      </c>
      <c r="K7" s="334">
        <v>596</v>
      </c>
      <c r="L7" s="185"/>
      <c r="M7" s="335"/>
      <c r="N7" s="335"/>
      <c r="O7" s="185"/>
      <c r="P7" s="335"/>
      <c r="Q7" s="335"/>
      <c r="R7" s="185"/>
      <c r="S7" s="185"/>
    </row>
    <row r="8" spans="1:19" s="184" customFormat="1" ht="12.75" customHeight="1" x14ac:dyDescent="0.2">
      <c r="A8" s="331" t="s">
        <v>81</v>
      </c>
      <c r="B8" s="332">
        <v>138509</v>
      </c>
      <c r="C8" s="332">
        <v>144793</v>
      </c>
      <c r="D8" s="333">
        <f t="shared" si="0"/>
        <v>95.660011188386179</v>
      </c>
      <c r="E8" s="332">
        <v>63</v>
      </c>
      <c r="F8" s="334">
        <v>71</v>
      </c>
      <c r="G8" s="332">
        <v>49599</v>
      </c>
      <c r="H8" s="332">
        <v>70596</v>
      </c>
      <c r="I8" s="333">
        <f t="shared" si="1"/>
        <v>70.257521672616008</v>
      </c>
      <c r="J8" s="332">
        <v>388</v>
      </c>
      <c r="K8" s="334">
        <v>364</v>
      </c>
      <c r="L8" s="185"/>
      <c r="M8" s="335"/>
      <c r="N8" s="335"/>
      <c r="O8" s="185"/>
      <c r="P8" s="335"/>
      <c r="Q8" s="335"/>
      <c r="R8" s="185"/>
      <c r="S8" s="185"/>
    </row>
    <row r="9" spans="1:19" s="184" customFormat="1" ht="12.75" customHeight="1" x14ac:dyDescent="0.2">
      <c r="A9" s="331" t="s">
        <v>82</v>
      </c>
      <c r="B9" s="332">
        <v>158755</v>
      </c>
      <c r="C9" s="332">
        <v>159864</v>
      </c>
      <c r="D9" s="333">
        <f t="shared" si="0"/>
        <v>99.306285342541159</v>
      </c>
      <c r="E9" s="332">
        <v>50</v>
      </c>
      <c r="F9" s="334">
        <v>62</v>
      </c>
      <c r="G9" s="332">
        <v>6716</v>
      </c>
      <c r="H9" s="332">
        <v>7730</v>
      </c>
      <c r="I9" s="333">
        <f t="shared" si="1"/>
        <v>86.882276843467011</v>
      </c>
      <c r="J9" s="332">
        <v>237</v>
      </c>
      <c r="K9" s="334">
        <v>229</v>
      </c>
      <c r="L9" s="185"/>
      <c r="M9" s="335"/>
      <c r="N9" s="335"/>
      <c r="O9" s="185"/>
      <c r="P9" s="335"/>
      <c r="Q9" s="335"/>
      <c r="R9" s="185"/>
      <c r="S9" s="185"/>
    </row>
    <row r="10" spans="1:19" s="184" customFormat="1" ht="12.75" customHeight="1" x14ac:dyDescent="0.2">
      <c r="A10" s="331" t="s">
        <v>83</v>
      </c>
      <c r="B10" s="332">
        <v>158146</v>
      </c>
      <c r="C10" s="332">
        <v>213889</v>
      </c>
      <c r="D10" s="333">
        <f t="shared" si="0"/>
        <v>73.93835120085653</v>
      </c>
      <c r="E10" s="332">
        <v>51</v>
      </c>
      <c r="F10" s="334">
        <v>81</v>
      </c>
      <c r="G10" s="332">
        <v>12423</v>
      </c>
      <c r="H10" s="332">
        <v>27315</v>
      </c>
      <c r="I10" s="333">
        <f t="shared" si="1"/>
        <v>45.480505216913784</v>
      </c>
      <c r="J10" s="332">
        <v>633</v>
      </c>
      <c r="K10" s="334">
        <v>674</v>
      </c>
      <c r="L10" s="185"/>
      <c r="M10" s="335"/>
      <c r="N10" s="336"/>
      <c r="O10" s="185"/>
      <c r="P10" s="335"/>
      <c r="Q10" s="335"/>
      <c r="R10" s="185"/>
      <c r="S10" s="185"/>
    </row>
    <row r="11" spans="1:19" s="184" customFormat="1" ht="12.75" customHeight="1" x14ac:dyDescent="0.2">
      <c r="A11" s="331" t="s">
        <v>84</v>
      </c>
      <c r="B11" s="332">
        <v>48435</v>
      </c>
      <c r="C11" s="332">
        <v>46261</v>
      </c>
      <c r="D11" s="333">
        <f t="shared" si="0"/>
        <v>104.6994228399732</v>
      </c>
      <c r="E11" s="332">
        <v>57</v>
      </c>
      <c r="F11" s="334">
        <v>57</v>
      </c>
      <c r="G11" s="332">
        <v>28</v>
      </c>
      <c r="H11" s="334">
        <v>26</v>
      </c>
      <c r="I11" s="333">
        <f t="shared" si="1"/>
        <v>107.69230769230769</v>
      </c>
      <c r="J11" s="332">
        <v>69</v>
      </c>
      <c r="K11" s="334">
        <v>25</v>
      </c>
      <c r="L11" s="185"/>
      <c r="M11" s="186"/>
      <c r="N11" s="335"/>
      <c r="O11" s="186"/>
      <c r="P11" s="186"/>
      <c r="Q11" s="335"/>
      <c r="R11" s="186"/>
      <c r="S11" s="186"/>
    </row>
    <row r="12" spans="1:19" s="184" customFormat="1" ht="12.75" customHeight="1" x14ac:dyDescent="0.2">
      <c r="A12" s="331" t="s">
        <v>85</v>
      </c>
      <c r="B12" s="332">
        <v>280792</v>
      </c>
      <c r="C12" s="332">
        <v>333833</v>
      </c>
      <c r="D12" s="333">
        <f t="shared" si="0"/>
        <v>84.111516836262439</v>
      </c>
      <c r="E12" s="332">
        <v>66</v>
      </c>
      <c r="F12" s="334">
        <v>72</v>
      </c>
      <c r="G12" s="332">
        <v>15901</v>
      </c>
      <c r="H12" s="332">
        <v>13599</v>
      </c>
      <c r="I12" s="333">
        <f t="shared" si="1"/>
        <v>116.92771527318185</v>
      </c>
      <c r="J12" s="332">
        <v>733</v>
      </c>
      <c r="K12" s="334">
        <v>689</v>
      </c>
      <c r="L12" s="185"/>
      <c r="M12" s="335"/>
      <c r="N12" s="335"/>
      <c r="O12" s="185"/>
      <c r="P12" s="335"/>
      <c r="Q12" s="335"/>
      <c r="R12" s="185"/>
      <c r="S12" s="185"/>
    </row>
    <row r="13" spans="1:19" s="184" customFormat="1" ht="12.75" customHeight="1" x14ac:dyDescent="0.2">
      <c r="A13" s="331" t="s">
        <v>86</v>
      </c>
      <c r="B13" s="332">
        <v>98981</v>
      </c>
      <c r="C13" s="332">
        <v>98234</v>
      </c>
      <c r="D13" s="333">
        <f t="shared" si="0"/>
        <v>100.76042917930656</v>
      </c>
      <c r="E13" s="332">
        <v>61</v>
      </c>
      <c r="F13" s="334">
        <v>61</v>
      </c>
      <c r="G13" s="332">
        <v>2178</v>
      </c>
      <c r="H13" s="332">
        <v>3051</v>
      </c>
      <c r="I13" s="333">
        <f t="shared" si="1"/>
        <v>71.38643067846607</v>
      </c>
      <c r="J13" s="332">
        <v>184</v>
      </c>
      <c r="K13" s="334">
        <v>191</v>
      </c>
      <c r="L13" s="185"/>
      <c r="M13" s="335"/>
      <c r="N13" s="335"/>
      <c r="O13" s="185"/>
      <c r="P13" s="335"/>
      <c r="Q13" s="335"/>
      <c r="R13" s="185"/>
      <c r="S13" s="185"/>
    </row>
    <row r="14" spans="1:19" s="184" customFormat="1" ht="12.75" customHeight="1" x14ac:dyDescent="0.2">
      <c r="A14" s="331" t="s">
        <v>87</v>
      </c>
      <c r="B14" s="332">
        <v>149701</v>
      </c>
      <c r="C14" s="332">
        <v>150749</v>
      </c>
      <c r="D14" s="333">
        <f t="shared" si="0"/>
        <v>99.304804675321222</v>
      </c>
      <c r="E14" s="332">
        <v>66</v>
      </c>
      <c r="F14" s="334">
        <v>77</v>
      </c>
      <c r="G14" s="332">
        <v>16947</v>
      </c>
      <c r="H14" s="332">
        <v>14545</v>
      </c>
      <c r="I14" s="333">
        <f t="shared" si="1"/>
        <v>116.51426607081473</v>
      </c>
      <c r="J14" s="332">
        <v>631</v>
      </c>
      <c r="K14" s="334">
        <v>436</v>
      </c>
      <c r="L14" s="185"/>
      <c r="M14" s="335"/>
      <c r="N14" s="335"/>
      <c r="O14" s="185"/>
      <c r="P14" s="335"/>
      <c r="Q14" s="335"/>
      <c r="R14" s="185"/>
      <c r="S14" s="185"/>
    </row>
    <row r="15" spans="1:19" s="184" customFormat="1" ht="12.75" customHeight="1" x14ac:dyDescent="0.2">
      <c r="A15" s="331" t="s">
        <v>88</v>
      </c>
      <c r="B15" s="332">
        <v>176638</v>
      </c>
      <c r="C15" s="332">
        <v>177604</v>
      </c>
      <c r="D15" s="333">
        <f t="shared" si="0"/>
        <v>99.456093331231287</v>
      </c>
      <c r="E15" s="332">
        <v>78</v>
      </c>
      <c r="F15" s="334">
        <v>86</v>
      </c>
      <c r="G15" s="332">
        <v>63693</v>
      </c>
      <c r="H15" s="332">
        <v>68282</v>
      </c>
      <c r="I15" s="333">
        <f t="shared" si="1"/>
        <v>93.279341554143116</v>
      </c>
      <c r="J15" s="332">
        <v>837</v>
      </c>
      <c r="K15" s="334">
        <v>751</v>
      </c>
      <c r="L15" s="185"/>
      <c r="M15" s="335"/>
      <c r="N15" s="335"/>
      <c r="O15" s="185"/>
      <c r="P15" s="335"/>
      <c r="Q15" s="335"/>
      <c r="R15" s="185"/>
      <c r="S15" s="185"/>
    </row>
    <row r="16" spans="1:19" s="184" customFormat="1" ht="12.75" customHeight="1" x14ac:dyDescent="0.2">
      <c r="A16" s="331" t="s">
        <v>89</v>
      </c>
      <c r="B16" s="332">
        <v>112672</v>
      </c>
      <c r="C16" s="332">
        <v>112818</v>
      </c>
      <c r="D16" s="333">
        <f t="shared" si="0"/>
        <v>99.870588026733316</v>
      </c>
      <c r="E16" s="332">
        <v>78</v>
      </c>
      <c r="F16" s="334">
        <v>82</v>
      </c>
      <c r="G16" s="332">
        <v>52820</v>
      </c>
      <c r="H16" s="332">
        <v>55519</v>
      </c>
      <c r="I16" s="333">
        <f t="shared" si="1"/>
        <v>95.138601199589331</v>
      </c>
      <c r="J16" s="332">
        <v>450</v>
      </c>
      <c r="K16" s="334">
        <v>462</v>
      </c>
      <c r="L16" s="185"/>
      <c r="M16" s="335"/>
      <c r="N16" s="335"/>
      <c r="O16" s="185"/>
      <c r="P16" s="335"/>
      <c r="Q16" s="335"/>
      <c r="R16" s="185"/>
      <c r="S16" s="185"/>
    </row>
    <row r="17" spans="1:19" s="184" customFormat="1" ht="12.75" customHeight="1" x14ac:dyDescent="0.2">
      <c r="A17" s="331" t="s">
        <v>90</v>
      </c>
      <c r="B17" s="332">
        <v>66603</v>
      </c>
      <c r="C17" s="332">
        <v>56745</v>
      </c>
      <c r="D17" s="333">
        <f t="shared" si="0"/>
        <v>117.37245572297118</v>
      </c>
      <c r="E17" s="332">
        <v>37</v>
      </c>
      <c r="F17" s="334">
        <v>36</v>
      </c>
      <c r="G17" s="332">
        <v>730</v>
      </c>
      <c r="H17" s="332">
        <v>353</v>
      </c>
      <c r="I17" s="333">
        <f t="shared" si="1"/>
        <v>206.79886685552407</v>
      </c>
      <c r="J17" s="332">
        <v>421</v>
      </c>
      <c r="K17" s="334">
        <v>166</v>
      </c>
      <c r="L17" s="185"/>
      <c r="M17" s="335"/>
      <c r="N17" s="335"/>
      <c r="O17" s="185"/>
      <c r="P17" s="335"/>
      <c r="Q17" s="335"/>
      <c r="R17" s="185"/>
      <c r="S17" s="185"/>
    </row>
    <row r="18" spans="1:19" s="184" customFormat="1" ht="12.75" customHeight="1" x14ac:dyDescent="0.2">
      <c r="A18" s="331" t="s">
        <v>91</v>
      </c>
      <c r="B18" s="332">
        <v>6599</v>
      </c>
      <c r="C18" s="332">
        <v>6917</v>
      </c>
      <c r="D18" s="333">
        <f t="shared" si="0"/>
        <v>95.402631198496451</v>
      </c>
      <c r="E18" s="332">
        <v>44</v>
      </c>
      <c r="F18" s="334">
        <v>49</v>
      </c>
      <c r="G18" s="332" t="s">
        <v>157</v>
      </c>
      <c r="H18" s="332" t="s">
        <v>157</v>
      </c>
      <c r="I18" s="333" t="s">
        <v>157</v>
      </c>
      <c r="J18" s="332" t="s">
        <v>157</v>
      </c>
      <c r="K18" s="334" t="s">
        <v>157</v>
      </c>
      <c r="L18" s="185"/>
      <c r="M18" s="335"/>
      <c r="N18" s="335"/>
      <c r="O18" s="185"/>
      <c r="P18" s="335"/>
      <c r="Q18" s="335"/>
      <c r="R18" s="185"/>
      <c r="S18" s="185"/>
    </row>
    <row r="19" spans="1:19" s="184" customFormat="1" ht="12.75" customHeight="1" x14ac:dyDescent="0.2">
      <c r="A19" s="331" t="s">
        <v>92</v>
      </c>
      <c r="B19" s="332">
        <v>151386</v>
      </c>
      <c r="C19" s="332">
        <v>139746</v>
      </c>
      <c r="D19" s="333">
        <f t="shared" si="0"/>
        <v>108.32939762139883</v>
      </c>
      <c r="E19" s="332">
        <v>76</v>
      </c>
      <c r="F19" s="334">
        <v>76</v>
      </c>
      <c r="G19" s="332">
        <v>104934</v>
      </c>
      <c r="H19" s="332">
        <v>121858</v>
      </c>
      <c r="I19" s="333">
        <f t="shared" si="1"/>
        <v>86.111703786374306</v>
      </c>
      <c r="J19" s="332">
        <v>1270</v>
      </c>
      <c r="K19" s="334">
        <v>1045</v>
      </c>
      <c r="L19" s="185"/>
      <c r="M19" s="335"/>
      <c r="N19" s="335"/>
      <c r="O19" s="185"/>
      <c r="P19" s="335"/>
      <c r="Q19" s="335"/>
      <c r="R19" s="185"/>
      <c r="S19" s="185"/>
    </row>
    <row r="20" spans="1:19" s="184" customFormat="1" ht="12.75" customHeight="1" x14ac:dyDescent="0.2">
      <c r="A20" s="331" t="s">
        <v>93</v>
      </c>
      <c r="B20" s="332">
        <v>126276</v>
      </c>
      <c r="C20" s="332">
        <v>134015</v>
      </c>
      <c r="D20" s="333">
        <f t="shared" si="0"/>
        <v>94.225273290303321</v>
      </c>
      <c r="E20" s="332">
        <v>70</v>
      </c>
      <c r="F20" s="334">
        <v>80</v>
      </c>
      <c r="G20" s="332">
        <v>140903</v>
      </c>
      <c r="H20" s="332">
        <v>128541</v>
      </c>
      <c r="I20" s="333">
        <f t="shared" si="1"/>
        <v>109.61716495126068</v>
      </c>
      <c r="J20" s="332">
        <v>585</v>
      </c>
      <c r="K20" s="334">
        <v>544</v>
      </c>
      <c r="L20" s="185"/>
      <c r="M20" s="335"/>
      <c r="N20" s="335"/>
      <c r="O20" s="185"/>
      <c r="P20" s="335"/>
      <c r="Q20" s="335"/>
      <c r="R20" s="185"/>
      <c r="S20" s="185"/>
    </row>
    <row r="21" spans="1:19" s="184" customFormat="1" ht="12.75" customHeight="1" x14ac:dyDescent="0.2">
      <c r="A21" s="331" t="s">
        <v>158</v>
      </c>
      <c r="B21" s="332">
        <v>227126</v>
      </c>
      <c r="C21" s="332">
        <v>254945</v>
      </c>
      <c r="D21" s="333">
        <f t="shared" si="0"/>
        <v>89.088234717291968</v>
      </c>
      <c r="E21" s="332">
        <v>48</v>
      </c>
      <c r="F21" s="334">
        <v>60</v>
      </c>
      <c r="G21" s="332">
        <v>172</v>
      </c>
      <c r="H21" s="332">
        <v>252</v>
      </c>
      <c r="I21" s="333">
        <f t="shared" si="1"/>
        <v>68.253968253968253</v>
      </c>
      <c r="J21" s="332">
        <v>155</v>
      </c>
      <c r="K21" s="334">
        <v>173</v>
      </c>
      <c r="L21" s="185"/>
      <c r="M21" s="335"/>
      <c r="N21" s="335"/>
      <c r="O21" s="185"/>
      <c r="P21" s="335"/>
      <c r="Q21" s="335"/>
      <c r="R21" s="185"/>
      <c r="S21" s="185"/>
    </row>
    <row r="22" spans="1:19" s="184" customFormat="1" ht="12.75" customHeight="1" x14ac:dyDescent="0.2">
      <c r="A22" s="331" t="s">
        <v>95</v>
      </c>
      <c r="B22" s="332">
        <v>44597</v>
      </c>
      <c r="C22" s="332">
        <v>48588</v>
      </c>
      <c r="D22" s="333">
        <f t="shared" si="0"/>
        <v>91.78603770478307</v>
      </c>
      <c r="E22" s="332">
        <v>74</v>
      </c>
      <c r="F22" s="334">
        <v>83</v>
      </c>
      <c r="G22" s="332">
        <v>228</v>
      </c>
      <c r="H22" s="332">
        <v>154</v>
      </c>
      <c r="I22" s="333">
        <f t="shared" si="1"/>
        <v>148.05194805194805</v>
      </c>
      <c r="J22" s="332">
        <v>133</v>
      </c>
      <c r="K22" s="334">
        <v>251</v>
      </c>
      <c r="L22" s="185"/>
      <c r="M22" s="335"/>
      <c r="N22" s="335"/>
      <c r="O22" s="185"/>
      <c r="P22" s="335"/>
      <c r="Q22" s="335"/>
      <c r="R22" s="185"/>
      <c r="S22" s="185"/>
    </row>
    <row r="23" spans="1:19" s="184" customFormat="1" ht="12.75" customHeight="1" x14ac:dyDescent="0.2">
      <c r="A23" s="331" t="s">
        <v>96</v>
      </c>
      <c r="B23" s="332">
        <v>153816</v>
      </c>
      <c r="C23" s="332">
        <v>146692</v>
      </c>
      <c r="D23" s="333">
        <f t="shared" si="0"/>
        <v>104.85643388869195</v>
      </c>
      <c r="E23" s="332">
        <v>71</v>
      </c>
      <c r="F23" s="334">
        <v>82</v>
      </c>
      <c r="G23" s="332">
        <v>21525</v>
      </c>
      <c r="H23" s="332">
        <v>26938</v>
      </c>
      <c r="I23" s="333">
        <f t="shared" si="1"/>
        <v>79.905709406785945</v>
      </c>
      <c r="J23" s="332">
        <v>309</v>
      </c>
      <c r="K23" s="334">
        <v>376</v>
      </c>
      <c r="L23" s="185"/>
      <c r="M23" s="335"/>
      <c r="N23" s="335"/>
      <c r="O23" s="185"/>
      <c r="P23" s="335"/>
      <c r="Q23" s="335"/>
      <c r="R23" s="185"/>
      <c r="S23" s="185"/>
    </row>
    <row r="24" spans="1:19" s="184" customFormat="1" ht="12.75" customHeight="1" x14ac:dyDescent="0.2">
      <c r="A24" s="331" t="s">
        <v>97</v>
      </c>
      <c r="B24" s="332">
        <v>3</v>
      </c>
      <c r="C24" s="332">
        <v>4</v>
      </c>
      <c r="D24" s="333">
        <f t="shared" si="0"/>
        <v>75</v>
      </c>
      <c r="E24" s="332">
        <v>3</v>
      </c>
      <c r="F24" s="334">
        <v>3</v>
      </c>
      <c r="G24" s="334" t="s">
        <v>157</v>
      </c>
      <c r="H24" s="334" t="s">
        <v>157</v>
      </c>
      <c r="I24" s="333" t="s">
        <v>157</v>
      </c>
      <c r="J24" s="334" t="s">
        <v>157</v>
      </c>
      <c r="K24" s="334" t="s">
        <v>157</v>
      </c>
      <c r="L24" s="185"/>
      <c r="M24" s="335"/>
      <c r="N24" s="335"/>
      <c r="O24" s="185"/>
      <c r="P24" s="335"/>
      <c r="Q24" s="335"/>
      <c r="R24" s="185"/>
      <c r="S24" s="185"/>
    </row>
    <row r="25" spans="1:19" s="184" customFormat="1" x14ac:dyDescent="0.2">
      <c r="A25" s="331" t="s">
        <v>98</v>
      </c>
      <c r="B25" s="332">
        <v>550</v>
      </c>
      <c r="C25" s="332">
        <v>454</v>
      </c>
      <c r="D25" s="333">
        <f t="shared" si="0"/>
        <v>121.1453744493392</v>
      </c>
      <c r="E25" s="332">
        <v>54</v>
      </c>
      <c r="F25" s="334">
        <v>43</v>
      </c>
      <c r="G25" s="334" t="s">
        <v>157</v>
      </c>
      <c r="H25" s="332">
        <v>16</v>
      </c>
      <c r="I25" s="333" t="s">
        <v>157</v>
      </c>
      <c r="J25" s="334" t="s">
        <v>157</v>
      </c>
      <c r="K25" s="334">
        <v>100</v>
      </c>
    </row>
    <row r="26" spans="1:19" s="184" customFormat="1" x14ac:dyDescent="0.2">
      <c r="A26" s="337" t="s">
        <v>99</v>
      </c>
      <c r="B26" s="338">
        <v>1841</v>
      </c>
      <c r="C26" s="338">
        <v>3081</v>
      </c>
      <c r="D26" s="339">
        <f t="shared" si="0"/>
        <v>59.753326841934438</v>
      </c>
      <c r="E26" s="338">
        <v>6</v>
      </c>
      <c r="F26" s="340">
        <v>9</v>
      </c>
      <c r="G26" s="340">
        <v>83</v>
      </c>
      <c r="H26" s="340">
        <v>205</v>
      </c>
      <c r="I26" s="339">
        <f t="shared" ref="I26" si="2">G26/H26%</f>
        <v>40.487804878048784</v>
      </c>
      <c r="J26" s="340">
        <v>9</v>
      </c>
      <c r="K26" s="340">
        <v>14</v>
      </c>
    </row>
    <row r="27" spans="1:19" s="184" customFormat="1" x14ac:dyDescent="0.2">
      <c r="A27" s="341"/>
      <c r="B27" s="342"/>
      <c r="C27" s="342"/>
      <c r="D27" s="343"/>
      <c r="E27" s="342"/>
      <c r="F27" s="344"/>
      <c r="G27" s="344"/>
      <c r="H27" s="344"/>
      <c r="I27" s="344"/>
      <c r="J27" s="344"/>
      <c r="K27" s="344"/>
    </row>
    <row r="28" spans="1:19" s="184" customFormat="1" ht="11.25" customHeight="1" x14ac:dyDescent="0.2">
      <c r="A28" s="341"/>
      <c r="B28" s="342"/>
      <c r="C28" s="342"/>
      <c r="D28" s="343"/>
      <c r="E28" s="342"/>
      <c r="F28" s="344"/>
      <c r="G28" s="344"/>
      <c r="H28" s="344"/>
      <c r="I28" s="344"/>
      <c r="J28" s="473"/>
      <c r="K28" s="473"/>
    </row>
    <row r="29" spans="1:19" s="184" customFormat="1" ht="12.75" customHeight="1" x14ac:dyDescent="0.2">
      <c r="B29" s="345"/>
      <c r="C29" s="345"/>
      <c r="D29" s="345"/>
      <c r="E29" s="345"/>
      <c r="F29" s="345"/>
      <c r="G29" s="345"/>
      <c r="H29" s="345"/>
      <c r="I29" s="345"/>
      <c r="J29" s="346"/>
      <c r="K29" s="347" t="s">
        <v>197</v>
      </c>
      <c r="L29" s="348"/>
    </row>
    <row r="30" spans="1:19" s="184" customFormat="1" ht="15.75" customHeight="1" x14ac:dyDescent="0.2">
      <c r="A30" s="469"/>
      <c r="B30" s="470" t="s">
        <v>143</v>
      </c>
      <c r="C30" s="470"/>
      <c r="D30" s="470"/>
      <c r="E30" s="470"/>
      <c r="F30" s="470"/>
      <c r="G30" s="470" t="s">
        <v>144</v>
      </c>
      <c r="H30" s="470"/>
      <c r="I30" s="470"/>
      <c r="J30" s="470"/>
      <c r="K30" s="471"/>
    </row>
    <row r="31" spans="1:19" s="184" customFormat="1" ht="15.75" customHeight="1" x14ac:dyDescent="0.2">
      <c r="A31" s="469"/>
      <c r="B31" s="470" t="s">
        <v>142</v>
      </c>
      <c r="C31" s="470"/>
      <c r="D31" s="470"/>
      <c r="E31" s="470" t="s">
        <v>172</v>
      </c>
      <c r="F31" s="470"/>
      <c r="G31" s="470" t="s">
        <v>142</v>
      </c>
      <c r="H31" s="470"/>
      <c r="I31" s="470"/>
      <c r="J31" s="470" t="s">
        <v>172</v>
      </c>
      <c r="K31" s="471"/>
    </row>
    <row r="32" spans="1:19" s="184" customFormat="1" ht="36" customHeight="1" x14ac:dyDescent="0.2">
      <c r="A32" s="469"/>
      <c r="B32" s="329" t="s">
        <v>149</v>
      </c>
      <c r="C32" s="329" t="s">
        <v>71</v>
      </c>
      <c r="D32" s="329" t="s">
        <v>198</v>
      </c>
      <c r="E32" s="329" t="s">
        <v>149</v>
      </c>
      <c r="F32" s="329" t="s">
        <v>71</v>
      </c>
      <c r="G32" s="329" t="s">
        <v>149</v>
      </c>
      <c r="H32" s="329" t="s">
        <v>71</v>
      </c>
      <c r="I32" s="329" t="s">
        <v>198</v>
      </c>
      <c r="J32" s="329" t="s">
        <v>149</v>
      </c>
      <c r="K32" s="330" t="s">
        <v>71</v>
      </c>
    </row>
    <row r="33" spans="1:19" s="184" customFormat="1" x14ac:dyDescent="0.2">
      <c r="A33" s="331" t="s">
        <v>79</v>
      </c>
      <c r="B33" s="332">
        <f t="shared" ref="B33:C33" si="3">SUM(B34:B53)</f>
        <v>7303631</v>
      </c>
      <c r="C33" s="332">
        <f t="shared" si="3"/>
        <v>7839068</v>
      </c>
      <c r="D33" s="333">
        <f>B33/C33%</f>
        <v>93.169634451442448</v>
      </c>
      <c r="E33" s="332">
        <v>65</v>
      </c>
      <c r="F33" s="334">
        <v>81</v>
      </c>
      <c r="G33" s="332">
        <f>SUM(G34:G53)</f>
        <v>886676</v>
      </c>
      <c r="H33" s="332">
        <f>SUM(H34:H53)</f>
        <v>1040402</v>
      </c>
      <c r="I33" s="333">
        <f>G33/H33%</f>
        <v>85.224365197298738</v>
      </c>
      <c r="J33" s="332">
        <v>79</v>
      </c>
      <c r="K33" s="334">
        <v>91</v>
      </c>
      <c r="L33" s="185"/>
      <c r="M33" s="335"/>
      <c r="N33" s="335"/>
      <c r="O33" s="185"/>
      <c r="P33" s="335"/>
      <c r="Q33" s="335"/>
      <c r="R33" s="185"/>
      <c r="S33" s="185"/>
    </row>
    <row r="34" spans="1:19" s="184" customFormat="1" x14ac:dyDescent="0.2">
      <c r="A34" s="331" t="s">
        <v>80</v>
      </c>
      <c r="B34" s="332">
        <v>476045</v>
      </c>
      <c r="C34" s="332">
        <v>502588</v>
      </c>
      <c r="D34" s="333">
        <f t="shared" ref="D34:D53" si="4">B34/C34%</f>
        <v>94.718735823378196</v>
      </c>
      <c r="E34" s="332">
        <v>71</v>
      </c>
      <c r="F34" s="334">
        <v>87</v>
      </c>
      <c r="G34" s="332">
        <v>55931</v>
      </c>
      <c r="H34" s="332">
        <v>52625</v>
      </c>
      <c r="I34" s="333">
        <f t="shared" ref="I34:I53" si="5">G34/H34%</f>
        <v>106.28218527315914</v>
      </c>
      <c r="J34" s="332">
        <v>88</v>
      </c>
      <c r="K34" s="334">
        <v>97</v>
      </c>
      <c r="L34" s="185"/>
      <c r="M34" s="335"/>
      <c r="N34" s="335"/>
      <c r="O34" s="185"/>
      <c r="P34" s="335"/>
      <c r="Q34" s="335"/>
      <c r="R34" s="185"/>
      <c r="S34" s="185"/>
    </row>
    <row r="35" spans="1:19" s="184" customFormat="1" x14ac:dyDescent="0.2">
      <c r="A35" s="331" t="s">
        <v>81</v>
      </c>
      <c r="B35" s="332">
        <v>225526</v>
      </c>
      <c r="C35" s="332">
        <v>228323</v>
      </c>
      <c r="D35" s="333">
        <f t="shared" si="4"/>
        <v>98.774981057536905</v>
      </c>
      <c r="E35" s="332">
        <v>71</v>
      </c>
      <c r="F35" s="334">
        <v>74</v>
      </c>
      <c r="G35" s="332">
        <v>19318</v>
      </c>
      <c r="H35" s="332">
        <v>19497</v>
      </c>
      <c r="I35" s="333">
        <f t="shared" si="5"/>
        <v>99.081910037441659</v>
      </c>
      <c r="J35" s="332">
        <v>88</v>
      </c>
      <c r="K35" s="334">
        <v>87</v>
      </c>
      <c r="L35" s="185"/>
      <c r="M35" s="335"/>
      <c r="N35" s="335"/>
      <c r="O35" s="185"/>
      <c r="P35" s="335"/>
      <c r="Q35" s="335"/>
      <c r="R35" s="185"/>
      <c r="S35" s="185"/>
    </row>
    <row r="36" spans="1:19" s="184" customFormat="1" x14ac:dyDescent="0.2">
      <c r="A36" s="331" t="s">
        <v>82</v>
      </c>
      <c r="B36" s="332">
        <v>488721</v>
      </c>
      <c r="C36" s="332">
        <v>494813</v>
      </c>
      <c r="D36" s="333">
        <f t="shared" si="4"/>
        <v>98.768827819802624</v>
      </c>
      <c r="E36" s="332">
        <v>72</v>
      </c>
      <c r="F36" s="334">
        <v>81</v>
      </c>
      <c r="G36" s="332">
        <v>65466</v>
      </c>
      <c r="H36" s="332">
        <v>65238</v>
      </c>
      <c r="I36" s="333">
        <f t="shared" si="5"/>
        <v>100.34948956129863</v>
      </c>
      <c r="J36" s="332">
        <v>76</v>
      </c>
      <c r="K36" s="334">
        <v>84</v>
      </c>
      <c r="L36" s="185"/>
      <c r="M36" s="335"/>
      <c r="N36" s="335"/>
      <c r="O36" s="185"/>
      <c r="P36" s="335"/>
      <c r="Q36" s="335"/>
      <c r="R36" s="185"/>
      <c r="S36" s="185"/>
    </row>
    <row r="37" spans="1:19" s="184" customFormat="1" x14ac:dyDescent="0.2">
      <c r="A37" s="331" t="s">
        <v>83</v>
      </c>
      <c r="B37" s="332">
        <v>844982</v>
      </c>
      <c r="C37" s="332">
        <v>947019</v>
      </c>
      <c r="D37" s="333">
        <f t="shared" si="4"/>
        <v>89.225453765975118</v>
      </c>
      <c r="E37" s="332">
        <v>58</v>
      </c>
      <c r="F37" s="334">
        <v>99</v>
      </c>
      <c r="G37" s="332">
        <v>43729</v>
      </c>
      <c r="H37" s="332">
        <v>72225</v>
      </c>
      <c r="I37" s="333">
        <f t="shared" si="5"/>
        <v>60.545517480096919</v>
      </c>
      <c r="J37" s="332">
        <v>54</v>
      </c>
      <c r="K37" s="334">
        <v>149</v>
      </c>
      <c r="L37" s="185"/>
      <c r="M37" s="335"/>
      <c r="N37" s="335"/>
      <c r="O37" s="185"/>
      <c r="P37" s="335"/>
      <c r="Q37" s="335"/>
      <c r="R37" s="185"/>
      <c r="S37" s="185"/>
    </row>
    <row r="38" spans="1:19" s="184" customFormat="1" x14ac:dyDescent="0.2">
      <c r="A38" s="331" t="s">
        <v>84</v>
      </c>
      <c r="B38" s="332">
        <v>193953</v>
      </c>
      <c r="C38" s="332">
        <v>228932</v>
      </c>
      <c r="D38" s="333">
        <f t="shared" si="4"/>
        <v>84.720790453060289</v>
      </c>
      <c r="E38" s="332">
        <v>66</v>
      </c>
      <c r="F38" s="334">
        <v>86</v>
      </c>
      <c r="G38" s="332">
        <v>42518</v>
      </c>
      <c r="H38" s="332">
        <v>47760</v>
      </c>
      <c r="I38" s="333">
        <f t="shared" si="5"/>
        <v>89.024288107202679</v>
      </c>
      <c r="J38" s="332">
        <v>58</v>
      </c>
      <c r="K38" s="334">
        <v>76</v>
      </c>
      <c r="L38" s="185"/>
      <c r="M38" s="335"/>
      <c r="N38" s="335"/>
      <c r="O38" s="185"/>
      <c r="P38" s="335"/>
      <c r="Q38" s="335"/>
      <c r="R38" s="185"/>
      <c r="S38" s="185"/>
    </row>
    <row r="39" spans="1:19" s="184" customFormat="1" x14ac:dyDescent="0.2">
      <c r="A39" s="331" t="s">
        <v>85</v>
      </c>
      <c r="B39" s="332">
        <v>584366</v>
      </c>
      <c r="C39" s="332">
        <v>579626</v>
      </c>
      <c r="D39" s="333">
        <f t="shared" si="4"/>
        <v>100.81776869912667</v>
      </c>
      <c r="E39" s="332">
        <v>83</v>
      </c>
      <c r="F39" s="334">
        <v>95</v>
      </c>
      <c r="G39" s="332">
        <v>101310</v>
      </c>
      <c r="H39" s="332">
        <v>104548</v>
      </c>
      <c r="I39" s="333">
        <f t="shared" si="5"/>
        <v>96.902858017370008</v>
      </c>
      <c r="J39" s="332">
        <v>90</v>
      </c>
      <c r="K39" s="334">
        <v>98</v>
      </c>
      <c r="L39" s="185"/>
      <c r="M39" s="335"/>
      <c r="N39" s="335"/>
      <c r="O39" s="185"/>
      <c r="P39" s="335"/>
      <c r="Q39" s="335"/>
      <c r="R39" s="185"/>
      <c r="S39" s="185"/>
    </row>
    <row r="40" spans="1:19" s="184" customFormat="1" x14ac:dyDescent="0.2">
      <c r="A40" s="331" t="s">
        <v>86</v>
      </c>
      <c r="B40" s="332">
        <v>826042</v>
      </c>
      <c r="C40" s="332">
        <v>815567</v>
      </c>
      <c r="D40" s="333">
        <f t="shared" si="4"/>
        <v>101.28438252160767</v>
      </c>
      <c r="E40" s="332">
        <v>61</v>
      </c>
      <c r="F40" s="334">
        <v>79</v>
      </c>
      <c r="G40" s="332">
        <v>61228</v>
      </c>
      <c r="H40" s="332">
        <v>101131</v>
      </c>
      <c r="I40" s="333">
        <f t="shared" si="5"/>
        <v>60.543255777160319</v>
      </c>
      <c r="J40" s="332">
        <v>107</v>
      </c>
      <c r="K40" s="334">
        <v>102</v>
      </c>
      <c r="L40" s="185"/>
      <c r="M40" s="335"/>
      <c r="N40" s="335"/>
      <c r="O40" s="185"/>
      <c r="P40" s="335"/>
      <c r="Q40" s="335"/>
      <c r="R40" s="185"/>
      <c r="S40" s="185"/>
    </row>
    <row r="41" spans="1:19" s="184" customFormat="1" x14ac:dyDescent="0.2">
      <c r="A41" s="331" t="s">
        <v>87</v>
      </c>
      <c r="B41" s="332">
        <v>569600</v>
      </c>
      <c r="C41" s="332">
        <v>576433</v>
      </c>
      <c r="D41" s="333">
        <f t="shared" si="4"/>
        <v>98.814606380967092</v>
      </c>
      <c r="E41" s="332">
        <v>73</v>
      </c>
      <c r="F41" s="334">
        <v>87</v>
      </c>
      <c r="G41" s="332">
        <v>115976</v>
      </c>
      <c r="H41" s="332">
        <v>116889</v>
      </c>
      <c r="I41" s="333">
        <f t="shared" si="5"/>
        <v>99.21891709228413</v>
      </c>
      <c r="J41" s="332">
        <v>85</v>
      </c>
      <c r="K41" s="334">
        <v>95</v>
      </c>
      <c r="L41" s="185"/>
      <c r="M41" s="335"/>
      <c r="N41" s="335"/>
      <c r="O41" s="185"/>
      <c r="P41" s="335"/>
      <c r="Q41" s="335"/>
      <c r="R41" s="185"/>
      <c r="S41" s="185"/>
    </row>
    <row r="42" spans="1:19" s="184" customFormat="1" x14ac:dyDescent="0.2">
      <c r="A42" s="331" t="s">
        <v>88</v>
      </c>
      <c r="B42" s="332">
        <v>268245</v>
      </c>
      <c r="C42" s="332">
        <v>278830</v>
      </c>
      <c r="D42" s="333">
        <f t="shared" si="4"/>
        <v>96.203780081052969</v>
      </c>
      <c r="E42" s="332">
        <v>90</v>
      </c>
      <c r="F42" s="334">
        <v>92</v>
      </c>
      <c r="G42" s="332">
        <v>80668</v>
      </c>
      <c r="H42" s="332">
        <v>80335</v>
      </c>
      <c r="I42" s="333">
        <f t="shared" si="5"/>
        <v>100.41451422169665</v>
      </c>
      <c r="J42" s="332">
        <v>101</v>
      </c>
      <c r="K42" s="334">
        <v>96</v>
      </c>
      <c r="L42" s="185"/>
      <c r="M42" s="335"/>
      <c r="N42" s="335"/>
      <c r="O42" s="185"/>
      <c r="P42" s="335"/>
      <c r="Q42" s="335"/>
      <c r="R42" s="185"/>
      <c r="S42" s="185"/>
    </row>
    <row r="43" spans="1:19" s="184" customFormat="1" x14ac:dyDescent="0.2">
      <c r="A43" s="331" t="s">
        <v>89</v>
      </c>
      <c r="B43" s="332">
        <v>152133</v>
      </c>
      <c r="C43" s="332">
        <v>147719</v>
      </c>
      <c r="D43" s="333">
        <f t="shared" si="4"/>
        <v>102.988105795463</v>
      </c>
      <c r="E43" s="332">
        <v>87</v>
      </c>
      <c r="F43" s="334">
        <v>88</v>
      </c>
      <c r="G43" s="332">
        <v>4598</v>
      </c>
      <c r="H43" s="332">
        <v>4375</v>
      </c>
      <c r="I43" s="333">
        <f t="shared" si="5"/>
        <v>105.09714285714286</v>
      </c>
      <c r="J43" s="332">
        <v>30</v>
      </c>
      <c r="K43" s="334">
        <v>36</v>
      </c>
      <c r="L43" s="185"/>
      <c r="M43" s="335"/>
      <c r="N43" s="335"/>
      <c r="O43" s="185"/>
      <c r="P43" s="335"/>
      <c r="Q43" s="335"/>
      <c r="R43" s="185"/>
      <c r="S43" s="185"/>
    </row>
    <row r="44" spans="1:19" s="184" customFormat="1" x14ac:dyDescent="0.2">
      <c r="A44" s="331" t="s">
        <v>90</v>
      </c>
      <c r="B44" s="332">
        <v>194267</v>
      </c>
      <c r="C44" s="332">
        <v>173076</v>
      </c>
      <c r="D44" s="333">
        <f t="shared" si="4"/>
        <v>112.24375418891123</v>
      </c>
      <c r="E44" s="332">
        <v>54</v>
      </c>
      <c r="F44" s="334">
        <v>60</v>
      </c>
      <c r="G44" s="332">
        <v>54670</v>
      </c>
      <c r="H44" s="332">
        <v>73217</v>
      </c>
      <c r="I44" s="333">
        <f t="shared" si="5"/>
        <v>74.668451315951216</v>
      </c>
      <c r="J44" s="332">
        <v>70</v>
      </c>
      <c r="K44" s="334">
        <v>86</v>
      </c>
      <c r="L44" s="185"/>
      <c r="M44" s="335"/>
      <c r="N44" s="335"/>
      <c r="O44" s="185"/>
      <c r="P44" s="335"/>
      <c r="Q44" s="335"/>
      <c r="R44" s="185"/>
      <c r="S44" s="185"/>
    </row>
    <row r="45" spans="1:19" s="184" customFormat="1" x14ac:dyDescent="0.2">
      <c r="A45" s="331" t="s">
        <v>91</v>
      </c>
      <c r="B45" s="332">
        <v>127677</v>
      </c>
      <c r="C45" s="332">
        <v>128495</v>
      </c>
      <c r="D45" s="333">
        <f t="shared" si="4"/>
        <v>99.363399354060462</v>
      </c>
      <c r="E45" s="332">
        <v>73</v>
      </c>
      <c r="F45" s="334">
        <v>78</v>
      </c>
      <c r="G45" s="332">
        <v>47772</v>
      </c>
      <c r="H45" s="332">
        <v>47294</v>
      </c>
      <c r="I45" s="333">
        <f t="shared" si="5"/>
        <v>101.01069903158964</v>
      </c>
      <c r="J45" s="332">
        <v>73</v>
      </c>
      <c r="K45" s="334">
        <v>82</v>
      </c>
      <c r="L45" s="185"/>
      <c r="M45" s="335"/>
      <c r="N45" s="335"/>
      <c r="O45" s="185"/>
      <c r="P45" s="335"/>
      <c r="Q45" s="335"/>
      <c r="R45" s="185"/>
      <c r="S45" s="185"/>
    </row>
    <row r="46" spans="1:19" s="184" customFormat="1" x14ac:dyDescent="0.2">
      <c r="A46" s="331" t="s">
        <v>92</v>
      </c>
      <c r="B46" s="332">
        <v>263409</v>
      </c>
      <c r="C46" s="332">
        <v>229916</v>
      </c>
      <c r="D46" s="333">
        <f t="shared" si="4"/>
        <v>114.56749421527863</v>
      </c>
      <c r="E46" s="332">
        <v>85</v>
      </c>
      <c r="F46" s="334">
        <v>85</v>
      </c>
      <c r="G46" s="332">
        <v>38937</v>
      </c>
      <c r="H46" s="332">
        <v>36826</v>
      </c>
      <c r="I46" s="333">
        <f t="shared" si="5"/>
        <v>105.73236300439906</v>
      </c>
      <c r="J46" s="332">
        <v>103</v>
      </c>
      <c r="K46" s="334">
        <v>100</v>
      </c>
      <c r="L46" s="185"/>
      <c r="M46" s="335"/>
      <c r="N46" s="335"/>
      <c r="O46" s="185"/>
      <c r="P46" s="335"/>
      <c r="Q46" s="335"/>
      <c r="R46" s="185"/>
      <c r="S46" s="185"/>
    </row>
    <row r="47" spans="1:19" s="184" customFormat="1" x14ac:dyDescent="0.2">
      <c r="A47" s="331" t="s">
        <v>93</v>
      </c>
      <c r="B47" s="332">
        <v>224816</v>
      </c>
      <c r="C47" s="332">
        <v>203607</v>
      </c>
      <c r="D47" s="333">
        <f t="shared" si="4"/>
        <v>110.41663597027608</v>
      </c>
      <c r="E47" s="332">
        <v>95</v>
      </c>
      <c r="F47" s="334">
        <v>96</v>
      </c>
      <c r="G47" s="332">
        <v>5564</v>
      </c>
      <c r="H47" s="332">
        <v>5615</v>
      </c>
      <c r="I47" s="333">
        <f t="shared" si="5"/>
        <v>99.091718610863765</v>
      </c>
      <c r="J47" s="332">
        <v>97</v>
      </c>
      <c r="K47" s="334">
        <v>98</v>
      </c>
      <c r="L47" s="185"/>
      <c r="M47" s="335"/>
      <c r="N47" s="335"/>
      <c r="O47" s="185"/>
      <c r="P47" s="335"/>
      <c r="Q47" s="335"/>
      <c r="R47" s="185"/>
      <c r="S47" s="185"/>
    </row>
    <row r="48" spans="1:19" s="184" customFormat="1" x14ac:dyDescent="0.2">
      <c r="A48" s="331" t="s">
        <v>158</v>
      </c>
      <c r="B48" s="332">
        <v>1479230</v>
      </c>
      <c r="C48" s="332">
        <v>1855865</v>
      </c>
      <c r="D48" s="333">
        <f t="shared" si="4"/>
        <v>79.705689799635209</v>
      </c>
      <c r="E48" s="332">
        <v>55</v>
      </c>
      <c r="F48" s="334">
        <v>65</v>
      </c>
      <c r="G48" s="332">
        <v>69515</v>
      </c>
      <c r="H48" s="332">
        <v>103696</v>
      </c>
      <c r="I48" s="333">
        <f t="shared" si="5"/>
        <v>67.037301342385433</v>
      </c>
      <c r="J48" s="332">
        <v>61</v>
      </c>
      <c r="K48" s="334">
        <v>61</v>
      </c>
      <c r="L48" s="185"/>
      <c r="M48" s="335"/>
      <c r="N48" s="335"/>
      <c r="O48" s="185"/>
      <c r="P48" s="335"/>
      <c r="Q48" s="335"/>
      <c r="R48" s="185"/>
      <c r="S48" s="185"/>
    </row>
    <row r="49" spans="1:19" s="184" customFormat="1" x14ac:dyDescent="0.2">
      <c r="A49" s="331" t="s">
        <v>95</v>
      </c>
      <c r="B49" s="332">
        <v>109638</v>
      </c>
      <c r="C49" s="332">
        <v>170816</v>
      </c>
      <c r="D49" s="333">
        <f t="shared" si="4"/>
        <v>64.184853877856867</v>
      </c>
      <c r="E49" s="332">
        <v>65</v>
      </c>
      <c r="F49" s="334">
        <v>91</v>
      </c>
      <c r="G49" s="332">
        <v>17879</v>
      </c>
      <c r="H49" s="332">
        <v>33603</v>
      </c>
      <c r="I49" s="333">
        <f t="shared" si="5"/>
        <v>53.206558938190049</v>
      </c>
      <c r="J49" s="332">
        <v>58</v>
      </c>
      <c r="K49" s="334">
        <v>86</v>
      </c>
      <c r="L49" s="185"/>
      <c r="M49" s="335"/>
      <c r="N49" s="335"/>
      <c r="O49" s="185"/>
      <c r="P49" s="335"/>
      <c r="Q49" s="335"/>
      <c r="R49" s="185"/>
      <c r="S49" s="185"/>
    </row>
    <row r="50" spans="1:19" s="184" customFormat="1" ht="12" customHeight="1" x14ac:dyDescent="0.2">
      <c r="A50" s="331" t="s">
        <v>96</v>
      </c>
      <c r="B50" s="332">
        <v>273464</v>
      </c>
      <c r="C50" s="332">
        <v>274047</v>
      </c>
      <c r="D50" s="333">
        <f t="shared" si="4"/>
        <v>99.787262768795145</v>
      </c>
      <c r="E50" s="332">
        <v>87</v>
      </c>
      <c r="F50" s="334">
        <v>88</v>
      </c>
      <c r="G50" s="332">
        <v>61161</v>
      </c>
      <c r="H50" s="332">
        <v>75054</v>
      </c>
      <c r="I50" s="333">
        <f t="shared" si="5"/>
        <v>81.489327684067476</v>
      </c>
      <c r="J50" s="332">
        <v>91</v>
      </c>
      <c r="K50" s="334">
        <v>98</v>
      </c>
      <c r="L50" s="185"/>
      <c r="M50" s="335"/>
      <c r="N50" s="335"/>
      <c r="O50" s="185"/>
      <c r="P50" s="335"/>
      <c r="Q50" s="335"/>
      <c r="R50" s="185"/>
      <c r="S50" s="185"/>
    </row>
    <row r="51" spans="1:19" s="184" customFormat="1" x14ac:dyDescent="0.2">
      <c r="A51" s="331" t="s">
        <v>97</v>
      </c>
      <c r="B51" s="332">
        <v>23</v>
      </c>
      <c r="C51" s="332">
        <v>11</v>
      </c>
      <c r="D51" s="333">
        <f t="shared" si="4"/>
        <v>209.09090909090909</v>
      </c>
      <c r="E51" s="332">
        <v>2</v>
      </c>
      <c r="F51" s="334">
        <v>1</v>
      </c>
      <c r="G51" s="334">
        <v>1</v>
      </c>
      <c r="H51" s="332">
        <v>1</v>
      </c>
      <c r="I51" s="333">
        <f t="shared" si="5"/>
        <v>100</v>
      </c>
      <c r="J51" s="334">
        <v>1</v>
      </c>
      <c r="K51" s="334">
        <v>1</v>
      </c>
      <c r="L51" s="185"/>
      <c r="M51" s="335"/>
      <c r="N51" s="335"/>
      <c r="O51" s="185"/>
      <c r="P51" s="335"/>
      <c r="Q51" s="335"/>
      <c r="R51" s="185"/>
      <c r="S51" s="185"/>
    </row>
    <row r="52" spans="1:19" s="184" customFormat="1" x14ac:dyDescent="0.2">
      <c r="A52" s="341" t="s">
        <v>98</v>
      </c>
      <c r="B52" s="342">
        <v>437</v>
      </c>
      <c r="C52" s="342">
        <v>196</v>
      </c>
      <c r="D52" s="333">
        <f t="shared" si="4"/>
        <v>222.9591836734694</v>
      </c>
      <c r="E52" s="342">
        <v>133</v>
      </c>
      <c r="F52" s="344">
        <v>43</v>
      </c>
      <c r="G52" s="342">
        <v>315</v>
      </c>
      <c r="H52" s="342">
        <v>102</v>
      </c>
      <c r="I52" s="333">
        <f t="shared" si="5"/>
        <v>308.8235294117647</v>
      </c>
      <c r="J52" s="342">
        <v>93</v>
      </c>
      <c r="K52" s="344">
        <v>29</v>
      </c>
    </row>
    <row r="53" spans="1:19" s="184" customFormat="1" x14ac:dyDescent="0.2">
      <c r="A53" s="337" t="s">
        <v>99</v>
      </c>
      <c r="B53" s="338">
        <v>1057</v>
      </c>
      <c r="C53" s="338">
        <v>3189</v>
      </c>
      <c r="D53" s="339">
        <f t="shared" si="4"/>
        <v>33.145186578864845</v>
      </c>
      <c r="E53" s="338">
        <v>2</v>
      </c>
      <c r="F53" s="338">
        <v>8</v>
      </c>
      <c r="G53" s="338">
        <v>120</v>
      </c>
      <c r="H53" s="338">
        <v>371</v>
      </c>
      <c r="I53" s="339">
        <f t="shared" si="5"/>
        <v>32.345013477088948</v>
      </c>
      <c r="J53" s="338">
        <v>5</v>
      </c>
      <c r="K53" s="338">
        <v>25</v>
      </c>
    </row>
    <row r="54" spans="1:19" s="184" customFormat="1" x14ac:dyDescent="0.2">
      <c r="A54" s="341"/>
    </row>
    <row r="55" spans="1:19" s="184" customFormat="1" x14ac:dyDescent="0.2">
      <c r="A55" s="341"/>
      <c r="J55" s="473"/>
      <c r="K55" s="473"/>
    </row>
    <row r="56" spans="1:19" s="184" customFormat="1" ht="12.75" customHeight="1" x14ac:dyDescent="0.2">
      <c r="A56" s="349"/>
      <c r="B56" s="475" t="s">
        <v>197</v>
      </c>
      <c r="C56" s="475" t="s">
        <v>173</v>
      </c>
      <c r="D56" s="475" t="s">
        <v>173</v>
      </c>
      <c r="E56" s="475" t="s">
        <v>173</v>
      </c>
      <c r="F56" s="475" t="s">
        <v>173</v>
      </c>
      <c r="G56" s="475" t="s">
        <v>173</v>
      </c>
      <c r="H56" s="475" t="s">
        <v>173</v>
      </c>
      <c r="I56" s="475" t="s">
        <v>173</v>
      </c>
      <c r="J56" s="475" t="s">
        <v>173</v>
      </c>
      <c r="K56" s="475" t="s">
        <v>173</v>
      </c>
    </row>
    <row r="57" spans="1:19" s="184" customFormat="1" ht="18" customHeight="1" x14ac:dyDescent="0.2">
      <c r="A57" s="469"/>
      <c r="B57" s="470" t="s">
        <v>145</v>
      </c>
      <c r="C57" s="470"/>
      <c r="D57" s="470"/>
      <c r="E57" s="470"/>
      <c r="F57" s="470"/>
      <c r="G57" s="470" t="s">
        <v>146</v>
      </c>
      <c r="H57" s="470"/>
      <c r="I57" s="470"/>
      <c r="J57" s="470"/>
      <c r="K57" s="471"/>
    </row>
    <row r="58" spans="1:19" s="184" customFormat="1" ht="18" customHeight="1" x14ac:dyDescent="0.2">
      <c r="A58" s="469"/>
      <c r="B58" s="470" t="s">
        <v>142</v>
      </c>
      <c r="C58" s="470"/>
      <c r="D58" s="470"/>
      <c r="E58" s="470" t="s">
        <v>172</v>
      </c>
      <c r="F58" s="470"/>
      <c r="G58" s="470" t="s">
        <v>142</v>
      </c>
      <c r="H58" s="470"/>
      <c r="I58" s="470"/>
      <c r="J58" s="470" t="s">
        <v>172</v>
      </c>
      <c r="K58" s="471"/>
    </row>
    <row r="59" spans="1:19" s="184" customFormat="1" ht="22.5" x14ac:dyDescent="0.2">
      <c r="A59" s="469"/>
      <c r="B59" s="329" t="s">
        <v>149</v>
      </c>
      <c r="C59" s="329" t="s">
        <v>71</v>
      </c>
      <c r="D59" s="329" t="s">
        <v>159</v>
      </c>
      <c r="E59" s="329" t="s">
        <v>149</v>
      </c>
      <c r="F59" s="329" t="s">
        <v>71</v>
      </c>
      <c r="G59" s="329" t="s">
        <v>149</v>
      </c>
      <c r="H59" s="329" t="s">
        <v>71</v>
      </c>
      <c r="I59" s="329" t="s">
        <v>159</v>
      </c>
      <c r="J59" s="329" t="s">
        <v>149</v>
      </c>
      <c r="K59" s="330" t="s">
        <v>71</v>
      </c>
    </row>
    <row r="60" spans="1:19" s="184" customFormat="1" x14ac:dyDescent="0.2">
      <c r="A60" s="331" t="s">
        <v>79</v>
      </c>
      <c r="B60" s="332">
        <f>SUM(B61:B80)</f>
        <v>961466</v>
      </c>
      <c r="C60" s="332">
        <f>SUM(C61:C80)</f>
        <v>1028283</v>
      </c>
      <c r="D60" s="333">
        <f t="shared" ref="D60:D80" si="6">B60/C60*100</f>
        <v>93.502080652894193</v>
      </c>
      <c r="E60" s="332">
        <v>46</v>
      </c>
      <c r="F60" s="334">
        <v>56</v>
      </c>
      <c r="G60" s="332">
        <f>SUM(G61:G80)</f>
        <v>49601</v>
      </c>
      <c r="H60" s="332">
        <f>SUM(H61:H80)</f>
        <v>46475</v>
      </c>
      <c r="I60" s="333">
        <f>G60/H60*100</f>
        <v>106.72619688004303</v>
      </c>
      <c r="J60" s="332">
        <v>31</v>
      </c>
      <c r="K60" s="334">
        <v>34</v>
      </c>
      <c r="L60" s="185"/>
      <c r="M60" s="335"/>
      <c r="N60" s="335"/>
      <c r="O60" s="185"/>
      <c r="P60" s="335"/>
      <c r="Q60" s="335"/>
      <c r="R60" s="185"/>
    </row>
    <row r="61" spans="1:19" s="184" customFormat="1" x14ac:dyDescent="0.2">
      <c r="A61" s="331" t="s">
        <v>80</v>
      </c>
      <c r="B61" s="332">
        <v>120466</v>
      </c>
      <c r="C61" s="332">
        <v>133928</v>
      </c>
      <c r="D61" s="333">
        <f t="shared" si="6"/>
        <v>89.948330446209894</v>
      </c>
      <c r="E61" s="332">
        <v>63</v>
      </c>
      <c r="F61" s="334">
        <v>68</v>
      </c>
      <c r="G61" s="334">
        <v>36</v>
      </c>
      <c r="H61" s="334">
        <v>15</v>
      </c>
      <c r="I61" s="333">
        <f t="shared" ref="I61:I77" si="7">G61/H61*100</f>
        <v>240</v>
      </c>
      <c r="J61" s="334">
        <v>15</v>
      </c>
      <c r="K61" s="334">
        <v>7</v>
      </c>
      <c r="L61" s="185"/>
      <c r="M61" s="335"/>
      <c r="N61" s="335"/>
      <c r="O61" s="185"/>
      <c r="P61" s="335"/>
      <c r="Q61" s="335"/>
      <c r="R61" s="185"/>
    </row>
    <row r="62" spans="1:19" s="184" customFormat="1" x14ac:dyDescent="0.2">
      <c r="A62" s="331" t="s">
        <v>81</v>
      </c>
      <c r="B62" s="332">
        <v>57324</v>
      </c>
      <c r="C62" s="332">
        <v>58622</v>
      </c>
      <c r="D62" s="333">
        <f t="shared" si="6"/>
        <v>97.785814199447302</v>
      </c>
      <c r="E62" s="332">
        <v>43</v>
      </c>
      <c r="F62" s="334">
        <v>46</v>
      </c>
      <c r="G62" s="334">
        <v>13</v>
      </c>
      <c r="H62" s="332">
        <v>5</v>
      </c>
      <c r="I62" s="333">
        <f t="shared" si="7"/>
        <v>260</v>
      </c>
      <c r="J62" s="334">
        <v>11</v>
      </c>
      <c r="K62" s="334">
        <v>8</v>
      </c>
      <c r="L62" s="185"/>
      <c r="M62" s="335"/>
      <c r="N62" s="335"/>
      <c r="O62" s="185"/>
      <c r="P62" s="335"/>
      <c r="Q62" s="335"/>
      <c r="R62" s="185"/>
    </row>
    <row r="63" spans="1:19" s="184" customFormat="1" x14ac:dyDescent="0.2">
      <c r="A63" s="331" t="s">
        <v>82</v>
      </c>
      <c r="B63" s="332">
        <v>59052</v>
      </c>
      <c r="C63" s="332">
        <v>58487</v>
      </c>
      <c r="D63" s="333">
        <f>B63/C63*100</f>
        <v>100.96602663839829</v>
      </c>
      <c r="E63" s="332">
        <v>32</v>
      </c>
      <c r="F63" s="334">
        <v>45</v>
      </c>
      <c r="G63" s="334">
        <v>3550</v>
      </c>
      <c r="H63" s="334">
        <v>3485</v>
      </c>
      <c r="I63" s="333">
        <f t="shared" si="7"/>
        <v>101.8651362984218</v>
      </c>
      <c r="J63" s="334">
        <v>29</v>
      </c>
      <c r="K63" s="334">
        <v>36</v>
      </c>
      <c r="L63" s="185"/>
      <c r="M63" s="335"/>
      <c r="N63" s="335"/>
      <c r="O63" s="185"/>
      <c r="P63" s="335"/>
      <c r="Q63" s="335"/>
      <c r="R63" s="185"/>
    </row>
    <row r="64" spans="1:19" s="184" customFormat="1" x14ac:dyDescent="0.2">
      <c r="A64" s="331" t="s">
        <v>83</v>
      </c>
      <c r="B64" s="332">
        <v>37728</v>
      </c>
      <c r="C64" s="332">
        <v>51647</v>
      </c>
      <c r="D64" s="333">
        <f t="shared" si="6"/>
        <v>73.049741514511979</v>
      </c>
      <c r="E64" s="332">
        <v>33</v>
      </c>
      <c r="F64" s="334">
        <v>62</v>
      </c>
      <c r="G64" s="332">
        <v>1327</v>
      </c>
      <c r="H64" s="334">
        <v>873</v>
      </c>
      <c r="I64" s="333">
        <f t="shared" si="7"/>
        <v>152.0045819014891</v>
      </c>
      <c r="J64" s="332">
        <v>34</v>
      </c>
      <c r="K64" s="334">
        <v>31</v>
      </c>
      <c r="L64" s="185"/>
      <c r="M64" s="335"/>
      <c r="N64" s="335"/>
      <c r="O64" s="185"/>
      <c r="P64" s="335"/>
      <c r="Q64" s="335"/>
      <c r="R64" s="185"/>
    </row>
    <row r="65" spans="1:18" s="184" customFormat="1" x14ac:dyDescent="0.2">
      <c r="A65" s="331" t="s">
        <v>84</v>
      </c>
      <c r="B65" s="332">
        <v>20390</v>
      </c>
      <c r="C65" s="332">
        <v>23409</v>
      </c>
      <c r="D65" s="333">
        <f t="shared" si="6"/>
        <v>87.103250886411203</v>
      </c>
      <c r="E65" s="332">
        <v>28</v>
      </c>
      <c r="F65" s="334">
        <v>40</v>
      </c>
      <c r="G65" s="332">
        <v>7777</v>
      </c>
      <c r="H65" s="332">
        <v>6975</v>
      </c>
      <c r="I65" s="333">
        <f t="shared" si="7"/>
        <v>111.49820788530467</v>
      </c>
      <c r="J65" s="332">
        <v>37</v>
      </c>
      <c r="K65" s="334">
        <v>38</v>
      </c>
      <c r="L65" s="185"/>
      <c r="M65" s="335"/>
      <c r="N65" s="335"/>
      <c r="O65" s="185"/>
      <c r="P65" s="335"/>
      <c r="Q65" s="335"/>
      <c r="R65" s="185"/>
    </row>
    <row r="66" spans="1:18" s="184" customFormat="1" x14ac:dyDescent="0.2">
      <c r="A66" s="331" t="s">
        <v>85</v>
      </c>
      <c r="B66" s="332">
        <v>84077</v>
      </c>
      <c r="C66" s="332">
        <v>77446</v>
      </c>
      <c r="D66" s="333">
        <f t="shared" si="6"/>
        <v>108.56209487901248</v>
      </c>
      <c r="E66" s="332">
        <v>56</v>
      </c>
      <c r="F66" s="334">
        <v>62</v>
      </c>
      <c r="G66" s="334">
        <v>444</v>
      </c>
      <c r="H66" s="334">
        <v>512</v>
      </c>
      <c r="I66" s="333">
        <f t="shared" si="7"/>
        <v>86.71875</v>
      </c>
      <c r="J66" s="334">
        <v>34</v>
      </c>
      <c r="K66" s="334">
        <v>35</v>
      </c>
      <c r="L66" s="335"/>
      <c r="M66" s="335"/>
      <c r="N66" s="185"/>
      <c r="O66" s="335"/>
      <c r="P66" s="335"/>
      <c r="Q66" s="185"/>
    </row>
    <row r="67" spans="1:18" s="184" customFormat="1" x14ac:dyDescent="0.2">
      <c r="A67" s="331" t="s">
        <v>86</v>
      </c>
      <c r="B67" s="332">
        <v>31127</v>
      </c>
      <c r="C67" s="332">
        <v>35533</v>
      </c>
      <c r="D67" s="333">
        <f t="shared" si="6"/>
        <v>87.600258914248727</v>
      </c>
      <c r="E67" s="332">
        <v>44</v>
      </c>
      <c r="F67" s="334">
        <v>59</v>
      </c>
      <c r="G67" s="332">
        <v>1369</v>
      </c>
      <c r="H67" s="332">
        <v>1482</v>
      </c>
      <c r="I67" s="333">
        <f t="shared" si="7"/>
        <v>92.375168690958162</v>
      </c>
      <c r="J67" s="332">
        <v>43</v>
      </c>
      <c r="K67" s="334">
        <v>44</v>
      </c>
      <c r="L67" s="185"/>
      <c r="M67" s="335"/>
      <c r="N67" s="335"/>
      <c r="O67" s="185"/>
      <c r="P67" s="335"/>
      <c r="Q67" s="335"/>
      <c r="R67" s="185"/>
    </row>
    <row r="68" spans="1:18" s="184" customFormat="1" x14ac:dyDescent="0.2">
      <c r="A68" s="331" t="s">
        <v>87</v>
      </c>
      <c r="B68" s="332">
        <v>44842</v>
      </c>
      <c r="C68" s="332">
        <v>46331</v>
      </c>
      <c r="D68" s="333">
        <f t="shared" si="6"/>
        <v>96.786169087651899</v>
      </c>
      <c r="E68" s="332">
        <v>47</v>
      </c>
      <c r="F68" s="334">
        <v>68</v>
      </c>
      <c r="G68" s="332">
        <v>297</v>
      </c>
      <c r="H68" s="332">
        <v>321</v>
      </c>
      <c r="I68" s="333">
        <f t="shared" si="7"/>
        <v>92.523364485981304</v>
      </c>
      <c r="J68" s="332">
        <v>31</v>
      </c>
      <c r="K68" s="334">
        <v>37</v>
      </c>
      <c r="L68" s="185"/>
      <c r="M68" s="335"/>
      <c r="N68" s="335"/>
      <c r="O68" s="185"/>
      <c r="P68" s="335"/>
      <c r="Q68" s="335"/>
      <c r="R68" s="185"/>
    </row>
    <row r="69" spans="1:18" s="184" customFormat="1" x14ac:dyDescent="0.2">
      <c r="A69" s="331" t="s">
        <v>88</v>
      </c>
      <c r="B69" s="332">
        <v>118864</v>
      </c>
      <c r="C69" s="332">
        <v>109554</v>
      </c>
      <c r="D69" s="333">
        <f t="shared" si="6"/>
        <v>108.49809226500173</v>
      </c>
      <c r="E69" s="332">
        <v>74</v>
      </c>
      <c r="F69" s="334">
        <v>74</v>
      </c>
      <c r="G69" s="334">
        <v>331</v>
      </c>
      <c r="H69" s="334">
        <v>327</v>
      </c>
      <c r="I69" s="333">
        <f t="shared" si="7"/>
        <v>101.22324159021407</v>
      </c>
      <c r="J69" s="334">
        <v>57</v>
      </c>
      <c r="K69" s="334">
        <v>56</v>
      </c>
      <c r="L69" s="185"/>
      <c r="M69" s="335"/>
      <c r="N69" s="335"/>
      <c r="O69" s="185"/>
      <c r="P69" s="335"/>
      <c r="Q69" s="335"/>
      <c r="R69" s="185"/>
    </row>
    <row r="70" spans="1:18" s="184" customFormat="1" x14ac:dyDescent="0.2">
      <c r="A70" s="331" t="s">
        <v>89</v>
      </c>
      <c r="B70" s="332">
        <v>31326</v>
      </c>
      <c r="C70" s="332">
        <v>32609</v>
      </c>
      <c r="D70" s="333">
        <f t="shared" si="6"/>
        <v>96.065503388635037</v>
      </c>
      <c r="E70" s="332">
        <v>51</v>
      </c>
      <c r="F70" s="334">
        <v>54</v>
      </c>
      <c r="G70" s="334">
        <v>19</v>
      </c>
      <c r="H70" s="332">
        <v>19</v>
      </c>
      <c r="I70" s="333">
        <f t="shared" si="7"/>
        <v>100</v>
      </c>
      <c r="J70" s="334">
        <v>46</v>
      </c>
      <c r="K70" s="334">
        <v>93</v>
      </c>
      <c r="L70" s="185"/>
      <c r="M70" s="335"/>
      <c r="N70" s="335"/>
      <c r="O70" s="185"/>
      <c r="P70" s="335"/>
      <c r="Q70" s="335"/>
      <c r="R70" s="185"/>
    </row>
    <row r="71" spans="1:18" s="184" customFormat="1" x14ac:dyDescent="0.2">
      <c r="A71" s="331" t="s">
        <v>90</v>
      </c>
      <c r="B71" s="332">
        <v>35972</v>
      </c>
      <c r="C71" s="332">
        <v>30658</v>
      </c>
      <c r="D71" s="333">
        <f t="shared" si="6"/>
        <v>117.33315937112663</v>
      </c>
      <c r="E71" s="332">
        <v>33</v>
      </c>
      <c r="F71" s="334">
        <v>31</v>
      </c>
      <c r="G71" s="332">
        <v>10361</v>
      </c>
      <c r="H71" s="332">
        <v>9172</v>
      </c>
      <c r="I71" s="333">
        <f t="shared" si="7"/>
        <v>112.96336676842564</v>
      </c>
      <c r="J71" s="332">
        <v>35</v>
      </c>
      <c r="K71" s="334">
        <v>37</v>
      </c>
      <c r="L71" s="185"/>
      <c r="M71" s="335"/>
      <c r="N71" s="335"/>
      <c r="O71" s="185"/>
      <c r="P71" s="335"/>
      <c r="Q71" s="335"/>
      <c r="R71" s="185"/>
    </row>
    <row r="72" spans="1:18" s="184" customFormat="1" x14ac:dyDescent="0.2">
      <c r="A72" s="331" t="s">
        <v>91</v>
      </c>
      <c r="B72" s="332">
        <v>37986</v>
      </c>
      <c r="C72" s="332">
        <v>36874</v>
      </c>
      <c r="D72" s="333">
        <f t="shared" si="6"/>
        <v>103.01567500135597</v>
      </c>
      <c r="E72" s="332">
        <v>38</v>
      </c>
      <c r="F72" s="334">
        <v>41</v>
      </c>
      <c r="G72" s="332">
        <v>18053</v>
      </c>
      <c r="H72" s="332">
        <v>16634</v>
      </c>
      <c r="I72" s="333">
        <f t="shared" si="7"/>
        <v>108.53072021161476</v>
      </c>
      <c r="J72" s="332">
        <v>28</v>
      </c>
      <c r="K72" s="334">
        <v>28</v>
      </c>
      <c r="L72" s="185"/>
      <c r="M72" s="335"/>
      <c r="N72" s="335"/>
      <c r="O72" s="185"/>
      <c r="P72" s="335"/>
      <c r="Q72" s="335"/>
      <c r="R72" s="185"/>
    </row>
    <row r="73" spans="1:18" s="184" customFormat="1" x14ac:dyDescent="0.2">
      <c r="A73" s="331" t="s">
        <v>92</v>
      </c>
      <c r="B73" s="332">
        <v>74864</v>
      </c>
      <c r="C73" s="332">
        <v>61601</v>
      </c>
      <c r="D73" s="333">
        <f t="shared" si="6"/>
        <v>121.53049463482735</v>
      </c>
      <c r="E73" s="332">
        <v>55</v>
      </c>
      <c r="F73" s="334">
        <v>53</v>
      </c>
      <c r="G73" s="334">
        <v>3</v>
      </c>
      <c r="H73" s="334" t="s">
        <v>157</v>
      </c>
      <c r="I73" s="333" t="s">
        <v>157</v>
      </c>
      <c r="J73" s="334">
        <v>4</v>
      </c>
      <c r="K73" s="334" t="s">
        <v>157</v>
      </c>
      <c r="L73" s="185"/>
      <c r="M73" s="335"/>
      <c r="N73" s="335"/>
      <c r="O73" s="185"/>
      <c r="P73" s="335"/>
      <c r="Q73" s="335"/>
      <c r="R73" s="185"/>
    </row>
    <row r="74" spans="1:18" s="184" customFormat="1" x14ac:dyDescent="0.2">
      <c r="A74" s="331" t="s">
        <v>93</v>
      </c>
      <c r="B74" s="332">
        <v>55401</v>
      </c>
      <c r="C74" s="332">
        <v>55205</v>
      </c>
      <c r="D74" s="333">
        <f t="shared" si="6"/>
        <v>100.35504030432026</v>
      </c>
      <c r="E74" s="332">
        <v>69</v>
      </c>
      <c r="F74" s="334">
        <v>74</v>
      </c>
      <c r="G74" s="334" t="s">
        <v>157</v>
      </c>
      <c r="H74" s="334">
        <v>2</v>
      </c>
      <c r="I74" s="333" t="s">
        <v>157</v>
      </c>
      <c r="J74" s="334" t="s">
        <v>157</v>
      </c>
      <c r="K74" s="334">
        <v>100</v>
      </c>
      <c r="L74" s="185"/>
      <c r="M74" s="186"/>
      <c r="N74" s="186"/>
      <c r="O74" s="186"/>
      <c r="P74" s="186"/>
      <c r="Q74" s="186"/>
      <c r="R74" s="186"/>
    </row>
    <row r="75" spans="1:18" s="184" customFormat="1" x14ac:dyDescent="0.2">
      <c r="A75" s="331" t="s">
        <v>158</v>
      </c>
      <c r="B75" s="332">
        <v>76243</v>
      </c>
      <c r="C75" s="332">
        <v>88600</v>
      </c>
      <c r="D75" s="333">
        <f t="shared" si="6"/>
        <v>86.053047404063207</v>
      </c>
      <c r="E75" s="332">
        <v>34</v>
      </c>
      <c r="F75" s="334">
        <v>45</v>
      </c>
      <c r="G75" s="332">
        <v>5963</v>
      </c>
      <c r="H75" s="332">
        <v>6537</v>
      </c>
      <c r="I75" s="333">
        <f t="shared" si="7"/>
        <v>91.219213706593237</v>
      </c>
      <c r="J75" s="332">
        <v>29</v>
      </c>
      <c r="K75" s="334">
        <v>35</v>
      </c>
      <c r="L75" s="185"/>
      <c r="M75" s="335"/>
      <c r="N75" s="335"/>
      <c r="O75" s="185"/>
      <c r="P75" s="335"/>
      <c r="Q75" s="335"/>
      <c r="R75" s="185"/>
    </row>
    <row r="76" spans="1:18" s="184" customFormat="1" x14ac:dyDescent="0.2">
      <c r="A76" s="331" t="s">
        <v>95</v>
      </c>
      <c r="B76" s="332">
        <v>18085</v>
      </c>
      <c r="C76" s="332">
        <v>69143</v>
      </c>
      <c r="D76" s="333">
        <f t="shared" si="6"/>
        <v>26.155937694343606</v>
      </c>
      <c r="E76" s="332">
        <v>20</v>
      </c>
      <c r="F76" s="334">
        <v>74</v>
      </c>
      <c r="G76" s="334">
        <v>38</v>
      </c>
      <c r="H76" s="334">
        <v>91</v>
      </c>
      <c r="I76" s="333">
        <f t="shared" si="7"/>
        <v>41.758241758241759</v>
      </c>
      <c r="J76" s="334">
        <v>32</v>
      </c>
      <c r="K76" s="334">
        <v>22</v>
      </c>
      <c r="L76" s="185"/>
      <c r="M76" s="335"/>
      <c r="N76" s="335"/>
      <c r="O76" s="185"/>
      <c r="P76" s="335"/>
      <c r="Q76" s="335"/>
      <c r="R76" s="185"/>
    </row>
    <row r="77" spans="1:18" s="184" customFormat="1" ht="11.25" customHeight="1" x14ac:dyDescent="0.2">
      <c r="A77" s="331" t="s">
        <v>96</v>
      </c>
      <c r="B77" s="332">
        <v>57111</v>
      </c>
      <c r="C77" s="332">
        <v>57683</v>
      </c>
      <c r="D77" s="333">
        <f t="shared" si="6"/>
        <v>99.008373350900612</v>
      </c>
      <c r="E77" s="332">
        <v>50</v>
      </c>
      <c r="F77" s="334">
        <v>55</v>
      </c>
      <c r="G77" s="334">
        <v>20</v>
      </c>
      <c r="H77" s="334">
        <v>25</v>
      </c>
      <c r="I77" s="333">
        <f t="shared" si="7"/>
        <v>80</v>
      </c>
      <c r="J77" s="334">
        <v>13</v>
      </c>
      <c r="K77" s="334">
        <v>20</v>
      </c>
      <c r="L77" s="185"/>
      <c r="M77" s="335"/>
      <c r="N77" s="335"/>
      <c r="O77" s="185"/>
      <c r="P77" s="335"/>
      <c r="Q77" s="335"/>
      <c r="R77" s="185"/>
    </row>
    <row r="78" spans="1:18" s="184" customFormat="1" x14ac:dyDescent="0.2">
      <c r="A78" s="331" t="s">
        <v>97</v>
      </c>
      <c r="B78" s="332">
        <v>2</v>
      </c>
      <c r="C78" s="334">
        <v>2</v>
      </c>
      <c r="D78" s="333">
        <f t="shared" si="6"/>
        <v>100</v>
      </c>
      <c r="E78" s="332">
        <v>2</v>
      </c>
      <c r="F78" s="334">
        <v>2</v>
      </c>
      <c r="G78" s="334" t="s">
        <v>157</v>
      </c>
      <c r="H78" s="334" t="s">
        <v>157</v>
      </c>
      <c r="I78" s="334" t="s">
        <v>157</v>
      </c>
      <c r="J78" s="334" t="s">
        <v>157</v>
      </c>
      <c r="K78" s="334" t="s">
        <v>157</v>
      </c>
      <c r="L78" s="185"/>
      <c r="M78" s="335"/>
      <c r="N78" s="335"/>
      <c r="O78" s="185"/>
      <c r="P78" s="335"/>
      <c r="Q78" s="335"/>
      <c r="R78" s="185"/>
    </row>
    <row r="79" spans="1:18" s="184" customFormat="1" x14ac:dyDescent="0.2">
      <c r="A79" s="341" t="s">
        <v>98</v>
      </c>
      <c r="B79" s="332">
        <v>233</v>
      </c>
      <c r="C79" s="334">
        <v>79</v>
      </c>
      <c r="D79" s="333">
        <f t="shared" si="6"/>
        <v>294.9367088607595</v>
      </c>
      <c r="E79" s="332">
        <v>37</v>
      </c>
      <c r="F79" s="334">
        <v>14</v>
      </c>
      <c r="G79" s="334" t="s">
        <v>157</v>
      </c>
      <c r="H79" s="334" t="s">
        <v>157</v>
      </c>
      <c r="I79" s="334" t="s">
        <v>157</v>
      </c>
      <c r="J79" s="334" t="s">
        <v>157</v>
      </c>
      <c r="K79" s="334" t="s">
        <v>157</v>
      </c>
      <c r="L79" s="185"/>
      <c r="M79" s="335"/>
      <c r="N79" s="335"/>
      <c r="O79" s="185"/>
      <c r="P79" s="335"/>
      <c r="Q79" s="335"/>
      <c r="R79" s="185"/>
    </row>
    <row r="80" spans="1:18" x14ac:dyDescent="0.2">
      <c r="A80" s="337" t="s">
        <v>99</v>
      </c>
      <c r="B80" s="338">
        <v>373</v>
      </c>
      <c r="C80" s="340">
        <v>872</v>
      </c>
      <c r="D80" s="339">
        <f t="shared" si="6"/>
        <v>42.775229357798167</v>
      </c>
      <c r="E80" s="338">
        <v>5</v>
      </c>
      <c r="F80" s="340">
        <v>9</v>
      </c>
      <c r="G80" s="340" t="s">
        <v>157</v>
      </c>
      <c r="H80" s="340" t="s">
        <v>157</v>
      </c>
      <c r="I80" s="340" t="s">
        <v>157</v>
      </c>
      <c r="J80" s="340" t="s">
        <v>157</v>
      </c>
      <c r="K80" s="340" t="s">
        <v>157</v>
      </c>
    </row>
    <row r="81" spans="1:4" x14ac:dyDescent="0.2">
      <c r="A81" s="198"/>
      <c r="D81" s="225"/>
    </row>
  </sheetData>
  <mergeCells count="26"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A5"/>
    </sheetView>
  </sheetViews>
  <sheetFormatPr defaultRowHeight="12.75" x14ac:dyDescent="0.2"/>
  <cols>
    <col min="1" max="1" width="23.28515625" style="177" customWidth="1"/>
    <col min="2" max="2" width="9.5703125" style="177" customWidth="1"/>
    <col min="3" max="3" width="11" style="177" customWidth="1"/>
    <col min="4" max="4" width="10.5703125" style="177" customWidth="1"/>
    <col min="5" max="5" width="10.85546875" style="177" customWidth="1"/>
    <col min="6" max="6" width="9.140625" style="177"/>
    <col min="7" max="7" width="11.28515625" style="177" customWidth="1"/>
    <col min="8" max="241" width="9.140625" style="177"/>
    <col min="242" max="242" width="23.28515625" style="177" customWidth="1"/>
    <col min="243" max="243" width="9.5703125" style="177" customWidth="1"/>
    <col min="244" max="244" width="11" style="177" customWidth="1"/>
    <col min="245" max="245" width="10.5703125" style="177" customWidth="1"/>
    <col min="246" max="247" width="10.85546875" style="177" customWidth="1"/>
    <col min="248" max="248" width="11.42578125" style="177" customWidth="1"/>
    <col min="249" max="249" width="11" style="177" customWidth="1"/>
    <col min="250" max="250" width="10.85546875" style="177" customWidth="1"/>
    <col min="251" max="252" width="11.42578125" style="177" customWidth="1"/>
    <col min="253" max="497" width="9.140625" style="177"/>
    <col min="498" max="498" width="23.28515625" style="177" customWidth="1"/>
    <col min="499" max="499" width="9.5703125" style="177" customWidth="1"/>
    <col min="500" max="500" width="11" style="177" customWidth="1"/>
    <col min="501" max="501" width="10.5703125" style="177" customWidth="1"/>
    <col min="502" max="503" width="10.85546875" style="177" customWidth="1"/>
    <col min="504" max="504" width="11.42578125" style="177" customWidth="1"/>
    <col min="505" max="505" width="11" style="177" customWidth="1"/>
    <col min="506" max="506" width="10.85546875" style="177" customWidth="1"/>
    <col min="507" max="508" width="11.42578125" style="177" customWidth="1"/>
    <col min="509" max="753" width="9.140625" style="177"/>
    <col min="754" max="754" width="23.28515625" style="177" customWidth="1"/>
    <col min="755" max="755" width="9.5703125" style="177" customWidth="1"/>
    <col min="756" max="756" width="11" style="177" customWidth="1"/>
    <col min="757" max="757" width="10.5703125" style="177" customWidth="1"/>
    <col min="758" max="759" width="10.85546875" style="177" customWidth="1"/>
    <col min="760" max="760" width="11.42578125" style="177" customWidth="1"/>
    <col min="761" max="761" width="11" style="177" customWidth="1"/>
    <col min="762" max="762" width="10.85546875" style="177" customWidth="1"/>
    <col min="763" max="764" width="11.42578125" style="177" customWidth="1"/>
    <col min="765" max="1009" width="9.140625" style="177"/>
    <col min="1010" max="1010" width="23.28515625" style="177" customWidth="1"/>
    <col min="1011" max="1011" width="9.5703125" style="177" customWidth="1"/>
    <col min="1012" max="1012" width="11" style="177" customWidth="1"/>
    <col min="1013" max="1013" width="10.5703125" style="177" customWidth="1"/>
    <col min="1014" max="1015" width="10.85546875" style="177" customWidth="1"/>
    <col min="1016" max="1016" width="11.42578125" style="177" customWidth="1"/>
    <col min="1017" max="1017" width="11" style="177" customWidth="1"/>
    <col min="1018" max="1018" width="10.85546875" style="177" customWidth="1"/>
    <col min="1019" max="1020" width="11.42578125" style="177" customWidth="1"/>
    <col min="1021" max="1265" width="9.140625" style="177"/>
    <col min="1266" max="1266" width="23.28515625" style="177" customWidth="1"/>
    <col min="1267" max="1267" width="9.5703125" style="177" customWidth="1"/>
    <col min="1268" max="1268" width="11" style="177" customWidth="1"/>
    <col min="1269" max="1269" width="10.5703125" style="177" customWidth="1"/>
    <col min="1270" max="1271" width="10.85546875" style="177" customWidth="1"/>
    <col min="1272" max="1272" width="11.42578125" style="177" customWidth="1"/>
    <col min="1273" max="1273" width="11" style="177" customWidth="1"/>
    <col min="1274" max="1274" width="10.85546875" style="177" customWidth="1"/>
    <col min="1275" max="1276" width="11.42578125" style="177" customWidth="1"/>
    <col min="1277" max="1521" width="9.140625" style="177"/>
    <col min="1522" max="1522" width="23.28515625" style="177" customWidth="1"/>
    <col min="1523" max="1523" width="9.5703125" style="177" customWidth="1"/>
    <col min="1524" max="1524" width="11" style="177" customWidth="1"/>
    <col min="1525" max="1525" width="10.5703125" style="177" customWidth="1"/>
    <col min="1526" max="1527" width="10.85546875" style="177" customWidth="1"/>
    <col min="1528" max="1528" width="11.42578125" style="177" customWidth="1"/>
    <col min="1529" max="1529" width="11" style="177" customWidth="1"/>
    <col min="1530" max="1530" width="10.85546875" style="177" customWidth="1"/>
    <col min="1531" max="1532" width="11.42578125" style="177" customWidth="1"/>
    <col min="1533" max="1777" width="9.140625" style="177"/>
    <col min="1778" max="1778" width="23.28515625" style="177" customWidth="1"/>
    <col min="1779" max="1779" width="9.5703125" style="177" customWidth="1"/>
    <col min="1780" max="1780" width="11" style="177" customWidth="1"/>
    <col min="1781" max="1781" width="10.5703125" style="177" customWidth="1"/>
    <col min="1782" max="1783" width="10.85546875" style="177" customWidth="1"/>
    <col min="1784" max="1784" width="11.42578125" style="177" customWidth="1"/>
    <col min="1785" max="1785" width="11" style="177" customWidth="1"/>
    <col min="1786" max="1786" width="10.85546875" style="177" customWidth="1"/>
    <col min="1787" max="1788" width="11.42578125" style="177" customWidth="1"/>
    <col min="1789" max="2033" width="9.140625" style="177"/>
    <col min="2034" max="2034" width="23.28515625" style="177" customWidth="1"/>
    <col min="2035" max="2035" width="9.5703125" style="177" customWidth="1"/>
    <col min="2036" max="2036" width="11" style="177" customWidth="1"/>
    <col min="2037" max="2037" width="10.5703125" style="177" customWidth="1"/>
    <col min="2038" max="2039" width="10.85546875" style="177" customWidth="1"/>
    <col min="2040" max="2040" width="11.42578125" style="177" customWidth="1"/>
    <col min="2041" max="2041" width="11" style="177" customWidth="1"/>
    <col min="2042" max="2042" width="10.85546875" style="177" customWidth="1"/>
    <col min="2043" max="2044" width="11.42578125" style="177" customWidth="1"/>
    <col min="2045" max="2289" width="9.140625" style="177"/>
    <col min="2290" max="2290" width="23.28515625" style="177" customWidth="1"/>
    <col min="2291" max="2291" width="9.5703125" style="177" customWidth="1"/>
    <col min="2292" max="2292" width="11" style="177" customWidth="1"/>
    <col min="2293" max="2293" width="10.5703125" style="177" customWidth="1"/>
    <col min="2294" max="2295" width="10.85546875" style="177" customWidth="1"/>
    <col min="2296" max="2296" width="11.42578125" style="177" customWidth="1"/>
    <col min="2297" max="2297" width="11" style="177" customWidth="1"/>
    <col min="2298" max="2298" width="10.85546875" style="177" customWidth="1"/>
    <col min="2299" max="2300" width="11.42578125" style="177" customWidth="1"/>
    <col min="2301" max="2545" width="9.140625" style="177"/>
    <col min="2546" max="2546" width="23.28515625" style="177" customWidth="1"/>
    <col min="2547" max="2547" width="9.5703125" style="177" customWidth="1"/>
    <col min="2548" max="2548" width="11" style="177" customWidth="1"/>
    <col min="2549" max="2549" width="10.5703125" style="177" customWidth="1"/>
    <col min="2550" max="2551" width="10.85546875" style="177" customWidth="1"/>
    <col min="2552" max="2552" width="11.42578125" style="177" customWidth="1"/>
    <col min="2553" max="2553" width="11" style="177" customWidth="1"/>
    <col min="2554" max="2554" width="10.85546875" style="177" customWidth="1"/>
    <col min="2555" max="2556" width="11.42578125" style="177" customWidth="1"/>
    <col min="2557" max="2801" width="9.140625" style="177"/>
    <col min="2802" max="2802" width="23.28515625" style="177" customWidth="1"/>
    <col min="2803" max="2803" width="9.5703125" style="177" customWidth="1"/>
    <col min="2804" max="2804" width="11" style="177" customWidth="1"/>
    <col min="2805" max="2805" width="10.5703125" style="177" customWidth="1"/>
    <col min="2806" max="2807" width="10.85546875" style="177" customWidth="1"/>
    <col min="2808" max="2808" width="11.42578125" style="177" customWidth="1"/>
    <col min="2809" max="2809" width="11" style="177" customWidth="1"/>
    <col min="2810" max="2810" width="10.85546875" style="177" customWidth="1"/>
    <col min="2811" max="2812" width="11.42578125" style="177" customWidth="1"/>
    <col min="2813" max="3057" width="9.140625" style="177"/>
    <col min="3058" max="3058" width="23.28515625" style="177" customWidth="1"/>
    <col min="3059" max="3059" width="9.5703125" style="177" customWidth="1"/>
    <col min="3060" max="3060" width="11" style="177" customWidth="1"/>
    <col min="3061" max="3061" width="10.5703125" style="177" customWidth="1"/>
    <col min="3062" max="3063" width="10.85546875" style="177" customWidth="1"/>
    <col min="3064" max="3064" width="11.42578125" style="177" customWidth="1"/>
    <col min="3065" max="3065" width="11" style="177" customWidth="1"/>
    <col min="3066" max="3066" width="10.85546875" style="177" customWidth="1"/>
    <col min="3067" max="3068" width="11.42578125" style="177" customWidth="1"/>
    <col min="3069" max="3313" width="9.140625" style="177"/>
    <col min="3314" max="3314" width="23.28515625" style="177" customWidth="1"/>
    <col min="3315" max="3315" width="9.5703125" style="177" customWidth="1"/>
    <col min="3316" max="3316" width="11" style="177" customWidth="1"/>
    <col min="3317" max="3317" width="10.5703125" style="177" customWidth="1"/>
    <col min="3318" max="3319" width="10.85546875" style="177" customWidth="1"/>
    <col min="3320" max="3320" width="11.42578125" style="177" customWidth="1"/>
    <col min="3321" max="3321" width="11" style="177" customWidth="1"/>
    <col min="3322" max="3322" width="10.85546875" style="177" customWidth="1"/>
    <col min="3323" max="3324" width="11.42578125" style="177" customWidth="1"/>
    <col min="3325" max="3569" width="9.140625" style="177"/>
    <col min="3570" max="3570" width="23.28515625" style="177" customWidth="1"/>
    <col min="3571" max="3571" width="9.5703125" style="177" customWidth="1"/>
    <col min="3572" max="3572" width="11" style="177" customWidth="1"/>
    <col min="3573" max="3573" width="10.5703125" style="177" customWidth="1"/>
    <col min="3574" max="3575" width="10.85546875" style="177" customWidth="1"/>
    <col min="3576" max="3576" width="11.42578125" style="177" customWidth="1"/>
    <col min="3577" max="3577" width="11" style="177" customWidth="1"/>
    <col min="3578" max="3578" width="10.85546875" style="177" customWidth="1"/>
    <col min="3579" max="3580" width="11.42578125" style="177" customWidth="1"/>
    <col min="3581" max="3825" width="9.140625" style="177"/>
    <col min="3826" max="3826" width="23.28515625" style="177" customWidth="1"/>
    <col min="3827" max="3827" width="9.5703125" style="177" customWidth="1"/>
    <col min="3828" max="3828" width="11" style="177" customWidth="1"/>
    <col min="3829" max="3829" width="10.5703125" style="177" customWidth="1"/>
    <col min="3830" max="3831" width="10.85546875" style="177" customWidth="1"/>
    <col min="3832" max="3832" width="11.42578125" style="177" customWidth="1"/>
    <col min="3833" max="3833" width="11" style="177" customWidth="1"/>
    <col min="3834" max="3834" width="10.85546875" style="177" customWidth="1"/>
    <col min="3835" max="3836" width="11.42578125" style="177" customWidth="1"/>
    <col min="3837" max="4081" width="9.140625" style="177"/>
    <col min="4082" max="4082" width="23.28515625" style="177" customWidth="1"/>
    <col min="4083" max="4083" width="9.5703125" style="177" customWidth="1"/>
    <col min="4084" max="4084" width="11" style="177" customWidth="1"/>
    <col min="4085" max="4085" width="10.5703125" style="177" customWidth="1"/>
    <col min="4086" max="4087" width="10.85546875" style="177" customWidth="1"/>
    <col min="4088" max="4088" width="11.42578125" style="177" customWidth="1"/>
    <col min="4089" max="4089" width="11" style="177" customWidth="1"/>
    <col min="4090" max="4090" width="10.85546875" style="177" customWidth="1"/>
    <col min="4091" max="4092" width="11.42578125" style="177" customWidth="1"/>
    <col min="4093" max="4337" width="9.140625" style="177"/>
    <col min="4338" max="4338" width="23.28515625" style="177" customWidth="1"/>
    <col min="4339" max="4339" width="9.5703125" style="177" customWidth="1"/>
    <col min="4340" max="4340" width="11" style="177" customWidth="1"/>
    <col min="4341" max="4341" width="10.5703125" style="177" customWidth="1"/>
    <col min="4342" max="4343" width="10.85546875" style="177" customWidth="1"/>
    <col min="4344" max="4344" width="11.42578125" style="177" customWidth="1"/>
    <col min="4345" max="4345" width="11" style="177" customWidth="1"/>
    <col min="4346" max="4346" width="10.85546875" style="177" customWidth="1"/>
    <col min="4347" max="4348" width="11.42578125" style="177" customWidth="1"/>
    <col min="4349" max="4593" width="9.140625" style="177"/>
    <col min="4594" max="4594" width="23.28515625" style="177" customWidth="1"/>
    <col min="4595" max="4595" width="9.5703125" style="177" customWidth="1"/>
    <col min="4596" max="4596" width="11" style="177" customWidth="1"/>
    <col min="4597" max="4597" width="10.5703125" style="177" customWidth="1"/>
    <col min="4598" max="4599" width="10.85546875" style="177" customWidth="1"/>
    <col min="4600" max="4600" width="11.42578125" style="177" customWidth="1"/>
    <col min="4601" max="4601" width="11" style="177" customWidth="1"/>
    <col min="4602" max="4602" width="10.85546875" style="177" customWidth="1"/>
    <col min="4603" max="4604" width="11.42578125" style="177" customWidth="1"/>
    <col min="4605" max="4849" width="9.140625" style="177"/>
    <col min="4850" max="4850" width="23.28515625" style="177" customWidth="1"/>
    <col min="4851" max="4851" width="9.5703125" style="177" customWidth="1"/>
    <col min="4852" max="4852" width="11" style="177" customWidth="1"/>
    <col min="4853" max="4853" width="10.5703125" style="177" customWidth="1"/>
    <col min="4854" max="4855" width="10.85546875" style="177" customWidth="1"/>
    <col min="4856" max="4856" width="11.42578125" style="177" customWidth="1"/>
    <col min="4857" max="4857" width="11" style="177" customWidth="1"/>
    <col min="4858" max="4858" width="10.85546875" style="177" customWidth="1"/>
    <col min="4859" max="4860" width="11.42578125" style="177" customWidth="1"/>
    <col min="4861" max="5105" width="9.140625" style="177"/>
    <col min="5106" max="5106" width="23.28515625" style="177" customWidth="1"/>
    <col min="5107" max="5107" width="9.5703125" style="177" customWidth="1"/>
    <col min="5108" max="5108" width="11" style="177" customWidth="1"/>
    <col min="5109" max="5109" width="10.5703125" style="177" customWidth="1"/>
    <col min="5110" max="5111" width="10.85546875" style="177" customWidth="1"/>
    <col min="5112" max="5112" width="11.42578125" style="177" customWidth="1"/>
    <col min="5113" max="5113" width="11" style="177" customWidth="1"/>
    <col min="5114" max="5114" width="10.85546875" style="177" customWidth="1"/>
    <col min="5115" max="5116" width="11.42578125" style="177" customWidth="1"/>
    <col min="5117" max="5361" width="9.140625" style="177"/>
    <col min="5362" max="5362" width="23.28515625" style="177" customWidth="1"/>
    <col min="5363" max="5363" width="9.5703125" style="177" customWidth="1"/>
    <col min="5364" max="5364" width="11" style="177" customWidth="1"/>
    <col min="5365" max="5365" width="10.5703125" style="177" customWidth="1"/>
    <col min="5366" max="5367" width="10.85546875" style="177" customWidth="1"/>
    <col min="5368" max="5368" width="11.42578125" style="177" customWidth="1"/>
    <col min="5369" max="5369" width="11" style="177" customWidth="1"/>
    <col min="5370" max="5370" width="10.85546875" style="177" customWidth="1"/>
    <col min="5371" max="5372" width="11.42578125" style="177" customWidth="1"/>
    <col min="5373" max="5617" width="9.140625" style="177"/>
    <col min="5618" max="5618" width="23.28515625" style="177" customWidth="1"/>
    <col min="5619" max="5619" width="9.5703125" style="177" customWidth="1"/>
    <col min="5620" max="5620" width="11" style="177" customWidth="1"/>
    <col min="5621" max="5621" width="10.5703125" style="177" customWidth="1"/>
    <col min="5622" max="5623" width="10.85546875" style="177" customWidth="1"/>
    <col min="5624" max="5624" width="11.42578125" style="177" customWidth="1"/>
    <col min="5625" max="5625" width="11" style="177" customWidth="1"/>
    <col min="5626" max="5626" width="10.85546875" style="177" customWidth="1"/>
    <col min="5627" max="5628" width="11.42578125" style="177" customWidth="1"/>
    <col min="5629" max="5873" width="9.140625" style="177"/>
    <col min="5874" max="5874" width="23.28515625" style="177" customWidth="1"/>
    <col min="5875" max="5875" width="9.5703125" style="177" customWidth="1"/>
    <col min="5876" max="5876" width="11" style="177" customWidth="1"/>
    <col min="5877" max="5877" width="10.5703125" style="177" customWidth="1"/>
    <col min="5878" max="5879" width="10.85546875" style="177" customWidth="1"/>
    <col min="5880" max="5880" width="11.42578125" style="177" customWidth="1"/>
    <col min="5881" max="5881" width="11" style="177" customWidth="1"/>
    <col min="5882" max="5882" width="10.85546875" style="177" customWidth="1"/>
    <col min="5883" max="5884" width="11.42578125" style="177" customWidth="1"/>
    <col min="5885" max="6129" width="9.140625" style="177"/>
    <col min="6130" max="6130" width="23.28515625" style="177" customWidth="1"/>
    <col min="6131" max="6131" width="9.5703125" style="177" customWidth="1"/>
    <col min="6132" max="6132" width="11" style="177" customWidth="1"/>
    <col min="6133" max="6133" width="10.5703125" style="177" customWidth="1"/>
    <col min="6134" max="6135" width="10.85546875" style="177" customWidth="1"/>
    <col min="6136" max="6136" width="11.42578125" style="177" customWidth="1"/>
    <col min="6137" max="6137" width="11" style="177" customWidth="1"/>
    <col min="6138" max="6138" width="10.85546875" style="177" customWidth="1"/>
    <col min="6139" max="6140" width="11.42578125" style="177" customWidth="1"/>
    <col min="6141" max="6385" width="9.140625" style="177"/>
    <col min="6386" max="6386" width="23.28515625" style="177" customWidth="1"/>
    <col min="6387" max="6387" width="9.5703125" style="177" customWidth="1"/>
    <col min="6388" max="6388" width="11" style="177" customWidth="1"/>
    <col min="6389" max="6389" width="10.5703125" style="177" customWidth="1"/>
    <col min="6390" max="6391" width="10.85546875" style="177" customWidth="1"/>
    <col min="6392" max="6392" width="11.42578125" style="177" customWidth="1"/>
    <col min="6393" max="6393" width="11" style="177" customWidth="1"/>
    <col min="6394" max="6394" width="10.85546875" style="177" customWidth="1"/>
    <col min="6395" max="6396" width="11.42578125" style="177" customWidth="1"/>
    <col min="6397" max="6641" width="9.140625" style="177"/>
    <col min="6642" max="6642" width="23.28515625" style="177" customWidth="1"/>
    <col min="6643" max="6643" width="9.5703125" style="177" customWidth="1"/>
    <col min="6644" max="6644" width="11" style="177" customWidth="1"/>
    <col min="6645" max="6645" width="10.5703125" style="177" customWidth="1"/>
    <col min="6646" max="6647" width="10.85546875" style="177" customWidth="1"/>
    <col min="6648" max="6648" width="11.42578125" style="177" customWidth="1"/>
    <col min="6649" max="6649" width="11" style="177" customWidth="1"/>
    <col min="6650" max="6650" width="10.85546875" style="177" customWidth="1"/>
    <col min="6651" max="6652" width="11.42578125" style="177" customWidth="1"/>
    <col min="6653" max="6897" width="9.140625" style="177"/>
    <col min="6898" max="6898" width="23.28515625" style="177" customWidth="1"/>
    <col min="6899" max="6899" width="9.5703125" style="177" customWidth="1"/>
    <col min="6900" max="6900" width="11" style="177" customWidth="1"/>
    <col min="6901" max="6901" width="10.5703125" style="177" customWidth="1"/>
    <col min="6902" max="6903" width="10.85546875" style="177" customWidth="1"/>
    <col min="6904" max="6904" width="11.42578125" style="177" customWidth="1"/>
    <col min="6905" max="6905" width="11" style="177" customWidth="1"/>
    <col min="6906" max="6906" width="10.85546875" style="177" customWidth="1"/>
    <col min="6907" max="6908" width="11.42578125" style="177" customWidth="1"/>
    <col min="6909" max="7153" width="9.140625" style="177"/>
    <col min="7154" max="7154" width="23.28515625" style="177" customWidth="1"/>
    <col min="7155" max="7155" width="9.5703125" style="177" customWidth="1"/>
    <col min="7156" max="7156" width="11" style="177" customWidth="1"/>
    <col min="7157" max="7157" width="10.5703125" style="177" customWidth="1"/>
    <col min="7158" max="7159" width="10.85546875" style="177" customWidth="1"/>
    <col min="7160" max="7160" width="11.42578125" style="177" customWidth="1"/>
    <col min="7161" max="7161" width="11" style="177" customWidth="1"/>
    <col min="7162" max="7162" width="10.85546875" style="177" customWidth="1"/>
    <col min="7163" max="7164" width="11.42578125" style="177" customWidth="1"/>
    <col min="7165" max="7409" width="9.140625" style="177"/>
    <col min="7410" max="7410" width="23.28515625" style="177" customWidth="1"/>
    <col min="7411" max="7411" width="9.5703125" style="177" customWidth="1"/>
    <col min="7412" max="7412" width="11" style="177" customWidth="1"/>
    <col min="7413" max="7413" width="10.5703125" style="177" customWidth="1"/>
    <col min="7414" max="7415" width="10.85546875" style="177" customWidth="1"/>
    <col min="7416" max="7416" width="11.42578125" style="177" customWidth="1"/>
    <col min="7417" max="7417" width="11" style="177" customWidth="1"/>
    <col min="7418" max="7418" width="10.85546875" style="177" customWidth="1"/>
    <col min="7419" max="7420" width="11.42578125" style="177" customWidth="1"/>
    <col min="7421" max="7665" width="9.140625" style="177"/>
    <col min="7666" max="7666" width="23.28515625" style="177" customWidth="1"/>
    <col min="7667" max="7667" width="9.5703125" style="177" customWidth="1"/>
    <col min="7668" max="7668" width="11" style="177" customWidth="1"/>
    <col min="7669" max="7669" width="10.5703125" style="177" customWidth="1"/>
    <col min="7670" max="7671" width="10.85546875" style="177" customWidth="1"/>
    <col min="7672" max="7672" width="11.42578125" style="177" customWidth="1"/>
    <col min="7673" max="7673" width="11" style="177" customWidth="1"/>
    <col min="7674" max="7674" width="10.85546875" style="177" customWidth="1"/>
    <col min="7675" max="7676" width="11.42578125" style="177" customWidth="1"/>
    <col min="7677" max="7921" width="9.140625" style="177"/>
    <col min="7922" max="7922" width="23.28515625" style="177" customWidth="1"/>
    <col min="7923" max="7923" width="9.5703125" style="177" customWidth="1"/>
    <col min="7924" max="7924" width="11" style="177" customWidth="1"/>
    <col min="7925" max="7925" width="10.5703125" style="177" customWidth="1"/>
    <col min="7926" max="7927" width="10.85546875" style="177" customWidth="1"/>
    <col min="7928" max="7928" width="11.42578125" style="177" customWidth="1"/>
    <col min="7929" max="7929" width="11" style="177" customWidth="1"/>
    <col min="7930" max="7930" width="10.85546875" style="177" customWidth="1"/>
    <col min="7931" max="7932" width="11.42578125" style="177" customWidth="1"/>
    <col min="7933" max="8177" width="9.140625" style="177"/>
    <col min="8178" max="8178" width="23.28515625" style="177" customWidth="1"/>
    <col min="8179" max="8179" width="9.5703125" style="177" customWidth="1"/>
    <col min="8180" max="8180" width="11" style="177" customWidth="1"/>
    <col min="8181" max="8181" width="10.5703125" style="177" customWidth="1"/>
    <col min="8182" max="8183" width="10.85546875" style="177" customWidth="1"/>
    <col min="8184" max="8184" width="11.42578125" style="177" customWidth="1"/>
    <col min="8185" max="8185" width="11" style="177" customWidth="1"/>
    <col min="8186" max="8186" width="10.85546875" style="177" customWidth="1"/>
    <col min="8187" max="8188" width="11.42578125" style="177" customWidth="1"/>
    <col min="8189" max="8433" width="9.140625" style="177"/>
    <col min="8434" max="8434" width="23.28515625" style="177" customWidth="1"/>
    <col min="8435" max="8435" width="9.5703125" style="177" customWidth="1"/>
    <col min="8436" max="8436" width="11" style="177" customWidth="1"/>
    <col min="8437" max="8437" width="10.5703125" style="177" customWidth="1"/>
    <col min="8438" max="8439" width="10.85546875" style="177" customWidth="1"/>
    <col min="8440" max="8440" width="11.42578125" style="177" customWidth="1"/>
    <col min="8441" max="8441" width="11" style="177" customWidth="1"/>
    <col min="8442" max="8442" width="10.85546875" style="177" customWidth="1"/>
    <col min="8443" max="8444" width="11.42578125" style="177" customWidth="1"/>
    <col min="8445" max="8689" width="9.140625" style="177"/>
    <col min="8690" max="8690" width="23.28515625" style="177" customWidth="1"/>
    <col min="8691" max="8691" width="9.5703125" style="177" customWidth="1"/>
    <col min="8692" max="8692" width="11" style="177" customWidth="1"/>
    <col min="8693" max="8693" width="10.5703125" style="177" customWidth="1"/>
    <col min="8694" max="8695" width="10.85546875" style="177" customWidth="1"/>
    <col min="8696" max="8696" width="11.42578125" style="177" customWidth="1"/>
    <col min="8697" max="8697" width="11" style="177" customWidth="1"/>
    <col min="8698" max="8698" width="10.85546875" style="177" customWidth="1"/>
    <col min="8699" max="8700" width="11.42578125" style="177" customWidth="1"/>
    <col min="8701" max="8945" width="9.140625" style="177"/>
    <col min="8946" max="8946" width="23.28515625" style="177" customWidth="1"/>
    <col min="8947" max="8947" width="9.5703125" style="177" customWidth="1"/>
    <col min="8948" max="8948" width="11" style="177" customWidth="1"/>
    <col min="8949" max="8949" width="10.5703125" style="177" customWidth="1"/>
    <col min="8950" max="8951" width="10.85546875" style="177" customWidth="1"/>
    <col min="8952" max="8952" width="11.42578125" style="177" customWidth="1"/>
    <col min="8953" max="8953" width="11" style="177" customWidth="1"/>
    <col min="8954" max="8954" width="10.85546875" style="177" customWidth="1"/>
    <col min="8955" max="8956" width="11.42578125" style="177" customWidth="1"/>
    <col min="8957" max="9201" width="9.140625" style="177"/>
    <col min="9202" max="9202" width="23.28515625" style="177" customWidth="1"/>
    <col min="9203" max="9203" width="9.5703125" style="177" customWidth="1"/>
    <col min="9204" max="9204" width="11" style="177" customWidth="1"/>
    <col min="9205" max="9205" width="10.5703125" style="177" customWidth="1"/>
    <col min="9206" max="9207" width="10.85546875" style="177" customWidth="1"/>
    <col min="9208" max="9208" width="11.42578125" style="177" customWidth="1"/>
    <col min="9209" max="9209" width="11" style="177" customWidth="1"/>
    <col min="9210" max="9210" width="10.85546875" style="177" customWidth="1"/>
    <col min="9211" max="9212" width="11.42578125" style="177" customWidth="1"/>
    <col min="9213" max="9457" width="9.140625" style="177"/>
    <col min="9458" max="9458" width="23.28515625" style="177" customWidth="1"/>
    <col min="9459" max="9459" width="9.5703125" style="177" customWidth="1"/>
    <col min="9460" max="9460" width="11" style="177" customWidth="1"/>
    <col min="9461" max="9461" width="10.5703125" style="177" customWidth="1"/>
    <col min="9462" max="9463" width="10.85546875" style="177" customWidth="1"/>
    <col min="9464" max="9464" width="11.42578125" style="177" customWidth="1"/>
    <col min="9465" max="9465" width="11" style="177" customWidth="1"/>
    <col min="9466" max="9466" width="10.85546875" style="177" customWidth="1"/>
    <col min="9467" max="9468" width="11.42578125" style="177" customWidth="1"/>
    <col min="9469" max="9713" width="9.140625" style="177"/>
    <col min="9714" max="9714" width="23.28515625" style="177" customWidth="1"/>
    <col min="9715" max="9715" width="9.5703125" style="177" customWidth="1"/>
    <col min="9716" max="9716" width="11" style="177" customWidth="1"/>
    <col min="9717" max="9717" width="10.5703125" style="177" customWidth="1"/>
    <col min="9718" max="9719" width="10.85546875" style="177" customWidth="1"/>
    <col min="9720" max="9720" width="11.42578125" style="177" customWidth="1"/>
    <col min="9721" max="9721" width="11" style="177" customWidth="1"/>
    <col min="9722" max="9722" width="10.85546875" style="177" customWidth="1"/>
    <col min="9723" max="9724" width="11.42578125" style="177" customWidth="1"/>
    <col min="9725" max="9969" width="9.140625" style="177"/>
    <col min="9970" max="9970" width="23.28515625" style="177" customWidth="1"/>
    <col min="9971" max="9971" width="9.5703125" style="177" customWidth="1"/>
    <col min="9972" max="9972" width="11" style="177" customWidth="1"/>
    <col min="9973" max="9973" width="10.5703125" style="177" customWidth="1"/>
    <col min="9974" max="9975" width="10.85546875" style="177" customWidth="1"/>
    <col min="9976" max="9976" width="11.42578125" style="177" customWidth="1"/>
    <col min="9977" max="9977" width="11" style="177" customWidth="1"/>
    <col min="9978" max="9978" width="10.85546875" style="177" customWidth="1"/>
    <col min="9979" max="9980" width="11.42578125" style="177" customWidth="1"/>
    <col min="9981" max="10225" width="9.140625" style="177"/>
    <col min="10226" max="10226" width="23.28515625" style="177" customWidth="1"/>
    <col min="10227" max="10227" width="9.5703125" style="177" customWidth="1"/>
    <col min="10228" max="10228" width="11" style="177" customWidth="1"/>
    <col min="10229" max="10229" width="10.5703125" style="177" customWidth="1"/>
    <col min="10230" max="10231" width="10.85546875" style="177" customWidth="1"/>
    <col min="10232" max="10232" width="11.42578125" style="177" customWidth="1"/>
    <col min="10233" max="10233" width="11" style="177" customWidth="1"/>
    <col min="10234" max="10234" width="10.85546875" style="177" customWidth="1"/>
    <col min="10235" max="10236" width="11.42578125" style="177" customWidth="1"/>
    <col min="10237" max="10481" width="9.140625" style="177"/>
    <col min="10482" max="10482" width="23.28515625" style="177" customWidth="1"/>
    <col min="10483" max="10483" width="9.5703125" style="177" customWidth="1"/>
    <col min="10484" max="10484" width="11" style="177" customWidth="1"/>
    <col min="10485" max="10485" width="10.5703125" style="177" customWidth="1"/>
    <col min="10486" max="10487" width="10.85546875" style="177" customWidth="1"/>
    <col min="10488" max="10488" width="11.42578125" style="177" customWidth="1"/>
    <col min="10489" max="10489" width="11" style="177" customWidth="1"/>
    <col min="10490" max="10490" width="10.85546875" style="177" customWidth="1"/>
    <col min="10491" max="10492" width="11.42578125" style="177" customWidth="1"/>
    <col min="10493" max="10737" width="9.140625" style="177"/>
    <col min="10738" max="10738" width="23.28515625" style="177" customWidth="1"/>
    <col min="10739" max="10739" width="9.5703125" style="177" customWidth="1"/>
    <col min="10740" max="10740" width="11" style="177" customWidth="1"/>
    <col min="10741" max="10741" width="10.5703125" style="177" customWidth="1"/>
    <col min="10742" max="10743" width="10.85546875" style="177" customWidth="1"/>
    <col min="10744" max="10744" width="11.42578125" style="177" customWidth="1"/>
    <col min="10745" max="10745" width="11" style="177" customWidth="1"/>
    <col min="10746" max="10746" width="10.85546875" style="177" customWidth="1"/>
    <col min="10747" max="10748" width="11.42578125" style="177" customWidth="1"/>
    <col min="10749" max="10993" width="9.140625" style="177"/>
    <col min="10994" max="10994" width="23.28515625" style="177" customWidth="1"/>
    <col min="10995" max="10995" width="9.5703125" style="177" customWidth="1"/>
    <col min="10996" max="10996" width="11" style="177" customWidth="1"/>
    <col min="10997" max="10997" width="10.5703125" style="177" customWidth="1"/>
    <col min="10998" max="10999" width="10.85546875" style="177" customWidth="1"/>
    <col min="11000" max="11000" width="11.42578125" style="177" customWidth="1"/>
    <col min="11001" max="11001" width="11" style="177" customWidth="1"/>
    <col min="11002" max="11002" width="10.85546875" style="177" customWidth="1"/>
    <col min="11003" max="11004" width="11.42578125" style="177" customWidth="1"/>
    <col min="11005" max="11249" width="9.140625" style="177"/>
    <col min="11250" max="11250" width="23.28515625" style="177" customWidth="1"/>
    <col min="11251" max="11251" width="9.5703125" style="177" customWidth="1"/>
    <col min="11252" max="11252" width="11" style="177" customWidth="1"/>
    <col min="11253" max="11253" width="10.5703125" style="177" customWidth="1"/>
    <col min="11254" max="11255" width="10.85546875" style="177" customWidth="1"/>
    <col min="11256" max="11256" width="11.42578125" style="177" customWidth="1"/>
    <col min="11257" max="11257" width="11" style="177" customWidth="1"/>
    <col min="11258" max="11258" width="10.85546875" style="177" customWidth="1"/>
    <col min="11259" max="11260" width="11.42578125" style="177" customWidth="1"/>
    <col min="11261" max="11505" width="9.140625" style="177"/>
    <col min="11506" max="11506" width="23.28515625" style="177" customWidth="1"/>
    <col min="11507" max="11507" width="9.5703125" style="177" customWidth="1"/>
    <col min="11508" max="11508" width="11" style="177" customWidth="1"/>
    <col min="11509" max="11509" width="10.5703125" style="177" customWidth="1"/>
    <col min="11510" max="11511" width="10.85546875" style="177" customWidth="1"/>
    <col min="11512" max="11512" width="11.42578125" style="177" customWidth="1"/>
    <col min="11513" max="11513" width="11" style="177" customWidth="1"/>
    <col min="11514" max="11514" width="10.85546875" style="177" customWidth="1"/>
    <col min="11515" max="11516" width="11.42578125" style="177" customWidth="1"/>
    <col min="11517" max="11761" width="9.140625" style="177"/>
    <col min="11762" max="11762" width="23.28515625" style="177" customWidth="1"/>
    <col min="11763" max="11763" width="9.5703125" style="177" customWidth="1"/>
    <col min="11764" max="11764" width="11" style="177" customWidth="1"/>
    <col min="11765" max="11765" width="10.5703125" style="177" customWidth="1"/>
    <col min="11766" max="11767" width="10.85546875" style="177" customWidth="1"/>
    <col min="11768" max="11768" width="11.42578125" style="177" customWidth="1"/>
    <col min="11769" max="11769" width="11" style="177" customWidth="1"/>
    <col min="11770" max="11770" width="10.85546875" style="177" customWidth="1"/>
    <col min="11771" max="11772" width="11.42578125" style="177" customWidth="1"/>
    <col min="11773" max="12017" width="9.140625" style="177"/>
    <col min="12018" max="12018" width="23.28515625" style="177" customWidth="1"/>
    <col min="12019" max="12019" width="9.5703125" style="177" customWidth="1"/>
    <col min="12020" max="12020" width="11" style="177" customWidth="1"/>
    <col min="12021" max="12021" width="10.5703125" style="177" customWidth="1"/>
    <col min="12022" max="12023" width="10.85546875" style="177" customWidth="1"/>
    <col min="12024" max="12024" width="11.42578125" style="177" customWidth="1"/>
    <col min="12025" max="12025" width="11" style="177" customWidth="1"/>
    <col min="12026" max="12026" width="10.85546875" style="177" customWidth="1"/>
    <col min="12027" max="12028" width="11.42578125" style="177" customWidth="1"/>
    <col min="12029" max="12273" width="9.140625" style="177"/>
    <col min="12274" max="12274" width="23.28515625" style="177" customWidth="1"/>
    <col min="12275" max="12275" width="9.5703125" style="177" customWidth="1"/>
    <col min="12276" max="12276" width="11" style="177" customWidth="1"/>
    <col min="12277" max="12277" width="10.5703125" style="177" customWidth="1"/>
    <col min="12278" max="12279" width="10.85546875" style="177" customWidth="1"/>
    <col min="12280" max="12280" width="11.42578125" style="177" customWidth="1"/>
    <col min="12281" max="12281" width="11" style="177" customWidth="1"/>
    <col min="12282" max="12282" width="10.85546875" style="177" customWidth="1"/>
    <col min="12283" max="12284" width="11.42578125" style="177" customWidth="1"/>
    <col min="12285" max="12529" width="9.140625" style="177"/>
    <col min="12530" max="12530" width="23.28515625" style="177" customWidth="1"/>
    <col min="12531" max="12531" width="9.5703125" style="177" customWidth="1"/>
    <col min="12532" max="12532" width="11" style="177" customWidth="1"/>
    <col min="12533" max="12533" width="10.5703125" style="177" customWidth="1"/>
    <col min="12534" max="12535" width="10.85546875" style="177" customWidth="1"/>
    <col min="12536" max="12536" width="11.42578125" style="177" customWidth="1"/>
    <col min="12537" max="12537" width="11" style="177" customWidth="1"/>
    <col min="12538" max="12538" width="10.85546875" style="177" customWidth="1"/>
    <col min="12539" max="12540" width="11.42578125" style="177" customWidth="1"/>
    <col min="12541" max="12785" width="9.140625" style="177"/>
    <col min="12786" max="12786" width="23.28515625" style="177" customWidth="1"/>
    <col min="12787" max="12787" width="9.5703125" style="177" customWidth="1"/>
    <col min="12788" max="12788" width="11" style="177" customWidth="1"/>
    <col min="12789" max="12789" width="10.5703125" style="177" customWidth="1"/>
    <col min="12790" max="12791" width="10.85546875" style="177" customWidth="1"/>
    <col min="12792" max="12792" width="11.42578125" style="177" customWidth="1"/>
    <col min="12793" max="12793" width="11" style="177" customWidth="1"/>
    <col min="12794" max="12794" width="10.85546875" style="177" customWidth="1"/>
    <col min="12795" max="12796" width="11.42578125" style="177" customWidth="1"/>
    <col min="12797" max="13041" width="9.140625" style="177"/>
    <col min="13042" max="13042" width="23.28515625" style="177" customWidth="1"/>
    <col min="13043" max="13043" width="9.5703125" style="177" customWidth="1"/>
    <col min="13044" max="13044" width="11" style="177" customWidth="1"/>
    <col min="13045" max="13045" width="10.5703125" style="177" customWidth="1"/>
    <col min="13046" max="13047" width="10.85546875" style="177" customWidth="1"/>
    <col min="13048" max="13048" width="11.42578125" style="177" customWidth="1"/>
    <col min="13049" max="13049" width="11" style="177" customWidth="1"/>
    <col min="13050" max="13050" width="10.85546875" style="177" customWidth="1"/>
    <col min="13051" max="13052" width="11.42578125" style="177" customWidth="1"/>
    <col min="13053" max="13297" width="9.140625" style="177"/>
    <col min="13298" max="13298" width="23.28515625" style="177" customWidth="1"/>
    <col min="13299" max="13299" width="9.5703125" style="177" customWidth="1"/>
    <col min="13300" max="13300" width="11" style="177" customWidth="1"/>
    <col min="13301" max="13301" width="10.5703125" style="177" customWidth="1"/>
    <col min="13302" max="13303" width="10.85546875" style="177" customWidth="1"/>
    <col min="13304" max="13304" width="11.42578125" style="177" customWidth="1"/>
    <col min="13305" max="13305" width="11" style="177" customWidth="1"/>
    <col min="13306" max="13306" width="10.85546875" style="177" customWidth="1"/>
    <col min="13307" max="13308" width="11.42578125" style="177" customWidth="1"/>
    <col min="13309" max="13553" width="9.140625" style="177"/>
    <col min="13554" max="13554" width="23.28515625" style="177" customWidth="1"/>
    <col min="13555" max="13555" width="9.5703125" style="177" customWidth="1"/>
    <col min="13556" max="13556" width="11" style="177" customWidth="1"/>
    <col min="13557" max="13557" width="10.5703125" style="177" customWidth="1"/>
    <col min="13558" max="13559" width="10.85546875" style="177" customWidth="1"/>
    <col min="13560" max="13560" width="11.42578125" style="177" customWidth="1"/>
    <col min="13561" max="13561" width="11" style="177" customWidth="1"/>
    <col min="13562" max="13562" width="10.85546875" style="177" customWidth="1"/>
    <col min="13563" max="13564" width="11.42578125" style="177" customWidth="1"/>
    <col min="13565" max="13809" width="9.140625" style="177"/>
    <col min="13810" max="13810" width="23.28515625" style="177" customWidth="1"/>
    <col min="13811" max="13811" width="9.5703125" style="177" customWidth="1"/>
    <col min="13812" max="13812" width="11" style="177" customWidth="1"/>
    <col min="13813" max="13813" width="10.5703125" style="177" customWidth="1"/>
    <col min="13814" max="13815" width="10.85546875" style="177" customWidth="1"/>
    <col min="13816" max="13816" width="11.42578125" style="177" customWidth="1"/>
    <col min="13817" max="13817" width="11" style="177" customWidth="1"/>
    <col min="13818" max="13818" width="10.85546875" style="177" customWidth="1"/>
    <col min="13819" max="13820" width="11.42578125" style="177" customWidth="1"/>
    <col min="13821" max="14065" width="9.140625" style="177"/>
    <col min="14066" max="14066" width="23.28515625" style="177" customWidth="1"/>
    <col min="14067" max="14067" width="9.5703125" style="177" customWidth="1"/>
    <col min="14068" max="14068" width="11" style="177" customWidth="1"/>
    <col min="14069" max="14069" width="10.5703125" style="177" customWidth="1"/>
    <col min="14070" max="14071" width="10.85546875" style="177" customWidth="1"/>
    <col min="14072" max="14072" width="11.42578125" style="177" customWidth="1"/>
    <col min="14073" max="14073" width="11" style="177" customWidth="1"/>
    <col min="14074" max="14074" width="10.85546875" style="177" customWidth="1"/>
    <col min="14075" max="14076" width="11.42578125" style="177" customWidth="1"/>
    <col min="14077" max="14321" width="9.140625" style="177"/>
    <col min="14322" max="14322" width="23.28515625" style="177" customWidth="1"/>
    <col min="14323" max="14323" width="9.5703125" style="177" customWidth="1"/>
    <col min="14324" max="14324" width="11" style="177" customWidth="1"/>
    <col min="14325" max="14325" width="10.5703125" style="177" customWidth="1"/>
    <col min="14326" max="14327" width="10.85546875" style="177" customWidth="1"/>
    <col min="14328" max="14328" width="11.42578125" style="177" customWidth="1"/>
    <col min="14329" max="14329" width="11" style="177" customWidth="1"/>
    <col min="14330" max="14330" width="10.85546875" style="177" customWidth="1"/>
    <col min="14331" max="14332" width="11.42578125" style="177" customWidth="1"/>
    <col min="14333" max="14577" width="9.140625" style="177"/>
    <col min="14578" max="14578" width="23.28515625" style="177" customWidth="1"/>
    <col min="14579" max="14579" width="9.5703125" style="177" customWidth="1"/>
    <col min="14580" max="14580" width="11" style="177" customWidth="1"/>
    <col min="14581" max="14581" width="10.5703125" style="177" customWidth="1"/>
    <col min="14582" max="14583" width="10.85546875" style="177" customWidth="1"/>
    <col min="14584" max="14584" width="11.42578125" style="177" customWidth="1"/>
    <col min="14585" max="14585" width="11" style="177" customWidth="1"/>
    <col min="14586" max="14586" width="10.85546875" style="177" customWidth="1"/>
    <col min="14587" max="14588" width="11.42578125" style="177" customWidth="1"/>
    <col min="14589" max="14833" width="9.140625" style="177"/>
    <col min="14834" max="14834" width="23.28515625" style="177" customWidth="1"/>
    <col min="14835" max="14835" width="9.5703125" style="177" customWidth="1"/>
    <col min="14836" max="14836" width="11" style="177" customWidth="1"/>
    <col min="14837" max="14837" width="10.5703125" style="177" customWidth="1"/>
    <col min="14838" max="14839" width="10.85546875" style="177" customWidth="1"/>
    <col min="14840" max="14840" width="11.42578125" style="177" customWidth="1"/>
    <col min="14841" max="14841" width="11" style="177" customWidth="1"/>
    <col min="14842" max="14842" width="10.85546875" style="177" customWidth="1"/>
    <col min="14843" max="14844" width="11.42578125" style="177" customWidth="1"/>
    <col min="14845" max="15089" width="9.140625" style="177"/>
    <col min="15090" max="15090" width="23.28515625" style="177" customWidth="1"/>
    <col min="15091" max="15091" width="9.5703125" style="177" customWidth="1"/>
    <col min="15092" max="15092" width="11" style="177" customWidth="1"/>
    <col min="15093" max="15093" width="10.5703125" style="177" customWidth="1"/>
    <col min="15094" max="15095" width="10.85546875" style="177" customWidth="1"/>
    <col min="15096" max="15096" width="11.42578125" style="177" customWidth="1"/>
    <col min="15097" max="15097" width="11" style="177" customWidth="1"/>
    <col min="15098" max="15098" width="10.85546875" style="177" customWidth="1"/>
    <col min="15099" max="15100" width="11.42578125" style="177" customWidth="1"/>
    <col min="15101" max="15345" width="9.140625" style="177"/>
    <col min="15346" max="15346" width="23.28515625" style="177" customWidth="1"/>
    <col min="15347" max="15347" width="9.5703125" style="177" customWidth="1"/>
    <col min="15348" max="15348" width="11" style="177" customWidth="1"/>
    <col min="15349" max="15349" width="10.5703125" style="177" customWidth="1"/>
    <col min="15350" max="15351" width="10.85546875" style="177" customWidth="1"/>
    <col min="15352" max="15352" width="11.42578125" style="177" customWidth="1"/>
    <col min="15353" max="15353" width="11" style="177" customWidth="1"/>
    <col min="15354" max="15354" width="10.85546875" style="177" customWidth="1"/>
    <col min="15355" max="15356" width="11.42578125" style="177" customWidth="1"/>
    <col min="15357" max="15601" width="9.140625" style="177"/>
    <col min="15602" max="15602" width="23.28515625" style="177" customWidth="1"/>
    <col min="15603" max="15603" width="9.5703125" style="177" customWidth="1"/>
    <col min="15604" max="15604" width="11" style="177" customWidth="1"/>
    <col min="15605" max="15605" width="10.5703125" style="177" customWidth="1"/>
    <col min="15606" max="15607" width="10.85546875" style="177" customWidth="1"/>
    <col min="15608" max="15608" width="11.42578125" style="177" customWidth="1"/>
    <col min="15609" max="15609" width="11" style="177" customWidth="1"/>
    <col min="15610" max="15610" width="10.85546875" style="177" customWidth="1"/>
    <col min="15611" max="15612" width="11.42578125" style="177" customWidth="1"/>
    <col min="15613" max="15857" width="9.140625" style="177"/>
    <col min="15858" max="15858" width="23.28515625" style="177" customWidth="1"/>
    <col min="15859" max="15859" width="9.5703125" style="177" customWidth="1"/>
    <col min="15860" max="15860" width="11" style="177" customWidth="1"/>
    <col min="15861" max="15861" width="10.5703125" style="177" customWidth="1"/>
    <col min="15862" max="15863" width="10.85546875" style="177" customWidth="1"/>
    <col min="15864" max="15864" width="11.42578125" style="177" customWidth="1"/>
    <col min="15865" max="15865" width="11" style="177" customWidth="1"/>
    <col min="15866" max="15866" width="10.85546875" style="177" customWidth="1"/>
    <col min="15867" max="15868" width="11.42578125" style="177" customWidth="1"/>
    <col min="15869" max="16113" width="9.140625" style="177"/>
    <col min="16114" max="16114" width="23.28515625" style="177" customWidth="1"/>
    <col min="16115" max="16115" width="9.5703125" style="177" customWidth="1"/>
    <col min="16116" max="16116" width="11" style="177" customWidth="1"/>
    <col min="16117" max="16117" width="10.5703125" style="177" customWidth="1"/>
    <col min="16118" max="16119" width="10.85546875" style="177" customWidth="1"/>
    <col min="16120" max="16120" width="11.42578125" style="177" customWidth="1"/>
    <col min="16121" max="16121" width="11" style="177" customWidth="1"/>
    <col min="16122" max="16122" width="10.85546875" style="177" customWidth="1"/>
    <col min="16123" max="16124" width="11.42578125" style="177" customWidth="1"/>
    <col min="16125" max="16384" width="9.140625" style="177"/>
  </cols>
  <sheetData>
    <row r="1" spans="1:8" ht="28.5" customHeight="1" x14ac:dyDescent="0.2">
      <c r="A1" s="486" t="s">
        <v>147</v>
      </c>
      <c r="B1" s="486"/>
      <c r="C1" s="486"/>
      <c r="D1" s="486"/>
      <c r="E1" s="486"/>
      <c r="F1" s="486"/>
      <c r="G1" s="486"/>
    </row>
    <row r="2" spans="1:8" ht="12" customHeight="1" x14ac:dyDescent="0.2">
      <c r="A2" s="178"/>
      <c r="B2" s="178"/>
      <c r="C2" s="178"/>
      <c r="D2" s="178"/>
      <c r="G2" s="179" t="s">
        <v>135</v>
      </c>
    </row>
    <row r="3" spans="1:8" ht="18.75" customHeight="1" x14ac:dyDescent="0.2">
      <c r="A3" s="469"/>
      <c r="B3" s="470" t="s">
        <v>148</v>
      </c>
      <c r="C3" s="470"/>
      <c r="D3" s="470"/>
      <c r="E3" s="470" t="s">
        <v>64</v>
      </c>
      <c r="F3" s="470"/>
      <c r="G3" s="470"/>
    </row>
    <row r="4" spans="1:8" ht="16.5" customHeight="1" x14ac:dyDescent="0.2">
      <c r="A4" s="469"/>
      <c r="B4" s="470" t="s">
        <v>142</v>
      </c>
      <c r="C4" s="470"/>
      <c r="D4" s="470"/>
      <c r="E4" s="470" t="s">
        <v>142</v>
      </c>
      <c r="F4" s="470"/>
      <c r="G4" s="470"/>
    </row>
    <row r="5" spans="1:8" ht="39.75" customHeight="1" x14ac:dyDescent="0.2">
      <c r="A5" s="469"/>
      <c r="B5" s="329" t="s">
        <v>149</v>
      </c>
      <c r="C5" s="329" t="s">
        <v>71</v>
      </c>
      <c r="D5" s="329" t="s">
        <v>198</v>
      </c>
      <c r="E5" s="329" t="s">
        <v>149</v>
      </c>
      <c r="F5" s="329" t="s">
        <v>71</v>
      </c>
      <c r="G5" s="329" t="s">
        <v>198</v>
      </c>
    </row>
    <row r="6" spans="1:8" x14ac:dyDescent="0.2">
      <c r="A6" s="331" t="s">
        <v>79</v>
      </c>
      <c r="B6" s="350">
        <f>SUM(B7:B24)</f>
        <v>20118</v>
      </c>
      <c r="C6" s="350">
        <f>SUM(C7:C24)</f>
        <v>13038</v>
      </c>
      <c r="D6" s="351">
        <f>B6/C6%</f>
        <v>154.30280717901519</v>
      </c>
      <c r="E6" s="350">
        <f>SUM(E7:E24)</f>
        <v>31975</v>
      </c>
      <c r="F6" s="350">
        <f>SUM(F7:F24)</f>
        <v>25083</v>
      </c>
      <c r="G6" s="351">
        <f>E6/F6%</f>
        <v>127.4767771000279</v>
      </c>
      <c r="H6" s="352"/>
    </row>
    <row r="7" spans="1:8" x14ac:dyDescent="0.2">
      <c r="A7" s="331" t="s">
        <v>80</v>
      </c>
      <c r="B7" s="350">
        <v>399</v>
      </c>
      <c r="C7" s="350">
        <v>425</v>
      </c>
      <c r="D7" s="351">
        <f t="shared" ref="D7:D23" si="0">B7/C7%</f>
        <v>93.882352941176464</v>
      </c>
      <c r="E7" s="350">
        <v>1804</v>
      </c>
      <c r="F7" s="350">
        <v>3468</v>
      </c>
      <c r="G7" s="351">
        <f t="shared" ref="G7:G24" si="1">E7/F7%</f>
        <v>52.018454440599768</v>
      </c>
      <c r="H7" s="352"/>
    </row>
    <row r="8" spans="1:8" x14ac:dyDescent="0.2">
      <c r="A8" s="331" t="s">
        <v>81</v>
      </c>
      <c r="B8" s="350">
        <v>1900</v>
      </c>
      <c r="C8" s="350">
        <v>2420</v>
      </c>
      <c r="D8" s="351">
        <f t="shared" si="0"/>
        <v>78.512396694214885</v>
      </c>
      <c r="E8" s="350">
        <v>1516</v>
      </c>
      <c r="F8" s="350">
        <v>811</v>
      </c>
      <c r="G8" s="351">
        <f t="shared" si="1"/>
        <v>186.92971639950679</v>
      </c>
      <c r="H8" s="352"/>
    </row>
    <row r="9" spans="1:8" x14ac:dyDescent="0.2">
      <c r="A9" s="331" t="s">
        <v>82</v>
      </c>
      <c r="B9" s="350">
        <v>3146</v>
      </c>
      <c r="C9" s="350">
        <v>461</v>
      </c>
      <c r="D9" s="351">
        <f t="shared" si="0"/>
        <v>682.42950108459866</v>
      </c>
      <c r="E9" s="350">
        <v>10414</v>
      </c>
      <c r="F9" s="350">
        <v>746</v>
      </c>
      <c r="G9" s="351">
        <f>E9/F9%</f>
        <v>1395.9785522788204</v>
      </c>
      <c r="H9" s="352"/>
    </row>
    <row r="10" spans="1:8" x14ac:dyDescent="0.2">
      <c r="A10" s="331" t="s">
        <v>83</v>
      </c>
      <c r="B10" s="350">
        <v>1424</v>
      </c>
      <c r="C10" s="350">
        <v>1236</v>
      </c>
      <c r="D10" s="351">
        <f t="shared" si="0"/>
        <v>115.21035598705502</v>
      </c>
      <c r="E10" s="350">
        <v>3530</v>
      </c>
      <c r="F10" s="350">
        <v>5106</v>
      </c>
      <c r="G10" s="351">
        <f t="shared" si="1"/>
        <v>69.13435174304739</v>
      </c>
      <c r="H10" s="352"/>
    </row>
    <row r="11" spans="1:8" x14ac:dyDescent="0.2">
      <c r="A11" s="331" t="s">
        <v>84</v>
      </c>
      <c r="B11" s="350">
        <v>340</v>
      </c>
      <c r="C11" s="350">
        <v>84</v>
      </c>
      <c r="D11" s="351">
        <f t="shared" si="0"/>
        <v>404.76190476190476</v>
      </c>
      <c r="E11" s="350">
        <v>2499</v>
      </c>
      <c r="F11" s="350">
        <v>1492</v>
      </c>
      <c r="G11" s="351">
        <f t="shared" si="1"/>
        <v>167.49329758713137</v>
      </c>
      <c r="H11" s="352"/>
    </row>
    <row r="12" spans="1:8" x14ac:dyDescent="0.2">
      <c r="A12" s="331" t="s">
        <v>85</v>
      </c>
      <c r="B12" s="350">
        <v>609</v>
      </c>
      <c r="C12" s="350">
        <v>251</v>
      </c>
      <c r="D12" s="351">
        <f t="shared" si="0"/>
        <v>242.62948207171317</v>
      </c>
      <c r="E12" s="350">
        <v>1940</v>
      </c>
      <c r="F12" s="350">
        <v>476</v>
      </c>
      <c r="G12" s="351">
        <f t="shared" si="1"/>
        <v>407.56302521008405</v>
      </c>
      <c r="H12" s="352"/>
    </row>
    <row r="13" spans="1:8" x14ac:dyDescent="0.2">
      <c r="A13" s="331" t="s">
        <v>86</v>
      </c>
      <c r="B13" s="350">
        <v>726</v>
      </c>
      <c r="C13" s="350">
        <v>541</v>
      </c>
      <c r="D13" s="351">
        <f t="shared" si="0"/>
        <v>134.19593345656193</v>
      </c>
      <c r="E13" s="350">
        <v>325</v>
      </c>
      <c r="F13" s="350">
        <v>354</v>
      </c>
      <c r="G13" s="351">
        <f t="shared" si="1"/>
        <v>91.807909604519779</v>
      </c>
      <c r="H13" s="352"/>
    </row>
    <row r="14" spans="1:8" x14ac:dyDescent="0.2">
      <c r="A14" s="331" t="s">
        <v>87</v>
      </c>
      <c r="B14" s="350">
        <v>781</v>
      </c>
      <c r="C14" s="350">
        <v>726</v>
      </c>
      <c r="D14" s="351">
        <f t="shared" si="0"/>
        <v>107.57575757575758</v>
      </c>
      <c r="E14" s="350">
        <v>3836</v>
      </c>
      <c r="F14" s="350">
        <v>8159</v>
      </c>
      <c r="G14" s="351">
        <f t="shared" si="1"/>
        <v>47.015565633043266</v>
      </c>
      <c r="H14" s="352"/>
    </row>
    <row r="15" spans="1:8" x14ac:dyDescent="0.2">
      <c r="A15" s="331" t="s">
        <v>88</v>
      </c>
      <c r="B15" s="350">
        <v>453</v>
      </c>
      <c r="C15" s="350">
        <v>169</v>
      </c>
      <c r="D15" s="351">
        <f t="shared" si="0"/>
        <v>268.04733727810651</v>
      </c>
      <c r="E15" s="350">
        <v>1588</v>
      </c>
      <c r="F15" s="350">
        <v>738</v>
      </c>
      <c r="G15" s="351">
        <f t="shared" si="1"/>
        <v>215.17615176151762</v>
      </c>
      <c r="H15" s="352"/>
    </row>
    <row r="16" spans="1:8" ht="14.25" customHeight="1" x14ac:dyDescent="0.2">
      <c r="A16" s="331" t="s">
        <v>89</v>
      </c>
      <c r="B16" s="350">
        <v>5538</v>
      </c>
      <c r="C16" s="350">
        <v>2245</v>
      </c>
      <c r="D16" s="351">
        <f>B16/C16%</f>
        <v>246.68151447661469</v>
      </c>
      <c r="E16" s="350">
        <v>1051</v>
      </c>
      <c r="F16" s="350">
        <v>382</v>
      </c>
      <c r="G16" s="351">
        <f>E16/F16%</f>
        <v>275.13089005235605</v>
      </c>
      <c r="H16" s="352"/>
    </row>
    <row r="17" spans="1:9" ht="14.25" customHeight="1" x14ac:dyDescent="0.2">
      <c r="A17" s="331" t="s">
        <v>90</v>
      </c>
      <c r="B17" s="350">
        <v>8</v>
      </c>
      <c r="C17" s="350">
        <v>69</v>
      </c>
      <c r="D17" s="351">
        <f t="shared" si="0"/>
        <v>11.594202898550726</v>
      </c>
      <c r="E17" s="350">
        <v>43</v>
      </c>
      <c r="F17" s="350">
        <v>21</v>
      </c>
      <c r="G17" s="351">
        <f t="shared" si="1"/>
        <v>204.76190476190476</v>
      </c>
      <c r="H17" s="352"/>
    </row>
    <row r="18" spans="1:9" ht="14.25" customHeight="1" x14ac:dyDescent="0.2">
      <c r="A18" s="331" t="s">
        <v>91</v>
      </c>
      <c r="B18" s="350">
        <v>36</v>
      </c>
      <c r="C18" s="350">
        <v>71</v>
      </c>
      <c r="D18" s="351">
        <f t="shared" si="0"/>
        <v>50.70422535211268</v>
      </c>
      <c r="E18" s="350">
        <v>628</v>
      </c>
      <c r="F18" s="350">
        <v>1053</v>
      </c>
      <c r="G18" s="351">
        <f t="shared" si="1"/>
        <v>59.639126305792978</v>
      </c>
      <c r="H18" s="352"/>
    </row>
    <row r="19" spans="1:9" ht="14.25" customHeight="1" x14ac:dyDescent="0.2">
      <c r="A19" s="331" t="s">
        <v>92</v>
      </c>
      <c r="B19" s="350">
        <v>1617</v>
      </c>
      <c r="C19" s="350">
        <v>1713</v>
      </c>
      <c r="D19" s="351">
        <f t="shared" si="0"/>
        <v>94.395796847635737</v>
      </c>
      <c r="E19" s="350">
        <v>419</v>
      </c>
      <c r="F19" s="350">
        <v>254</v>
      </c>
      <c r="G19" s="351">
        <f t="shared" si="1"/>
        <v>164.96062992125985</v>
      </c>
      <c r="H19" s="352"/>
    </row>
    <row r="20" spans="1:9" ht="14.25" customHeight="1" x14ac:dyDescent="0.2">
      <c r="A20" s="331" t="s">
        <v>93</v>
      </c>
      <c r="B20" s="350">
        <v>2082</v>
      </c>
      <c r="C20" s="350">
        <v>1823</v>
      </c>
      <c r="D20" s="351">
        <f t="shared" si="0"/>
        <v>114.20735052111903</v>
      </c>
      <c r="E20" s="350">
        <v>292</v>
      </c>
      <c r="F20" s="350">
        <v>175</v>
      </c>
      <c r="G20" s="351">
        <f t="shared" si="1"/>
        <v>166.85714285714286</v>
      </c>
      <c r="H20" s="352"/>
    </row>
    <row r="21" spans="1:9" ht="14.25" customHeight="1" x14ac:dyDescent="0.2">
      <c r="A21" s="331" t="s">
        <v>158</v>
      </c>
      <c r="B21" s="350">
        <v>209</v>
      </c>
      <c r="C21" s="350">
        <v>178</v>
      </c>
      <c r="D21" s="351">
        <f t="shared" si="0"/>
        <v>117.41573033707866</v>
      </c>
      <c r="E21" s="350">
        <v>1675</v>
      </c>
      <c r="F21" s="350">
        <v>1584</v>
      </c>
      <c r="G21" s="353">
        <f t="shared" si="1"/>
        <v>105.74494949494949</v>
      </c>
      <c r="H21" s="352"/>
    </row>
    <row r="22" spans="1:9" ht="14.25" customHeight="1" x14ac:dyDescent="0.2">
      <c r="A22" s="331" t="s">
        <v>95</v>
      </c>
      <c r="B22" s="350">
        <v>81</v>
      </c>
      <c r="C22" s="354" t="s">
        <v>157</v>
      </c>
      <c r="D22" s="351" t="s">
        <v>157</v>
      </c>
      <c r="E22" s="350">
        <v>254</v>
      </c>
      <c r="F22" s="350">
        <v>144</v>
      </c>
      <c r="G22" s="353">
        <f t="shared" si="1"/>
        <v>176.38888888888889</v>
      </c>
      <c r="H22" s="352"/>
    </row>
    <row r="23" spans="1:9" ht="14.25" customHeight="1" x14ac:dyDescent="0.2">
      <c r="A23" s="341" t="s">
        <v>96</v>
      </c>
      <c r="B23" s="355">
        <v>769</v>
      </c>
      <c r="C23" s="355">
        <v>617</v>
      </c>
      <c r="D23" s="353">
        <f t="shared" si="0"/>
        <v>124.63533225283631</v>
      </c>
      <c r="E23" s="355">
        <v>128</v>
      </c>
      <c r="F23" s="355">
        <v>76</v>
      </c>
      <c r="G23" s="353">
        <f t="shared" si="1"/>
        <v>168.42105263157896</v>
      </c>
      <c r="H23" s="352"/>
    </row>
    <row r="24" spans="1:9" x14ac:dyDescent="0.2">
      <c r="A24" s="337" t="s">
        <v>99</v>
      </c>
      <c r="B24" s="356" t="s">
        <v>157</v>
      </c>
      <c r="C24" s="356">
        <v>9</v>
      </c>
      <c r="D24" s="357" t="s">
        <v>157</v>
      </c>
      <c r="E24" s="358">
        <v>33</v>
      </c>
      <c r="F24" s="358">
        <v>44</v>
      </c>
      <c r="G24" s="357">
        <f t="shared" si="1"/>
        <v>75</v>
      </c>
    </row>
    <row r="25" spans="1:9" x14ac:dyDescent="0.2">
      <c r="D25" s="226"/>
    </row>
    <row r="26" spans="1:9" x14ac:dyDescent="0.2">
      <c r="A26" s="181"/>
      <c r="B26" s="178"/>
      <c r="C26" s="178"/>
      <c r="D26" s="178"/>
      <c r="F26" s="473" t="s">
        <v>197</v>
      </c>
      <c r="G26" s="473"/>
    </row>
    <row r="27" spans="1:9" ht="13.5" customHeight="1" x14ac:dyDescent="0.2">
      <c r="A27" s="469"/>
      <c r="B27" s="470" t="s">
        <v>63</v>
      </c>
      <c r="C27" s="470"/>
      <c r="D27" s="480"/>
      <c r="E27" s="480" t="s">
        <v>62</v>
      </c>
      <c r="F27" s="481"/>
      <c r="G27" s="481"/>
    </row>
    <row r="28" spans="1:9" ht="13.5" customHeight="1" x14ac:dyDescent="0.2">
      <c r="A28" s="469"/>
      <c r="B28" s="470" t="s">
        <v>142</v>
      </c>
      <c r="C28" s="470"/>
      <c r="D28" s="480"/>
      <c r="E28" s="482" t="s">
        <v>142</v>
      </c>
      <c r="F28" s="483"/>
      <c r="G28" s="483"/>
    </row>
    <row r="29" spans="1:9" ht="33.75" x14ac:dyDescent="0.2">
      <c r="A29" s="469"/>
      <c r="B29" s="329" t="s">
        <v>149</v>
      </c>
      <c r="C29" s="329" t="s">
        <v>71</v>
      </c>
      <c r="D29" s="359" t="s">
        <v>198</v>
      </c>
      <c r="E29" s="360" t="s">
        <v>149</v>
      </c>
      <c r="F29" s="360" t="s">
        <v>71</v>
      </c>
      <c r="G29" s="359" t="s">
        <v>198</v>
      </c>
    </row>
    <row r="30" spans="1:9" x14ac:dyDescent="0.2">
      <c r="A30" s="331" t="s">
        <v>79</v>
      </c>
      <c r="B30" s="350">
        <f>SUM(B31:B45)</f>
        <v>2124</v>
      </c>
      <c r="C30" s="350">
        <f>SUM(C31:C45)</f>
        <v>1188</v>
      </c>
      <c r="D30" s="351">
        <v>328.5</v>
      </c>
      <c r="E30" s="350">
        <f>SUM(E31:E45)</f>
        <v>26577</v>
      </c>
      <c r="F30" s="350">
        <f>SUM(F31:F45)</f>
        <v>20619</v>
      </c>
      <c r="G30" s="351">
        <f t="shared" ref="G30:G38" si="2">E30/F30*100</f>
        <v>128.89567874290705</v>
      </c>
      <c r="H30" s="352"/>
      <c r="I30" s="352"/>
    </row>
    <row r="31" spans="1:9" x14ac:dyDescent="0.2">
      <c r="A31" s="331" t="s">
        <v>81</v>
      </c>
      <c r="B31" s="354">
        <v>22</v>
      </c>
      <c r="C31" s="350">
        <v>33</v>
      </c>
      <c r="D31" s="351">
        <f t="shared" ref="D31:D44" si="3">B31/C31*100</f>
        <v>66.666666666666657</v>
      </c>
      <c r="E31" s="350">
        <v>495</v>
      </c>
      <c r="F31" s="350">
        <v>365</v>
      </c>
      <c r="G31" s="351">
        <f t="shared" si="2"/>
        <v>135.61643835616439</v>
      </c>
      <c r="H31" s="352"/>
      <c r="I31" s="352"/>
    </row>
    <row r="32" spans="1:9" x14ac:dyDescent="0.2">
      <c r="A32" s="331" t="s">
        <v>82</v>
      </c>
      <c r="B32" s="350">
        <v>511</v>
      </c>
      <c r="C32" s="350">
        <v>10</v>
      </c>
      <c r="D32" s="351">
        <f t="shared" si="3"/>
        <v>5110</v>
      </c>
      <c r="E32" s="354" t="s">
        <v>157</v>
      </c>
      <c r="F32" s="354" t="s">
        <v>157</v>
      </c>
      <c r="G32" s="351" t="s">
        <v>157</v>
      </c>
      <c r="H32" s="361"/>
      <c r="I32" s="361"/>
    </row>
    <row r="33" spans="1:9" x14ac:dyDescent="0.2">
      <c r="A33" s="331" t="s">
        <v>83</v>
      </c>
      <c r="B33" s="350">
        <v>244</v>
      </c>
      <c r="C33" s="350">
        <v>576</v>
      </c>
      <c r="D33" s="351">
        <f t="shared" si="3"/>
        <v>42.361111111111107</v>
      </c>
      <c r="E33" s="350">
        <v>8191</v>
      </c>
      <c r="F33" s="350">
        <v>4758</v>
      </c>
      <c r="G33" s="351">
        <f t="shared" si="2"/>
        <v>172.15216477511558</v>
      </c>
      <c r="H33" s="352"/>
      <c r="I33" s="352"/>
    </row>
    <row r="34" spans="1:9" x14ac:dyDescent="0.2">
      <c r="A34" s="331" t="s">
        <v>84</v>
      </c>
      <c r="B34" s="350">
        <v>578</v>
      </c>
      <c r="C34" s="350">
        <v>14</v>
      </c>
      <c r="D34" s="351">
        <f t="shared" si="3"/>
        <v>4128.5714285714284</v>
      </c>
      <c r="E34" s="350">
        <v>17</v>
      </c>
      <c r="F34" s="354" t="s">
        <v>157</v>
      </c>
      <c r="G34" s="351" t="s">
        <v>157</v>
      </c>
      <c r="H34" s="361"/>
      <c r="I34" s="361"/>
    </row>
    <row r="35" spans="1:9" x14ac:dyDescent="0.2">
      <c r="A35" s="331" t="s">
        <v>85</v>
      </c>
      <c r="B35" s="354">
        <v>309</v>
      </c>
      <c r="C35" s="350">
        <v>3</v>
      </c>
      <c r="D35" s="351">
        <f t="shared" si="3"/>
        <v>10300</v>
      </c>
      <c r="E35" s="350">
        <v>49</v>
      </c>
      <c r="F35" s="350">
        <v>15</v>
      </c>
      <c r="G35" s="351">
        <f t="shared" si="2"/>
        <v>326.66666666666669</v>
      </c>
      <c r="H35" s="352"/>
      <c r="I35" s="352"/>
    </row>
    <row r="36" spans="1:9" x14ac:dyDescent="0.2">
      <c r="A36" s="331" t="s">
        <v>86</v>
      </c>
      <c r="B36" s="350">
        <v>174</v>
      </c>
      <c r="C36" s="350">
        <v>170</v>
      </c>
      <c r="D36" s="351">
        <f t="shared" si="3"/>
        <v>102.35294117647058</v>
      </c>
      <c r="E36" s="354">
        <v>3</v>
      </c>
      <c r="F36" s="350">
        <v>11</v>
      </c>
      <c r="G36" s="351">
        <f t="shared" si="2"/>
        <v>27.27272727272727</v>
      </c>
      <c r="H36" s="352"/>
      <c r="I36" s="352"/>
    </row>
    <row r="37" spans="1:9" x14ac:dyDescent="0.2">
      <c r="A37" s="331" t="s">
        <v>87</v>
      </c>
      <c r="B37" s="350">
        <v>41</v>
      </c>
      <c r="C37" s="350">
        <v>4</v>
      </c>
      <c r="D37" s="351">
        <f t="shared" si="3"/>
        <v>1025</v>
      </c>
      <c r="E37" s="350">
        <v>2651</v>
      </c>
      <c r="F37" s="350">
        <v>2135</v>
      </c>
      <c r="G37" s="351">
        <f t="shared" si="2"/>
        <v>124.16861826697891</v>
      </c>
      <c r="H37" s="352"/>
      <c r="I37" s="352"/>
    </row>
    <row r="38" spans="1:9" x14ac:dyDescent="0.2">
      <c r="A38" s="331" t="s">
        <v>88</v>
      </c>
      <c r="B38" s="354">
        <v>27</v>
      </c>
      <c r="C38" s="354">
        <v>2</v>
      </c>
      <c r="D38" s="351">
        <f t="shared" si="3"/>
        <v>1350</v>
      </c>
      <c r="E38" s="350">
        <v>6121</v>
      </c>
      <c r="F38" s="350">
        <v>4810</v>
      </c>
      <c r="G38" s="351">
        <f t="shared" si="2"/>
        <v>127.25571725571724</v>
      </c>
      <c r="H38" s="352"/>
      <c r="I38" s="352"/>
    </row>
    <row r="39" spans="1:9" x14ac:dyDescent="0.2">
      <c r="A39" s="331" t="s">
        <v>89</v>
      </c>
      <c r="B39" s="354">
        <v>8</v>
      </c>
      <c r="C39" s="354" t="s">
        <v>157</v>
      </c>
      <c r="D39" s="351" t="s">
        <v>157</v>
      </c>
      <c r="E39" s="350">
        <v>1082</v>
      </c>
      <c r="F39" s="350">
        <v>1028</v>
      </c>
      <c r="G39" s="351">
        <f>E39/F39*100</f>
        <v>105.25291828793775</v>
      </c>
      <c r="H39" s="352"/>
      <c r="I39" s="352"/>
    </row>
    <row r="40" spans="1:9" x14ac:dyDescent="0.2">
      <c r="A40" s="331" t="s">
        <v>90</v>
      </c>
      <c r="B40" s="350" t="s">
        <v>157</v>
      </c>
      <c r="C40" s="350">
        <v>12</v>
      </c>
      <c r="D40" s="351" t="s">
        <v>157</v>
      </c>
      <c r="E40" s="354" t="s">
        <v>157</v>
      </c>
      <c r="F40" s="354" t="s">
        <v>157</v>
      </c>
      <c r="G40" s="354" t="s">
        <v>157</v>
      </c>
      <c r="H40" s="361"/>
      <c r="I40" s="361"/>
    </row>
    <row r="41" spans="1:9" x14ac:dyDescent="0.2">
      <c r="A41" s="331" t="s">
        <v>91</v>
      </c>
      <c r="B41" s="350">
        <v>181</v>
      </c>
      <c r="C41" s="350">
        <v>338</v>
      </c>
      <c r="D41" s="351">
        <f t="shared" si="3"/>
        <v>53.550295857988161</v>
      </c>
      <c r="E41" s="354" t="s">
        <v>157</v>
      </c>
      <c r="F41" s="354" t="s">
        <v>157</v>
      </c>
      <c r="G41" s="354" t="s">
        <v>157</v>
      </c>
      <c r="H41" s="361"/>
      <c r="I41" s="361"/>
    </row>
    <row r="42" spans="1:9" x14ac:dyDescent="0.2">
      <c r="A42" s="331" t="s">
        <v>92</v>
      </c>
      <c r="B42" s="354" t="s">
        <v>157</v>
      </c>
      <c r="C42" s="354">
        <v>12</v>
      </c>
      <c r="D42" s="351" t="s">
        <v>157</v>
      </c>
      <c r="E42" s="350">
        <v>2</v>
      </c>
      <c r="F42" s="354" t="s">
        <v>157</v>
      </c>
      <c r="G42" s="354" t="s">
        <v>157</v>
      </c>
      <c r="H42" s="352"/>
      <c r="I42" s="352"/>
    </row>
    <row r="43" spans="1:9" x14ac:dyDescent="0.2">
      <c r="A43" s="331" t="s">
        <v>93</v>
      </c>
      <c r="B43" s="350">
        <v>11</v>
      </c>
      <c r="C43" s="354">
        <v>1</v>
      </c>
      <c r="D43" s="351">
        <f t="shared" si="3"/>
        <v>1100</v>
      </c>
      <c r="E43" s="350">
        <v>7167</v>
      </c>
      <c r="F43" s="350">
        <v>6349</v>
      </c>
      <c r="G43" s="351">
        <f>E43/F43*100</f>
        <v>112.88391872735863</v>
      </c>
      <c r="H43" s="352"/>
      <c r="I43" s="352"/>
    </row>
    <row r="44" spans="1:9" x14ac:dyDescent="0.2">
      <c r="A44" s="331" t="s">
        <v>158</v>
      </c>
      <c r="B44" s="350">
        <v>12</v>
      </c>
      <c r="C44" s="350">
        <v>13</v>
      </c>
      <c r="D44" s="351">
        <f t="shared" si="3"/>
        <v>92.307692307692307</v>
      </c>
      <c r="E44" s="354" t="s">
        <v>157</v>
      </c>
      <c r="F44" s="354" t="s">
        <v>157</v>
      </c>
      <c r="G44" s="351" t="s">
        <v>157</v>
      </c>
      <c r="H44" s="361"/>
      <c r="I44" s="361"/>
    </row>
    <row r="45" spans="1:9" x14ac:dyDescent="0.2">
      <c r="A45" s="337" t="s">
        <v>96</v>
      </c>
      <c r="B45" s="356">
        <v>6</v>
      </c>
      <c r="C45" s="356" t="s">
        <v>157</v>
      </c>
      <c r="D45" s="356" t="s">
        <v>157</v>
      </c>
      <c r="E45" s="358">
        <v>799</v>
      </c>
      <c r="F45" s="358">
        <v>1148</v>
      </c>
      <c r="G45" s="357">
        <f t="shared" ref="G45" si="4">E45/F45*100</f>
        <v>69.599303135888505</v>
      </c>
    </row>
    <row r="46" spans="1:9" x14ac:dyDescent="0.2">
      <c r="B46" s="56"/>
    </row>
    <row r="47" spans="1:9" x14ac:dyDescent="0.2">
      <c r="A47" s="182"/>
      <c r="B47" s="183"/>
      <c r="C47" s="183"/>
      <c r="D47" s="183"/>
      <c r="F47" s="473" t="s">
        <v>197</v>
      </c>
      <c r="G47" s="473"/>
    </row>
    <row r="48" spans="1:9" ht="18.75" customHeight="1" x14ac:dyDescent="0.2">
      <c r="A48" s="469"/>
      <c r="B48" s="470" t="s">
        <v>61</v>
      </c>
      <c r="C48" s="470"/>
      <c r="D48" s="480"/>
      <c r="E48" s="480" t="s">
        <v>60</v>
      </c>
      <c r="F48" s="481"/>
      <c r="G48" s="481"/>
    </row>
    <row r="49" spans="1:8" ht="16.5" customHeight="1" x14ac:dyDescent="0.2">
      <c r="A49" s="469"/>
      <c r="B49" s="470" t="s">
        <v>142</v>
      </c>
      <c r="C49" s="470"/>
      <c r="D49" s="480"/>
      <c r="E49" s="482" t="s">
        <v>142</v>
      </c>
      <c r="F49" s="483"/>
      <c r="G49" s="483"/>
    </row>
    <row r="50" spans="1:8" ht="33.75" x14ac:dyDescent="0.2">
      <c r="A50" s="469"/>
      <c r="B50" s="329" t="s">
        <v>149</v>
      </c>
      <c r="C50" s="329" t="s">
        <v>71</v>
      </c>
      <c r="D50" s="359" t="s">
        <v>198</v>
      </c>
      <c r="E50" s="360" t="s">
        <v>149</v>
      </c>
      <c r="F50" s="360" t="s">
        <v>71</v>
      </c>
      <c r="G50" s="359" t="s">
        <v>198</v>
      </c>
    </row>
    <row r="51" spans="1:8" x14ac:dyDescent="0.2">
      <c r="A51" s="331" t="s">
        <v>79</v>
      </c>
      <c r="B51" s="350">
        <f>SUM(B52:B69)</f>
        <v>8099</v>
      </c>
      <c r="C51" s="350">
        <f>SUM(C52:C69)</f>
        <v>3019</v>
      </c>
      <c r="D51" s="351">
        <f>B51/C51%</f>
        <v>268.26763829082478</v>
      </c>
      <c r="E51" s="350">
        <f>SUM(E52:E69)</f>
        <v>371</v>
      </c>
      <c r="F51" s="350">
        <f>SUM(F52:F69)</f>
        <v>433</v>
      </c>
      <c r="G51" s="351">
        <f>E51/F51*100</f>
        <v>85.681293302540411</v>
      </c>
      <c r="H51" s="352"/>
    </row>
    <row r="52" spans="1:8" x14ac:dyDescent="0.2">
      <c r="A52" s="331" t="s">
        <v>80</v>
      </c>
      <c r="B52" s="350">
        <v>98</v>
      </c>
      <c r="C52" s="350">
        <v>81</v>
      </c>
      <c r="D52" s="351">
        <f>B52/C52%</f>
        <v>120.98765432098764</v>
      </c>
      <c r="E52" s="354" t="s">
        <v>157</v>
      </c>
      <c r="F52" s="354" t="s">
        <v>157</v>
      </c>
      <c r="G52" s="354" t="s">
        <v>157</v>
      </c>
      <c r="H52" s="361"/>
    </row>
    <row r="53" spans="1:8" x14ac:dyDescent="0.2">
      <c r="A53" s="331" t="s">
        <v>81</v>
      </c>
      <c r="B53" s="350">
        <v>1240</v>
      </c>
      <c r="C53" s="350">
        <v>537</v>
      </c>
      <c r="D53" s="351">
        <f t="shared" ref="D53:D69" si="5">B53/C53%</f>
        <v>230.91247672253257</v>
      </c>
      <c r="E53" s="354" t="s">
        <v>157</v>
      </c>
      <c r="F53" s="354" t="s">
        <v>157</v>
      </c>
      <c r="G53" s="354" t="s">
        <v>157</v>
      </c>
      <c r="H53" s="361"/>
    </row>
    <row r="54" spans="1:8" x14ac:dyDescent="0.2">
      <c r="A54" s="331" t="s">
        <v>82</v>
      </c>
      <c r="B54" s="350">
        <v>1892</v>
      </c>
      <c r="C54" s="350">
        <v>216</v>
      </c>
      <c r="D54" s="351">
        <f>B54/C54%</f>
        <v>875.92592592592587</v>
      </c>
      <c r="E54" s="350">
        <v>5</v>
      </c>
      <c r="F54" s="354" t="s">
        <v>157</v>
      </c>
      <c r="G54" s="354" t="s">
        <v>157</v>
      </c>
      <c r="H54" s="361"/>
    </row>
    <row r="55" spans="1:8" x14ac:dyDescent="0.2">
      <c r="A55" s="331" t="s">
        <v>83</v>
      </c>
      <c r="B55" s="350">
        <v>369</v>
      </c>
      <c r="C55" s="350">
        <v>315</v>
      </c>
      <c r="D55" s="351">
        <f t="shared" si="5"/>
        <v>117.14285714285715</v>
      </c>
      <c r="E55" s="350">
        <v>16</v>
      </c>
      <c r="F55" s="350">
        <v>73</v>
      </c>
      <c r="G55" s="351">
        <f>E55/F55*100</f>
        <v>21.917808219178081</v>
      </c>
      <c r="H55" s="352"/>
    </row>
    <row r="56" spans="1:8" x14ac:dyDescent="0.2">
      <c r="A56" s="331" t="s">
        <v>84</v>
      </c>
      <c r="B56" s="350">
        <v>220</v>
      </c>
      <c r="C56" s="350">
        <v>40</v>
      </c>
      <c r="D56" s="351">
        <f t="shared" si="5"/>
        <v>550</v>
      </c>
      <c r="E56" s="350">
        <v>167</v>
      </c>
      <c r="F56" s="350">
        <v>38</v>
      </c>
      <c r="G56" s="351">
        <f>E56/F56*100</f>
        <v>439.4736842105263</v>
      </c>
      <c r="H56" s="352"/>
    </row>
    <row r="57" spans="1:8" x14ac:dyDescent="0.2">
      <c r="A57" s="331" t="s">
        <v>85</v>
      </c>
      <c r="B57" s="350">
        <v>178</v>
      </c>
      <c r="C57" s="350">
        <v>83</v>
      </c>
      <c r="D57" s="351">
        <f t="shared" si="5"/>
        <v>214.45783132530121</v>
      </c>
      <c r="E57" s="354" t="s">
        <v>157</v>
      </c>
      <c r="F57" s="354" t="s">
        <v>157</v>
      </c>
      <c r="G57" s="354" t="s">
        <v>157</v>
      </c>
      <c r="H57" s="361"/>
    </row>
    <row r="58" spans="1:8" x14ac:dyDescent="0.2">
      <c r="A58" s="331" t="s">
        <v>86</v>
      </c>
      <c r="B58" s="350">
        <v>16</v>
      </c>
      <c r="C58" s="350">
        <v>20</v>
      </c>
      <c r="D58" s="351">
        <f t="shared" si="5"/>
        <v>80</v>
      </c>
      <c r="E58" s="354" t="s">
        <v>157</v>
      </c>
      <c r="F58" s="354">
        <v>1</v>
      </c>
      <c r="G58" s="354" t="s">
        <v>157</v>
      </c>
      <c r="H58" s="361"/>
    </row>
    <row r="59" spans="1:8" ht="13.5" customHeight="1" x14ac:dyDescent="0.2">
      <c r="A59" s="331" t="s">
        <v>87</v>
      </c>
      <c r="B59" s="350">
        <v>197</v>
      </c>
      <c r="C59" s="350">
        <v>122</v>
      </c>
      <c r="D59" s="351">
        <f t="shared" si="5"/>
        <v>161.47540983606558</v>
      </c>
      <c r="E59" s="354">
        <v>10</v>
      </c>
      <c r="F59" s="354">
        <v>4</v>
      </c>
      <c r="G59" s="351">
        <f>E59/F59*100</f>
        <v>250</v>
      </c>
      <c r="H59" s="361"/>
    </row>
    <row r="60" spans="1:8" x14ac:dyDescent="0.2">
      <c r="A60" s="331" t="s">
        <v>88</v>
      </c>
      <c r="B60" s="350">
        <v>725</v>
      </c>
      <c r="C60" s="350">
        <v>186</v>
      </c>
      <c r="D60" s="351">
        <f t="shared" si="5"/>
        <v>389.78494623655911</v>
      </c>
      <c r="E60" s="354" t="s">
        <v>157</v>
      </c>
      <c r="F60" s="354" t="s">
        <v>157</v>
      </c>
      <c r="G60" s="354" t="s">
        <v>157</v>
      </c>
      <c r="H60" s="361"/>
    </row>
    <row r="61" spans="1:8" x14ac:dyDescent="0.2">
      <c r="A61" s="331" t="s">
        <v>89</v>
      </c>
      <c r="B61" s="350">
        <v>1580</v>
      </c>
      <c r="C61" s="350">
        <v>347</v>
      </c>
      <c r="D61" s="351">
        <f t="shared" si="5"/>
        <v>455.33141210374635</v>
      </c>
      <c r="E61" s="354">
        <v>2</v>
      </c>
      <c r="F61" s="354">
        <v>1</v>
      </c>
      <c r="G61" s="351">
        <f>E61/F61*100</f>
        <v>200</v>
      </c>
      <c r="H61" s="361"/>
    </row>
    <row r="62" spans="1:8" x14ac:dyDescent="0.2">
      <c r="A62" s="331" t="s">
        <v>90</v>
      </c>
      <c r="B62" s="350">
        <v>3</v>
      </c>
      <c r="C62" s="350">
        <v>41</v>
      </c>
      <c r="D62" s="351">
        <f t="shared" si="5"/>
        <v>7.3170731707317076</v>
      </c>
      <c r="E62" s="354" t="s">
        <v>157</v>
      </c>
      <c r="F62" s="350">
        <v>13</v>
      </c>
      <c r="G62" s="354" t="s">
        <v>157</v>
      </c>
      <c r="H62" s="352"/>
    </row>
    <row r="63" spans="1:8" x14ac:dyDescent="0.2">
      <c r="A63" s="331" t="s">
        <v>91</v>
      </c>
      <c r="B63" s="350">
        <v>247</v>
      </c>
      <c r="C63" s="350">
        <v>457</v>
      </c>
      <c r="D63" s="351">
        <f t="shared" si="5"/>
        <v>54.048140043763674</v>
      </c>
      <c r="E63" s="350">
        <v>153</v>
      </c>
      <c r="F63" s="350">
        <v>293</v>
      </c>
      <c r="G63" s="351">
        <f>E63/F63*100</f>
        <v>52.218430034129696</v>
      </c>
      <c r="H63" s="352"/>
    </row>
    <row r="64" spans="1:8" x14ac:dyDescent="0.2">
      <c r="A64" s="331" t="s">
        <v>92</v>
      </c>
      <c r="B64" s="350">
        <v>143</v>
      </c>
      <c r="C64" s="350">
        <v>181</v>
      </c>
      <c r="D64" s="351">
        <f t="shared" si="5"/>
        <v>79.005524861878456</v>
      </c>
      <c r="E64" s="354" t="s">
        <v>157</v>
      </c>
      <c r="F64" s="354" t="s">
        <v>157</v>
      </c>
      <c r="G64" s="351" t="s">
        <v>157</v>
      </c>
      <c r="H64" s="361"/>
    </row>
    <row r="65" spans="1:10" x14ac:dyDescent="0.2">
      <c r="A65" s="331" t="s">
        <v>93</v>
      </c>
      <c r="B65" s="350">
        <v>404</v>
      </c>
      <c r="C65" s="350">
        <v>228</v>
      </c>
      <c r="D65" s="351">
        <f t="shared" si="5"/>
        <v>177.19298245614036</v>
      </c>
      <c r="E65" s="354" t="s">
        <v>157</v>
      </c>
      <c r="F65" s="354" t="s">
        <v>157</v>
      </c>
      <c r="G65" s="351" t="s">
        <v>157</v>
      </c>
      <c r="H65" s="361"/>
    </row>
    <row r="66" spans="1:10" x14ac:dyDescent="0.2">
      <c r="A66" s="331" t="s">
        <v>158</v>
      </c>
      <c r="B66" s="350">
        <v>29</v>
      </c>
      <c r="C66" s="350">
        <v>33</v>
      </c>
      <c r="D66" s="351">
        <f t="shared" si="5"/>
        <v>87.878787878787875</v>
      </c>
      <c r="E66" s="350">
        <v>17</v>
      </c>
      <c r="F66" s="350">
        <v>10</v>
      </c>
      <c r="G66" s="351">
        <f t="shared" ref="G66" si="6">E66/F66*100</f>
        <v>170</v>
      </c>
      <c r="H66" s="352"/>
    </row>
    <row r="67" spans="1:10" x14ac:dyDescent="0.2">
      <c r="A67" s="331" t="s">
        <v>95</v>
      </c>
      <c r="B67" s="350">
        <v>640</v>
      </c>
      <c r="C67" s="350">
        <v>13</v>
      </c>
      <c r="D67" s="351">
        <f t="shared" si="5"/>
        <v>4923.0769230769229</v>
      </c>
      <c r="E67" s="354">
        <v>1</v>
      </c>
      <c r="F67" s="354" t="s">
        <v>157</v>
      </c>
      <c r="G67" s="354" t="s">
        <v>157</v>
      </c>
      <c r="H67" s="361"/>
    </row>
    <row r="68" spans="1:10" x14ac:dyDescent="0.2">
      <c r="A68" s="331" t="s">
        <v>96</v>
      </c>
      <c r="B68" s="350">
        <v>117</v>
      </c>
      <c r="C68" s="350">
        <v>118</v>
      </c>
      <c r="D68" s="351">
        <f t="shared" si="5"/>
        <v>99.152542372881356</v>
      </c>
      <c r="E68" s="354" t="s">
        <v>157</v>
      </c>
      <c r="F68" s="354" t="s">
        <v>157</v>
      </c>
      <c r="G68" s="354" t="s">
        <v>157</v>
      </c>
      <c r="H68" s="361"/>
    </row>
    <row r="69" spans="1:10" x14ac:dyDescent="0.2">
      <c r="A69" s="337" t="s">
        <v>97</v>
      </c>
      <c r="B69" s="358">
        <v>1</v>
      </c>
      <c r="C69" s="358">
        <v>1</v>
      </c>
      <c r="D69" s="357">
        <f t="shared" si="5"/>
        <v>100</v>
      </c>
      <c r="E69" s="356" t="s">
        <v>157</v>
      </c>
      <c r="F69" s="356" t="s">
        <v>157</v>
      </c>
      <c r="G69" s="356" t="s">
        <v>157</v>
      </c>
    </row>
    <row r="70" spans="1:10" x14ac:dyDescent="0.2">
      <c r="A70" s="198"/>
    </row>
    <row r="71" spans="1:10" s="180" customFormat="1" ht="12" customHeight="1" x14ac:dyDescent="0.2">
      <c r="A71" s="320" t="s">
        <v>215</v>
      </c>
      <c r="B71" s="195"/>
      <c r="C71" s="195"/>
      <c r="D71" s="196"/>
      <c r="E71" s="195"/>
      <c r="F71" s="195"/>
      <c r="G71" s="195"/>
    </row>
    <row r="72" spans="1:10" s="180" customFormat="1" ht="11.25" x14ac:dyDescent="0.2">
      <c r="A72" s="238" t="s">
        <v>216</v>
      </c>
      <c r="B72" s="59"/>
      <c r="C72" s="59"/>
      <c r="D72" s="59"/>
      <c r="E72" s="59"/>
      <c r="F72" s="59"/>
      <c r="G72" s="59"/>
      <c r="I72" s="364"/>
      <c r="J72" s="364"/>
    </row>
    <row r="73" spans="1:10" s="180" customFormat="1" ht="15" x14ac:dyDescent="0.25">
      <c r="A73" s="233" t="s">
        <v>153</v>
      </c>
      <c r="B73" s="234"/>
      <c r="C73" s="235" t="s">
        <v>160</v>
      </c>
      <c r="D73" s="362"/>
      <c r="E73" s="197" t="s">
        <v>205</v>
      </c>
      <c r="G73" s="234"/>
      <c r="H73" s="365" t="s">
        <v>199</v>
      </c>
      <c r="I73" s="368"/>
    </row>
    <row r="74" spans="1:10" s="180" customFormat="1" ht="14.25" customHeight="1" x14ac:dyDescent="0.25">
      <c r="A74" s="484" t="s">
        <v>183</v>
      </c>
      <c r="B74" s="484"/>
      <c r="C74" s="236" t="s">
        <v>155</v>
      </c>
      <c r="D74" s="362"/>
      <c r="E74" s="30" t="s">
        <v>154</v>
      </c>
      <c r="G74" s="197"/>
      <c r="H74" s="366" t="s">
        <v>200</v>
      </c>
      <c r="I74" s="368"/>
    </row>
    <row r="75" spans="1:10" s="180" customFormat="1" ht="15" x14ac:dyDescent="0.25">
      <c r="A75" s="485" t="s">
        <v>182</v>
      </c>
      <c r="B75" s="485"/>
      <c r="C75" s="59" t="s">
        <v>161</v>
      </c>
      <c r="D75" s="363"/>
      <c r="E75" s="237" t="s">
        <v>184</v>
      </c>
      <c r="F75" s="364"/>
      <c r="G75" s="194"/>
      <c r="H75" s="367" t="s">
        <v>201</v>
      </c>
      <c r="I75" s="369"/>
      <c r="J75" s="364"/>
    </row>
  </sheetData>
  <mergeCells count="20">
    <mergeCell ref="F26:G26"/>
    <mergeCell ref="F47:G47"/>
    <mergeCell ref="A27:A29"/>
    <mergeCell ref="B28:D28"/>
    <mergeCell ref="B27:D27"/>
    <mergeCell ref="E27:G27"/>
    <mergeCell ref="E28:G28"/>
    <mergeCell ref="A1:G1"/>
    <mergeCell ref="A3:A5"/>
    <mergeCell ref="B4:D4"/>
    <mergeCell ref="B3:D3"/>
    <mergeCell ref="E3:G3"/>
    <mergeCell ref="E4:G4"/>
    <mergeCell ref="B48:D48"/>
    <mergeCell ref="E48:G48"/>
    <mergeCell ref="E49:G49"/>
    <mergeCell ref="A74:B74"/>
    <mergeCell ref="A75:B75"/>
    <mergeCell ref="A48:A50"/>
    <mergeCell ref="B49:D49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 x14ac:dyDescent="0.2"/>
  <cols>
    <col min="1" max="1" width="4.42578125" style="46" customWidth="1"/>
    <col min="2" max="2" width="53.42578125" style="46" customWidth="1"/>
    <col min="3" max="254" width="9.140625" style="46"/>
    <col min="255" max="255" width="4.42578125" style="46" customWidth="1"/>
    <col min="256" max="256" width="53.42578125" style="46" customWidth="1"/>
    <col min="257" max="510" width="9.140625" style="46"/>
    <col min="511" max="511" width="4.42578125" style="46" customWidth="1"/>
    <col min="512" max="512" width="53.42578125" style="46" customWidth="1"/>
    <col min="513" max="766" width="9.140625" style="46"/>
    <col min="767" max="767" width="4.42578125" style="46" customWidth="1"/>
    <col min="768" max="768" width="53.42578125" style="46" customWidth="1"/>
    <col min="769" max="1022" width="9.140625" style="46"/>
    <col min="1023" max="1023" width="4.42578125" style="46" customWidth="1"/>
    <col min="1024" max="1024" width="53.42578125" style="46" customWidth="1"/>
    <col min="1025" max="1278" width="9.140625" style="46"/>
    <col min="1279" max="1279" width="4.42578125" style="46" customWidth="1"/>
    <col min="1280" max="1280" width="53.42578125" style="46" customWidth="1"/>
    <col min="1281" max="1534" width="9.140625" style="46"/>
    <col min="1535" max="1535" width="4.42578125" style="46" customWidth="1"/>
    <col min="1536" max="1536" width="53.42578125" style="46" customWidth="1"/>
    <col min="1537" max="1790" width="9.140625" style="46"/>
    <col min="1791" max="1791" width="4.42578125" style="46" customWidth="1"/>
    <col min="1792" max="1792" width="53.42578125" style="46" customWidth="1"/>
    <col min="1793" max="2046" width="9.140625" style="46"/>
    <col min="2047" max="2047" width="4.42578125" style="46" customWidth="1"/>
    <col min="2048" max="2048" width="53.42578125" style="46" customWidth="1"/>
    <col min="2049" max="2302" width="9.140625" style="46"/>
    <col min="2303" max="2303" width="4.42578125" style="46" customWidth="1"/>
    <col min="2304" max="2304" width="53.42578125" style="46" customWidth="1"/>
    <col min="2305" max="2558" width="9.140625" style="46"/>
    <col min="2559" max="2559" width="4.42578125" style="46" customWidth="1"/>
    <col min="2560" max="2560" width="53.42578125" style="46" customWidth="1"/>
    <col min="2561" max="2814" width="9.140625" style="46"/>
    <col min="2815" max="2815" width="4.42578125" style="46" customWidth="1"/>
    <col min="2816" max="2816" width="53.42578125" style="46" customWidth="1"/>
    <col min="2817" max="3070" width="9.140625" style="46"/>
    <col min="3071" max="3071" width="4.42578125" style="46" customWidth="1"/>
    <col min="3072" max="3072" width="53.42578125" style="46" customWidth="1"/>
    <col min="3073" max="3326" width="9.140625" style="46"/>
    <col min="3327" max="3327" width="4.42578125" style="46" customWidth="1"/>
    <col min="3328" max="3328" width="53.42578125" style="46" customWidth="1"/>
    <col min="3329" max="3582" width="9.140625" style="46"/>
    <col min="3583" max="3583" width="4.42578125" style="46" customWidth="1"/>
    <col min="3584" max="3584" width="53.42578125" style="46" customWidth="1"/>
    <col min="3585" max="3838" width="9.140625" style="46"/>
    <col min="3839" max="3839" width="4.42578125" style="46" customWidth="1"/>
    <col min="3840" max="3840" width="53.42578125" style="46" customWidth="1"/>
    <col min="3841" max="4094" width="9.140625" style="46"/>
    <col min="4095" max="4095" width="4.42578125" style="46" customWidth="1"/>
    <col min="4096" max="4096" width="53.42578125" style="46" customWidth="1"/>
    <col min="4097" max="4350" width="9.140625" style="46"/>
    <col min="4351" max="4351" width="4.42578125" style="46" customWidth="1"/>
    <col min="4352" max="4352" width="53.42578125" style="46" customWidth="1"/>
    <col min="4353" max="4606" width="9.140625" style="46"/>
    <col min="4607" max="4607" width="4.42578125" style="46" customWidth="1"/>
    <col min="4608" max="4608" width="53.42578125" style="46" customWidth="1"/>
    <col min="4609" max="4862" width="9.140625" style="46"/>
    <col min="4863" max="4863" width="4.42578125" style="46" customWidth="1"/>
    <col min="4864" max="4864" width="53.42578125" style="46" customWidth="1"/>
    <col min="4865" max="5118" width="9.140625" style="46"/>
    <col min="5119" max="5119" width="4.42578125" style="46" customWidth="1"/>
    <col min="5120" max="5120" width="53.42578125" style="46" customWidth="1"/>
    <col min="5121" max="5374" width="9.140625" style="46"/>
    <col min="5375" max="5375" width="4.42578125" style="46" customWidth="1"/>
    <col min="5376" max="5376" width="53.42578125" style="46" customWidth="1"/>
    <col min="5377" max="5630" width="9.140625" style="46"/>
    <col min="5631" max="5631" width="4.42578125" style="46" customWidth="1"/>
    <col min="5632" max="5632" width="53.42578125" style="46" customWidth="1"/>
    <col min="5633" max="5886" width="9.140625" style="46"/>
    <col min="5887" max="5887" width="4.42578125" style="46" customWidth="1"/>
    <col min="5888" max="5888" width="53.42578125" style="46" customWidth="1"/>
    <col min="5889" max="6142" width="9.140625" style="46"/>
    <col min="6143" max="6143" width="4.42578125" style="46" customWidth="1"/>
    <col min="6144" max="6144" width="53.42578125" style="46" customWidth="1"/>
    <col min="6145" max="6398" width="9.140625" style="46"/>
    <col min="6399" max="6399" width="4.42578125" style="46" customWidth="1"/>
    <col min="6400" max="6400" width="53.42578125" style="46" customWidth="1"/>
    <col min="6401" max="6654" width="9.140625" style="46"/>
    <col min="6655" max="6655" width="4.42578125" style="46" customWidth="1"/>
    <col min="6656" max="6656" width="53.42578125" style="46" customWidth="1"/>
    <col min="6657" max="6910" width="9.140625" style="46"/>
    <col min="6911" max="6911" width="4.42578125" style="46" customWidth="1"/>
    <col min="6912" max="6912" width="53.42578125" style="46" customWidth="1"/>
    <col min="6913" max="7166" width="9.140625" style="46"/>
    <col min="7167" max="7167" width="4.42578125" style="46" customWidth="1"/>
    <col min="7168" max="7168" width="53.42578125" style="46" customWidth="1"/>
    <col min="7169" max="7422" width="9.140625" style="46"/>
    <col min="7423" max="7423" width="4.42578125" style="46" customWidth="1"/>
    <col min="7424" max="7424" width="53.42578125" style="46" customWidth="1"/>
    <col min="7425" max="7678" width="9.140625" style="46"/>
    <col min="7679" max="7679" width="4.42578125" style="46" customWidth="1"/>
    <col min="7680" max="7680" width="53.42578125" style="46" customWidth="1"/>
    <col min="7681" max="7934" width="9.140625" style="46"/>
    <col min="7935" max="7935" width="4.42578125" style="46" customWidth="1"/>
    <col min="7936" max="7936" width="53.42578125" style="46" customWidth="1"/>
    <col min="7937" max="8190" width="9.140625" style="46"/>
    <col min="8191" max="8191" width="4.42578125" style="46" customWidth="1"/>
    <col min="8192" max="8192" width="53.42578125" style="46" customWidth="1"/>
    <col min="8193" max="8446" width="9.140625" style="46"/>
    <col min="8447" max="8447" width="4.42578125" style="46" customWidth="1"/>
    <col min="8448" max="8448" width="53.42578125" style="46" customWidth="1"/>
    <col min="8449" max="8702" width="9.140625" style="46"/>
    <col min="8703" max="8703" width="4.42578125" style="46" customWidth="1"/>
    <col min="8704" max="8704" width="53.42578125" style="46" customWidth="1"/>
    <col min="8705" max="8958" width="9.140625" style="46"/>
    <col min="8959" max="8959" width="4.42578125" style="46" customWidth="1"/>
    <col min="8960" max="8960" width="53.42578125" style="46" customWidth="1"/>
    <col min="8961" max="9214" width="9.140625" style="46"/>
    <col min="9215" max="9215" width="4.42578125" style="46" customWidth="1"/>
    <col min="9216" max="9216" width="53.42578125" style="46" customWidth="1"/>
    <col min="9217" max="9470" width="9.140625" style="46"/>
    <col min="9471" max="9471" width="4.42578125" style="46" customWidth="1"/>
    <col min="9472" max="9472" width="53.42578125" style="46" customWidth="1"/>
    <col min="9473" max="9726" width="9.140625" style="46"/>
    <col min="9727" max="9727" width="4.42578125" style="46" customWidth="1"/>
    <col min="9728" max="9728" width="53.42578125" style="46" customWidth="1"/>
    <col min="9729" max="9982" width="9.140625" style="46"/>
    <col min="9983" max="9983" width="4.42578125" style="46" customWidth="1"/>
    <col min="9984" max="9984" width="53.42578125" style="46" customWidth="1"/>
    <col min="9985" max="10238" width="9.140625" style="46"/>
    <col min="10239" max="10239" width="4.42578125" style="46" customWidth="1"/>
    <col min="10240" max="10240" width="53.42578125" style="46" customWidth="1"/>
    <col min="10241" max="10494" width="9.140625" style="46"/>
    <col min="10495" max="10495" width="4.42578125" style="46" customWidth="1"/>
    <col min="10496" max="10496" width="53.42578125" style="46" customWidth="1"/>
    <col min="10497" max="10750" width="9.140625" style="46"/>
    <col min="10751" max="10751" width="4.42578125" style="46" customWidth="1"/>
    <col min="10752" max="10752" width="53.42578125" style="46" customWidth="1"/>
    <col min="10753" max="11006" width="9.140625" style="46"/>
    <col min="11007" max="11007" width="4.42578125" style="46" customWidth="1"/>
    <col min="11008" max="11008" width="53.42578125" style="46" customWidth="1"/>
    <col min="11009" max="11262" width="9.140625" style="46"/>
    <col min="11263" max="11263" width="4.42578125" style="46" customWidth="1"/>
    <col min="11264" max="11264" width="53.42578125" style="46" customWidth="1"/>
    <col min="11265" max="11518" width="9.140625" style="46"/>
    <col min="11519" max="11519" width="4.42578125" style="46" customWidth="1"/>
    <col min="11520" max="11520" width="53.42578125" style="46" customWidth="1"/>
    <col min="11521" max="11774" width="9.140625" style="46"/>
    <col min="11775" max="11775" width="4.42578125" style="46" customWidth="1"/>
    <col min="11776" max="11776" width="53.42578125" style="46" customWidth="1"/>
    <col min="11777" max="12030" width="9.140625" style="46"/>
    <col min="12031" max="12031" width="4.42578125" style="46" customWidth="1"/>
    <col min="12032" max="12032" width="53.42578125" style="46" customWidth="1"/>
    <col min="12033" max="12286" width="9.140625" style="46"/>
    <col min="12287" max="12287" width="4.42578125" style="46" customWidth="1"/>
    <col min="12288" max="12288" width="53.42578125" style="46" customWidth="1"/>
    <col min="12289" max="12542" width="9.140625" style="46"/>
    <col min="12543" max="12543" width="4.42578125" style="46" customWidth="1"/>
    <col min="12544" max="12544" width="53.42578125" style="46" customWidth="1"/>
    <col min="12545" max="12798" width="9.140625" style="46"/>
    <col min="12799" max="12799" width="4.42578125" style="46" customWidth="1"/>
    <col min="12800" max="12800" width="53.42578125" style="46" customWidth="1"/>
    <col min="12801" max="13054" width="9.140625" style="46"/>
    <col min="13055" max="13055" width="4.42578125" style="46" customWidth="1"/>
    <col min="13056" max="13056" width="53.42578125" style="46" customWidth="1"/>
    <col min="13057" max="13310" width="9.140625" style="46"/>
    <col min="13311" max="13311" width="4.42578125" style="46" customWidth="1"/>
    <col min="13312" max="13312" width="53.42578125" style="46" customWidth="1"/>
    <col min="13313" max="13566" width="9.140625" style="46"/>
    <col min="13567" max="13567" width="4.42578125" style="46" customWidth="1"/>
    <col min="13568" max="13568" width="53.42578125" style="46" customWidth="1"/>
    <col min="13569" max="13822" width="9.140625" style="46"/>
    <col min="13823" max="13823" width="4.42578125" style="46" customWidth="1"/>
    <col min="13824" max="13824" width="53.42578125" style="46" customWidth="1"/>
    <col min="13825" max="14078" width="9.140625" style="46"/>
    <col min="14079" max="14079" width="4.42578125" style="46" customWidth="1"/>
    <col min="14080" max="14080" width="53.42578125" style="46" customWidth="1"/>
    <col min="14081" max="14334" width="9.140625" style="46"/>
    <col min="14335" max="14335" width="4.42578125" style="46" customWidth="1"/>
    <col min="14336" max="14336" width="53.42578125" style="46" customWidth="1"/>
    <col min="14337" max="14590" width="9.140625" style="46"/>
    <col min="14591" max="14591" width="4.42578125" style="46" customWidth="1"/>
    <col min="14592" max="14592" width="53.42578125" style="46" customWidth="1"/>
    <col min="14593" max="14846" width="9.140625" style="46"/>
    <col min="14847" max="14847" width="4.42578125" style="46" customWidth="1"/>
    <col min="14848" max="14848" width="53.42578125" style="46" customWidth="1"/>
    <col min="14849" max="15102" width="9.140625" style="46"/>
    <col min="15103" max="15103" width="4.42578125" style="46" customWidth="1"/>
    <col min="15104" max="15104" width="53.42578125" style="46" customWidth="1"/>
    <col min="15105" max="15358" width="9.140625" style="46"/>
    <col min="15359" max="15359" width="4.42578125" style="46" customWidth="1"/>
    <col min="15360" max="15360" width="53.42578125" style="46" customWidth="1"/>
    <col min="15361" max="15614" width="9.140625" style="46"/>
    <col min="15615" max="15615" width="4.42578125" style="46" customWidth="1"/>
    <col min="15616" max="15616" width="53.42578125" style="46" customWidth="1"/>
    <col min="15617" max="15870" width="9.140625" style="46"/>
    <col min="15871" max="15871" width="4.42578125" style="46" customWidth="1"/>
    <col min="15872" max="15872" width="53.42578125" style="46" customWidth="1"/>
    <col min="15873" max="16126" width="9.140625" style="46"/>
    <col min="16127" max="16127" width="4.42578125" style="46" customWidth="1"/>
    <col min="16128" max="16128" width="53.42578125" style="46" customWidth="1"/>
    <col min="16129" max="16384" width="9.140625" style="46"/>
  </cols>
  <sheetData>
    <row r="6" spans="2:2" x14ac:dyDescent="0.2">
      <c r="B6" s="47"/>
    </row>
    <row r="7" spans="2:2" x14ac:dyDescent="0.2">
      <c r="B7" s="47"/>
    </row>
    <row r="9" spans="2:2" x14ac:dyDescent="0.2">
      <c r="B9" s="48" t="s">
        <v>2</v>
      </c>
    </row>
    <row r="10" spans="2:2" x14ac:dyDescent="0.2">
      <c r="B10" s="48" t="s">
        <v>3</v>
      </c>
    </row>
    <row r="11" spans="2:2" x14ac:dyDescent="0.2">
      <c r="B11" s="48" t="s">
        <v>4</v>
      </c>
    </row>
    <row r="12" spans="2:2" x14ac:dyDescent="0.2">
      <c r="B12" s="48" t="s">
        <v>5</v>
      </c>
    </row>
    <row r="13" spans="2:2" x14ac:dyDescent="0.2">
      <c r="B13" s="48" t="s">
        <v>6</v>
      </c>
    </row>
    <row r="14" spans="2:2" ht="40.5" customHeight="1" x14ac:dyDescent="0.2">
      <c r="B14" s="49" t="s">
        <v>7</v>
      </c>
    </row>
    <row r="21" spans="2:5" ht="27" customHeight="1" x14ac:dyDescent="0.2">
      <c r="B21" s="378" t="s">
        <v>181</v>
      </c>
      <c r="C21" s="378"/>
      <c r="D21" s="378"/>
      <c r="E21" s="378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" sqref="B2"/>
    </sheetView>
  </sheetViews>
  <sheetFormatPr defaultRowHeight="12.75" x14ac:dyDescent="0.2"/>
  <cols>
    <col min="1" max="1" width="8.7109375" style="50" customWidth="1"/>
    <col min="2" max="2" width="112.28515625" style="56" customWidth="1"/>
    <col min="3" max="256" width="9.140625" style="46"/>
    <col min="257" max="257" width="8.7109375" style="46" customWidth="1"/>
    <col min="258" max="258" width="112.28515625" style="46" customWidth="1"/>
    <col min="259" max="512" width="9.140625" style="46"/>
    <col min="513" max="513" width="8.7109375" style="46" customWidth="1"/>
    <col min="514" max="514" width="112.28515625" style="46" customWidth="1"/>
    <col min="515" max="768" width="9.140625" style="46"/>
    <col min="769" max="769" width="8.7109375" style="46" customWidth="1"/>
    <col min="770" max="770" width="112.28515625" style="46" customWidth="1"/>
    <col min="771" max="1024" width="9.140625" style="46"/>
    <col min="1025" max="1025" width="8.7109375" style="46" customWidth="1"/>
    <col min="1026" max="1026" width="112.28515625" style="46" customWidth="1"/>
    <col min="1027" max="1280" width="9.140625" style="46"/>
    <col min="1281" max="1281" width="8.7109375" style="46" customWidth="1"/>
    <col min="1282" max="1282" width="112.28515625" style="46" customWidth="1"/>
    <col min="1283" max="1536" width="9.140625" style="46"/>
    <col min="1537" max="1537" width="8.7109375" style="46" customWidth="1"/>
    <col min="1538" max="1538" width="112.28515625" style="46" customWidth="1"/>
    <col min="1539" max="1792" width="9.140625" style="46"/>
    <col min="1793" max="1793" width="8.7109375" style="46" customWidth="1"/>
    <col min="1794" max="1794" width="112.28515625" style="46" customWidth="1"/>
    <col min="1795" max="2048" width="9.140625" style="46"/>
    <col min="2049" max="2049" width="8.7109375" style="46" customWidth="1"/>
    <col min="2050" max="2050" width="112.28515625" style="46" customWidth="1"/>
    <col min="2051" max="2304" width="9.140625" style="46"/>
    <col min="2305" max="2305" width="8.7109375" style="46" customWidth="1"/>
    <col min="2306" max="2306" width="112.28515625" style="46" customWidth="1"/>
    <col min="2307" max="2560" width="9.140625" style="46"/>
    <col min="2561" max="2561" width="8.7109375" style="46" customWidth="1"/>
    <col min="2562" max="2562" width="112.28515625" style="46" customWidth="1"/>
    <col min="2563" max="2816" width="9.140625" style="46"/>
    <col min="2817" max="2817" width="8.7109375" style="46" customWidth="1"/>
    <col min="2818" max="2818" width="112.28515625" style="46" customWidth="1"/>
    <col min="2819" max="3072" width="9.140625" style="46"/>
    <col min="3073" max="3073" width="8.7109375" style="46" customWidth="1"/>
    <col min="3074" max="3074" width="112.28515625" style="46" customWidth="1"/>
    <col min="3075" max="3328" width="9.140625" style="46"/>
    <col min="3329" max="3329" width="8.7109375" style="46" customWidth="1"/>
    <col min="3330" max="3330" width="112.28515625" style="46" customWidth="1"/>
    <col min="3331" max="3584" width="9.140625" style="46"/>
    <col min="3585" max="3585" width="8.7109375" style="46" customWidth="1"/>
    <col min="3586" max="3586" width="112.28515625" style="46" customWidth="1"/>
    <col min="3587" max="3840" width="9.140625" style="46"/>
    <col min="3841" max="3841" width="8.7109375" style="46" customWidth="1"/>
    <col min="3842" max="3842" width="112.28515625" style="46" customWidth="1"/>
    <col min="3843" max="4096" width="9.140625" style="46"/>
    <col min="4097" max="4097" width="8.7109375" style="46" customWidth="1"/>
    <col min="4098" max="4098" width="112.28515625" style="46" customWidth="1"/>
    <col min="4099" max="4352" width="9.140625" style="46"/>
    <col min="4353" max="4353" width="8.7109375" style="46" customWidth="1"/>
    <col min="4354" max="4354" width="112.28515625" style="46" customWidth="1"/>
    <col min="4355" max="4608" width="9.140625" style="46"/>
    <col min="4609" max="4609" width="8.7109375" style="46" customWidth="1"/>
    <col min="4610" max="4610" width="112.28515625" style="46" customWidth="1"/>
    <col min="4611" max="4864" width="9.140625" style="46"/>
    <col min="4865" max="4865" width="8.7109375" style="46" customWidth="1"/>
    <col min="4866" max="4866" width="112.28515625" style="46" customWidth="1"/>
    <col min="4867" max="5120" width="9.140625" style="46"/>
    <col min="5121" max="5121" width="8.7109375" style="46" customWidth="1"/>
    <col min="5122" max="5122" width="112.28515625" style="46" customWidth="1"/>
    <col min="5123" max="5376" width="9.140625" style="46"/>
    <col min="5377" max="5377" width="8.7109375" style="46" customWidth="1"/>
    <col min="5378" max="5378" width="112.28515625" style="46" customWidth="1"/>
    <col min="5379" max="5632" width="9.140625" style="46"/>
    <col min="5633" max="5633" width="8.7109375" style="46" customWidth="1"/>
    <col min="5634" max="5634" width="112.28515625" style="46" customWidth="1"/>
    <col min="5635" max="5888" width="9.140625" style="46"/>
    <col min="5889" max="5889" width="8.7109375" style="46" customWidth="1"/>
    <col min="5890" max="5890" width="112.28515625" style="46" customWidth="1"/>
    <col min="5891" max="6144" width="9.140625" style="46"/>
    <col min="6145" max="6145" width="8.7109375" style="46" customWidth="1"/>
    <col min="6146" max="6146" width="112.28515625" style="46" customWidth="1"/>
    <col min="6147" max="6400" width="9.140625" style="46"/>
    <col min="6401" max="6401" width="8.7109375" style="46" customWidth="1"/>
    <col min="6402" max="6402" width="112.28515625" style="46" customWidth="1"/>
    <col min="6403" max="6656" width="9.140625" style="46"/>
    <col min="6657" max="6657" width="8.7109375" style="46" customWidth="1"/>
    <col min="6658" max="6658" width="112.28515625" style="46" customWidth="1"/>
    <col min="6659" max="6912" width="9.140625" style="46"/>
    <col min="6913" max="6913" width="8.7109375" style="46" customWidth="1"/>
    <col min="6914" max="6914" width="112.28515625" style="46" customWidth="1"/>
    <col min="6915" max="7168" width="9.140625" style="46"/>
    <col min="7169" max="7169" width="8.7109375" style="46" customWidth="1"/>
    <col min="7170" max="7170" width="112.28515625" style="46" customWidth="1"/>
    <col min="7171" max="7424" width="9.140625" style="46"/>
    <col min="7425" max="7425" width="8.7109375" style="46" customWidth="1"/>
    <col min="7426" max="7426" width="112.28515625" style="46" customWidth="1"/>
    <col min="7427" max="7680" width="9.140625" style="46"/>
    <col min="7681" max="7681" width="8.7109375" style="46" customWidth="1"/>
    <col min="7682" max="7682" width="112.28515625" style="46" customWidth="1"/>
    <col min="7683" max="7936" width="9.140625" style="46"/>
    <col min="7937" max="7937" width="8.7109375" style="46" customWidth="1"/>
    <col min="7938" max="7938" width="112.28515625" style="46" customWidth="1"/>
    <col min="7939" max="8192" width="9.140625" style="46"/>
    <col min="8193" max="8193" width="8.7109375" style="46" customWidth="1"/>
    <col min="8194" max="8194" width="112.28515625" style="46" customWidth="1"/>
    <col min="8195" max="8448" width="9.140625" style="46"/>
    <col min="8449" max="8449" width="8.7109375" style="46" customWidth="1"/>
    <col min="8450" max="8450" width="112.28515625" style="46" customWidth="1"/>
    <col min="8451" max="8704" width="9.140625" style="46"/>
    <col min="8705" max="8705" width="8.7109375" style="46" customWidth="1"/>
    <col min="8706" max="8706" width="112.28515625" style="46" customWidth="1"/>
    <col min="8707" max="8960" width="9.140625" style="46"/>
    <col min="8961" max="8961" width="8.7109375" style="46" customWidth="1"/>
    <col min="8962" max="8962" width="112.28515625" style="46" customWidth="1"/>
    <col min="8963" max="9216" width="9.140625" style="46"/>
    <col min="9217" max="9217" width="8.7109375" style="46" customWidth="1"/>
    <col min="9218" max="9218" width="112.28515625" style="46" customWidth="1"/>
    <col min="9219" max="9472" width="9.140625" style="46"/>
    <col min="9473" max="9473" width="8.7109375" style="46" customWidth="1"/>
    <col min="9474" max="9474" width="112.28515625" style="46" customWidth="1"/>
    <col min="9475" max="9728" width="9.140625" style="46"/>
    <col min="9729" max="9729" width="8.7109375" style="46" customWidth="1"/>
    <col min="9730" max="9730" width="112.28515625" style="46" customWidth="1"/>
    <col min="9731" max="9984" width="9.140625" style="46"/>
    <col min="9985" max="9985" width="8.7109375" style="46" customWidth="1"/>
    <col min="9986" max="9986" width="112.28515625" style="46" customWidth="1"/>
    <col min="9987" max="10240" width="9.140625" style="46"/>
    <col min="10241" max="10241" width="8.7109375" style="46" customWidth="1"/>
    <col min="10242" max="10242" width="112.28515625" style="46" customWidth="1"/>
    <col min="10243" max="10496" width="9.140625" style="46"/>
    <col min="10497" max="10497" width="8.7109375" style="46" customWidth="1"/>
    <col min="10498" max="10498" width="112.28515625" style="46" customWidth="1"/>
    <col min="10499" max="10752" width="9.140625" style="46"/>
    <col min="10753" max="10753" width="8.7109375" style="46" customWidth="1"/>
    <col min="10754" max="10754" width="112.28515625" style="46" customWidth="1"/>
    <col min="10755" max="11008" width="9.140625" style="46"/>
    <col min="11009" max="11009" width="8.7109375" style="46" customWidth="1"/>
    <col min="11010" max="11010" width="112.28515625" style="46" customWidth="1"/>
    <col min="11011" max="11264" width="9.140625" style="46"/>
    <col min="11265" max="11265" width="8.7109375" style="46" customWidth="1"/>
    <col min="11266" max="11266" width="112.28515625" style="46" customWidth="1"/>
    <col min="11267" max="11520" width="9.140625" style="46"/>
    <col min="11521" max="11521" width="8.7109375" style="46" customWidth="1"/>
    <col min="11522" max="11522" width="112.28515625" style="46" customWidth="1"/>
    <col min="11523" max="11776" width="9.140625" style="46"/>
    <col min="11777" max="11777" width="8.7109375" style="46" customWidth="1"/>
    <col min="11778" max="11778" width="112.28515625" style="46" customWidth="1"/>
    <col min="11779" max="12032" width="9.140625" style="46"/>
    <col min="12033" max="12033" width="8.7109375" style="46" customWidth="1"/>
    <col min="12034" max="12034" width="112.28515625" style="46" customWidth="1"/>
    <col min="12035" max="12288" width="9.140625" style="46"/>
    <col min="12289" max="12289" width="8.7109375" style="46" customWidth="1"/>
    <col min="12290" max="12290" width="112.28515625" style="46" customWidth="1"/>
    <col min="12291" max="12544" width="9.140625" style="46"/>
    <col min="12545" max="12545" width="8.7109375" style="46" customWidth="1"/>
    <col min="12546" max="12546" width="112.28515625" style="46" customWidth="1"/>
    <col min="12547" max="12800" width="9.140625" style="46"/>
    <col min="12801" max="12801" width="8.7109375" style="46" customWidth="1"/>
    <col min="12802" max="12802" width="112.28515625" style="46" customWidth="1"/>
    <col min="12803" max="13056" width="9.140625" style="46"/>
    <col min="13057" max="13057" width="8.7109375" style="46" customWidth="1"/>
    <col min="13058" max="13058" width="112.28515625" style="46" customWidth="1"/>
    <col min="13059" max="13312" width="9.140625" style="46"/>
    <col min="13313" max="13313" width="8.7109375" style="46" customWidth="1"/>
    <col min="13314" max="13314" width="112.28515625" style="46" customWidth="1"/>
    <col min="13315" max="13568" width="9.140625" style="46"/>
    <col min="13569" max="13569" width="8.7109375" style="46" customWidth="1"/>
    <col min="13570" max="13570" width="112.28515625" style="46" customWidth="1"/>
    <col min="13571" max="13824" width="9.140625" style="46"/>
    <col min="13825" max="13825" width="8.7109375" style="46" customWidth="1"/>
    <col min="13826" max="13826" width="112.28515625" style="46" customWidth="1"/>
    <col min="13827" max="14080" width="9.140625" style="46"/>
    <col min="14081" max="14081" width="8.7109375" style="46" customWidth="1"/>
    <col min="14082" max="14082" width="112.28515625" style="46" customWidth="1"/>
    <col min="14083" max="14336" width="9.140625" style="46"/>
    <col min="14337" max="14337" width="8.7109375" style="46" customWidth="1"/>
    <col min="14338" max="14338" width="112.28515625" style="46" customWidth="1"/>
    <col min="14339" max="14592" width="9.140625" style="46"/>
    <col min="14593" max="14593" width="8.7109375" style="46" customWidth="1"/>
    <col min="14594" max="14594" width="112.28515625" style="46" customWidth="1"/>
    <col min="14595" max="14848" width="9.140625" style="46"/>
    <col min="14849" max="14849" width="8.7109375" style="46" customWidth="1"/>
    <col min="14850" max="14850" width="112.28515625" style="46" customWidth="1"/>
    <col min="14851" max="15104" width="9.140625" style="46"/>
    <col min="15105" max="15105" width="8.7109375" style="46" customWidth="1"/>
    <col min="15106" max="15106" width="112.28515625" style="46" customWidth="1"/>
    <col min="15107" max="15360" width="9.140625" style="46"/>
    <col min="15361" max="15361" width="8.7109375" style="46" customWidth="1"/>
    <col min="15362" max="15362" width="112.28515625" style="46" customWidth="1"/>
    <col min="15363" max="15616" width="9.140625" style="46"/>
    <col min="15617" max="15617" width="8.7109375" style="46" customWidth="1"/>
    <col min="15618" max="15618" width="112.28515625" style="46" customWidth="1"/>
    <col min="15619" max="15872" width="9.140625" style="46"/>
    <col min="15873" max="15873" width="8.7109375" style="46" customWidth="1"/>
    <col min="15874" max="15874" width="112.28515625" style="46" customWidth="1"/>
    <col min="15875" max="16128" width="9.140625" style="46"/>
    <col min="16129" max="16129" width="8.7109375" style="46" customWidth="1"/>
    <col min="16130" max="16130" width="112.28515625" style="46" customWidth="1"/>
    <col min="16131" max="16384" width="9.140625" style="46"/>
  </cols>
  <sheetData>
    <row r="1" spans="1:2" x14ac:dyDescent="0.2">
      <c r="B1" s="51" t="s">
        <v>8</v>
      </c>
    </row>
    <row r="2" spans="1:2" x14ac:dyDescent="0.2">
      <c r="B2" s="51"/>
    </row>
    <row r="3" spans="1:2" x14ac:dyDescent="0.2">
      <c r="A3" s="52" t="s">
        <v>9</v>
      </c>
      <c r="B3" s="53" t="s">
        <v>10</v>
      </c>
    </row>
    <row r="4" spans="1:2" x14ac:dyDescent="0.2">
      <c r="A4" s="52" t="s">
        <v>11</v>
      </c>
      <c r="B4" s="53" t="s">
        <v>12</v>
      </c>
    </row>
    <row r="5" spans="1:2" x14ac:dyDescent="0.2">
      <c r="A5" s="54" t="s">
        <v>13</v>
      </c>
      <c r="B5" s="53" t="s">
        <v>14</v>
      </c>
    </row>
    <row r="6" spans="1:2" x14ac:dyDescent="0.2">
      <c r="A6" s="54" t="s">
        <v>15</v>
      </c>
      <c r="B6" s="53" t="s">
        <v>16</v>
      </c>
    </row>
    <row r="7" spans="1:2" ht="13.15" customHeight="1" x14ac:dyDescent="0.2">
      <c r="A7" s="54" t="s">
        <v>17</v>
      </c>
      <c r="B7" s="53" t="s">
        <v>18</v>
      </c>
    </row>
    <row r="8" spans="1:2" ht="15" customHeight="1" x14ac:dyDescent="0.2">
      <c r="A8" s="54" t="s">
        <v>19</v>
      </c>
      <c r="B8" s="53" t="s">
        <v>20</v>
      </c>
    </row>
    <row r="9" spans="1:2" x14ac:dyDescent="0.2">
      <c r="A9" s="52" t="s">
        <v>21</v>
      </c>
      <c r="B9" s="55" t="s">
        <v>22</v>
      </c>
    </row>
    <row r="10" spans="1:2" x14ac:dyDescent="0.2">
      <c r="A10" s="52" t="s">
        <v>23</v>
      </c>
      <c r="B10" s="55" t="s">
        <v>24</v>
      </c>
    </row>
    <row r="11" spans="1:2" x14ac:dyDescent="0.2">
      <c r="A11" s="52" t="s">
        <v>25</v>
      </c>
      <c r="B11" s="55" t="s">
        <v>26</v>
      </c>
    </row>
    <row r="12" spans="1:2" x14ac:dyDescent="0.2">
      <c r="A12" s="52" t="s">
        <v>27</v>
      </c>
      <c r="B12" s="55" t="s">
        <v>28</v>
      </c>
    </row>
    <row r="13" spans="1:2" x14ac:dyDescent="0.2">
      <c r="A13" s="52" t="s">
        <v>29</v>
      </c>
      <c r="B13" s="55" t="s">
        <v>30</v>
      </c>
    </row>
    <row r="14" spans="1:2" x14ac:dyDescent="0.2">
      <c r="A14" s="54" t="s">
        <v>53</v>
      </c>
      <c r="B14" s="55" t="s">
        <v>31</v>
      </c>
    </row>
    <row r="15" spans="1:2" x14ac:dyDescent="0.2">
      <c r="A15" s="54" t="s">
        <v>54</v>
      </c>
      <c r="B15" s="55" t="s">
        <v>32</v>
      </c>
    </row>
    <row r="16" spans="1:2" x14ac:dyDescent="0.2">
      <c r="A16" s="54" t="s">
        <v>55</v>
      </c>
      <c r="B16" s="55" t="s">
        <v>33</v>
      </c>
    </row>
    <row r="17" spans="1:2" x14ac:dyDescent="0.2">
      <c r="A17" s="54" t="s">
        <v>56</v>
      </c>
      <c r="B17" s="55" t="s">
        <v>34</v>
      </c>
    </row>
    <row r="18" spans="1:2" x14ac:dyDescent="0.2">
      <c r="A18" s="54" t="s">
        <v>57</v>
      </c>
      <c r="B18" s="55" t="s">
        <v>35</v>
      </c>
    </row>
    <row r="19" spans="1:2" x14ac:dyDescent="0.2">
      <c r="A19" s="52" t="s">
        <v>156</v>
      </c>
      <c r="B19" s="55" t="s">
        <v>162</v>
      </c>
    </row>
    <row r="20" spans="1:2" x14ac:dyDescent="0.2">
      <c r="A20" s="54" t="s">
        <v>58</v>
      </c>
      <c r="B20" s="55" t="s">
        <v>209</v>
      </c>
    </row>
    <row r="21" spans="1:2" ht="13.9" customHeight="1" x14ac:dyDescent="0.2">
      <c r="A21" s="379" t="s">
        <v>164</v>
      </c>
      <c r="B21" s="55" t="s">
        <v>37</v>
      </c>
    </row>
    <row r="22" spans="1:2" x14ac:dyDescent="0.2">
      <c r="A22" s="379"/>
      <c r="B22" s="55" t="s">
        <v>38</v>
      </c>
    </row>
    <row r="23" spans="1:2" x14ac:dyDescent="0.2">
      <c r="A23" s="54" t="s">
        <v>165</v>
      </c>
      <c r="B23" s="55" t="s">
        <v>39</v>
      </c>
    </row>
    <row r="24" spans="1:2" x14ac:dyDescent="0.2">
      <c r="A24" s="54" t="s">
        <v>166</v>
      </c>
      <c r="B24" s="55" t="s">
        <v>40</v>
      </c>
    </row>
    <row r="25" spans="1:2" x14ac:dyDescent="0.2">
      <c r="A25" s="54" t="s">
        <v>167</v>
      </c>
      <c r="B25" s="55" t="s">
        <v>41</v>
      </c>
    </row>
    <row r="26" spans="1:2" ht="13.9" customHeight="1" x14ac:dyDescent="0.2">
      <c r="A26" s="54" t="s">
        <v>168</v>
      </c>
      <c r="B26" s="55" t="s">
        <v>42</v>
      </c>
    </row>
    <row r="27" spans="1:2" x14ac:dyDescent="0.2">
      <c r="A27" s="54" t="s">
        <v>169</v>
      </c>
      <c r="B27" s="55" t="s">
        <v>43</v>
      </c>
    </row>
    <row r="28" spans="1:2" ht="14.45" customHeight="1" x14ac:dyDescent="0.2">
      <c r="A28" s="54" t="s">
        <v>170</v>
      </c>
      <c r="B28" s="55" t="s">
        <v>44</v>
      </c>
    </row>
    <row r="29" spans="1:2" x14ac:dyDescent="0.2">
      <c r="A29" s="54" t="s">
        <v>171</v>
      </c>
      <c r="B29" s="55" t="s">
        <v>45</v>
      </c>
    </row>
    <row r="30" spans="1:2" ht="13.9" customHeight="1" x14ac:dyDescent="0.2">
      <c r="A30" s="52" t="s">
        <v>36</v>
      </c>
      <c r="B30" s="55" t="s">
        <v>47</v>
      </c>
    </row>
    <row r="31" spans="1:2" x14ac:dyDescent="0.2">
      <c r="A31" s="52" t="s">
        <v>46</v>
      </c>
      <c r="B31" s="55" t="s">
        <v>49</v>
      </c>
    </row>
    <row r="32" spans="1:2" x14ac:dyDescent="0.2">
      <c r="A32" s="52" t="s">
        <v>48</v>
      </c>
      <c r="B32" s="55" t="s">
        <v>51</v>
      </c>
    </row>
    <row r="33" spans="1:2" x14ac:dyDescent="0.2">
      <c r="A33" s="52" t="s">
        <v>50</v>
      </c>
      <c r="B33" s="55" t="s">
        <v>52</v>
      </c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20" location="'8'!A1" display="Численность скота и птицы по состоянию на 1 октября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0.28515625" style="17" customWidth="1"/>
    <col min="4" max="4" width="10.140625" style="17" customWidth="1"/>
    <col min="5" max="5" width="10.85546875" style="17" customWidth="1"/>
    <col min="6" max="6" width="10" style="17" customWidth="1"/>
    <col min="7" max="7" width="10.28515625" style="17" customWidth="1"/>
    <col min="8" max="9" width="9.85546875" style="17" customWidth="1"/>
    <col min="10" max="10" width="10.7109375" style="17" customWidth="1"/>
    <col min="11" max="11" width="11.140625" style="17" customWidth="1"/>
    <col min="12" max="12" width="10.140625" style="17" customWidth="1"/>
    <col min="13" max="13" width="9.42578125" style="17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381" t="s">
        <v>195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8" customHeight="1" x14ac:dyDescent="0.2">
      <c r="A3" s="392"/>
      <c r="B3" s="390" t="s">
        <v>151</v>
      </c>
      <c r="C3" s="390"/>
      <c r="D3" s="390"/>
      <c r="E3" s="391" t="s">
        <v>74</v>
      </c>
      <c r="F3" s="393"/>
      <c r="G3" s="393"/>
      <c r="H3" s="393"/>
      <c r="I3" s="393"/>
      <c r="J3" s="393"/>
      <c r="K3" s="384" t="s">
        <v>180</v>
      </c>
      <c r="L3" s="385"/>
      <c r="M3" s="386"/>
      <c r="N3" s="390" t="s">
        <v>75</v>
      </c>
      <c r="O3" s="390"/>
      <c r="P3" s="391"/>
      <c r="Q3" s="19"/>
    </row>
    <row r="4" spans="1:18" ht="33.75" customHeight="1" x14ac:dyDescent="0.2">
      <c r="A4" s="392"/>
      <c r="B4" s="390"/>
      <c r="C4" s="390"/>
      <c r="D4" s="390"/>
      <c r="E4" s="390" t="s">
        <v>73</v>
      </c>
      <c r="F4" s="390"/>
      <c r="G4" s="390"/>
      <c r="H4" s="390" t="s">
        <v>72</v>
      </c>
      <c r="I4" s="390"/>
      <c r="J4" s="390"/>
      <c r="K4" s="387"/>
      <c r="L4" s="388"/>
      <c r="M4" s="389"/>
      <c r="N4" s="390"/>
      <c r="O4" s="390"/>
      <c r="P4" s="391"/>
      <c r="Q4" s="19"/>
    </row>
    <row r="5" spans="1:18" ht="39.75" customHeight="1" x14ac:dyDescent="0.2">
      <c r="A5" s="392"/>
      <c r="B5" s="20" t="s">
        <v>149</v>
      </c>
      <c r="C5" s="20" t="s">
        <v>71</v>
      </c>
      <c r="D5" s="20" t="s">
        <v>150</v>
      </c>
      <c r="E5" s="20" t="s">
        <v>149</v>
      </c>
      <c r="F5" s="20" t="s">
        <v>71</v>
      </c>
      <c r="G5" s="20" t="s">
        <v>150</v>
      </c>
      <c r="H5" s="20" t="s">
        <v>149</v>
      </c>
      <c r="I5" s="20" t="s">
        <v>71</v>
      </c>
      <c r="J5" s="20" t="s">
        <v>150</v>
      </c>
      <c r="K5" s="20" t="s">
        <v>149</v>
      </c>
      <c r="L5" s="20" t="s">
        <v>71</v>
      </c>
      <c r="M5" s="21" t="s">
        <v>150</v>
      </c>
      <c r="N5" s="20" t="s">
        <v>149</v>
      </c>
      <c r="O5" s="20" t="s">
        <v>71</v>
      </c>
      <c r="P5" s="21" t="s">
        <v>150</v>
      </c>
      <c r="Q5" s="19"/>
    </row>
    <row r="6" spans="1:18" ht="26.25" customHeight="1" x14ac:dyDescent="0.2">
      <c r="A6" s="382" t="s">
        <v>214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</row>
    <row r="7" spans="1:18" ht="33.75" x14ac:dyDescent="0.2">
      <c r="A7" s="22" t="s">
        <v>203</v>
      </c>
      <c r="B7" s="23">
        <f>E7+H7</f>
        <v>572202.77</v>
      </c>
      <c r="C7" s="23">
        <f>F7+I7</f>
        <v>515014.67</v>
      </c>
      <c r="D7" s="23">
        <f>B7/C7*100</f>
        <v>111.1041691297842</v>
      </c>
      <c r="E7" s="24">
        <f>'2.1'!E7</f>
        <v>383512.19000000012</v>
      </c>
      <c r="F7" s="24">
        <f>'2.1'!F7</f>
        <v>335469.56999999995</v>
      </c>
      <c r="G7" s="23">
        <f>E7/F7*100</f>
        <v>114.32100682038022</v>
      </c>
      <c r="H7" s="24">
        <f>'2.1'!H7</f>
        <v>188690.57999999996</v>
      </c>
      <c r="I7" s="24">
        <f>'2.1'!I7</f>
        <v>179545.10000000003</v>
      </c>
      <c r="J7" s="23">
        <f>H7/I7*100</f>
        <v>105.09369512172704</v>
      </c>
      <c r="K7" s="24">
        <f>'2.1'!K7</f>
        <v>429497.89999999997</v>
      </c>
      <c r="L7" s="24">
        <f>'2.1'!L7</f>
        <v>443673.67999999993</v>
      </c>
      <c r="M7" s="23">
        <f>K7/L7*100</f>
        <v>96.804908508433513</v>
      </c>
      <c r="N7" s="25">
        <f>B7+K7</f>
        <v>1001700.6699999999</v>
      </c>
      <c r="O7" s="25">
        <f>C7+L7</f>
        <v>958688.34999999986</v>
      </c>
      <c r="P7" s="25">
        <f>N7/O7*100</f>
        <v>104.48658002363334</v>
      </c>
      <c r="Q7" s="229"/>
      <c r="R7" s="210"/>
    </row>
    <row r="8" spans="1:18" ht="33.75" x14ac:dyDescent="0.2">
      <c r="A8" s="26" t="s">
        <v>204</v>
      </c>
      <c r="B8" s="23">
        <f t="shared" ref="B8:C12" si="0">E8+H8</f>
        <v>374092.12999999989</v>
      </c>
      <c r="C8" s="23">
        <f t="shared" si="0"/>
        <v>338083.88</v>
      </c>
      <c r="D8" s="23">
        <f t="shared" ref="D8:D12" si="1">B8/C8*100</f>
        <v>110.65068526780983</v>
      </c>
      <c r="E8" s="24">
        <f>'2.3'!E6</f>
        <v>277221.23999999993</v>
      </c>
      <c r="F8" s="24">
        <f>'2.3'!F6</f>
        <v>244721.17999999996</v>
      </c>
      <c r="G8" s="23">
        <f t="shared" ref="G8:G12" si="2">E8/F8*100</f>
        <v>113.28044429991715</v>
      </c>
      <c r="H8" s="25">
        <f>'2.3'!H6</f>
        <v>96870.889999999985</v>
      </c>
      <c r="I8" s="25">
        <f>'2.3'!I6</f>
        <v>93362.700000000012</v>
      </c>
      <c r="J8" s="23">
        <f t="shared" ref="J8:J12" si="3">H8/I8*100</f>
        <v>103.75759270029677</v>
      </c>
      <c r="K8" s="25">
        <f>'2.3'!K6</f>
        <v>222930.90000000002</v>
      </c>
      <c r="L8" s="25">
        <f>'2.3'!L6</f>
        <v>231237.19999999998</v>
      </c>
      <c r="M8" s="23">
        <f t="shared" ref="M8:M12" si="4">K8/L8*100</f>
        <v>96.407887658214179</v>
      </c>
      <c r="N8" s="25">
        <f t="shared" ref="N8:O12" si="5">B8+K8</f>
        <v>597023.02999999991</v>
      </c>
      <c r="O8" s="25">
        <f t="shared" si="5"/>
        <v>569321.07999999996</v>
      </c>
      <c r="P8" s="25">
        <f t="shared" ref="P8:P12" si="6">N8/O8*100</f>
        <v>104.86578680698069</v>
      </c>
      <c r="Q8" s="229"/>
    </row>
    <row r="9" spans="1:18" ht="16.5" customHeight="1" x14ac:dyDescent="0.2">
      <c r="A9" s="26" t="s">
        <v>70</v>
      </c>
      <c r="B9" s="23">
        <f t="shared" si="0"/>
        <v>804383.2</v>
      </c>
      <c r="C9" s="23">
        <f t="shared" si="0"/>
        <v>739429.89999999991</v>
      </c>
      <c r="D9" s="23">
        <f t="shared" si="1"/>
        <v>108.78424039925896</v>
      </c>
      <c r="E9" s="25">
        <f>'3'!E6</f>
        <v>391770.8</v>
      </c>
      <c r="F9" s="25">
        <f>'3'!F6</f>
        <v>337879.6</v>
      </c>
      <c r="G9" s="23">
        <f t="shared" si="2"/>
        <v>115.94982354661248</v>
      </c>
      <c r="H9" s="25">
        <f>'3'!H6</f>
        <v>412612.4</v>
      </c>
      <c r="I9" s="25">
        <f>'3'!I6</f>
        <v>401550.3</v>
      </c>
      <c r="J9" s="23">
        <f t="shared" si="3"/>
        <v>102.75484789825833</v>
      </c>
      <c r="K9" s="25">
        <f>'3'!K6</f>
        <v>1313776.2000000002</v>
      </c>
      <c r="L9" s="25">
        <f>'3'!L6</f>
        <v>1287931.8999999999</v>
      </c>
      <c r="M9" s="23">
        <f t="shared" si="4"/>
        <v>102.00665112806044</v>
      </c>
      <c r="N9" s="25">
        <f t="shared" si="5"/>
        <v>2118159.4000000004</v>
      </c>
      <c r="O9" s="25">
        <f t="shared" si="5"/>
        <v>2027361.7999999998</v>
      </c>
      <c r="P9" s="25">
        <f t="shared" si="6"/>
        <v>104.47860860355564</v>
      </c>
      <c r="Q9" s="229"/>
    </row>
    <row r="10" spans="1:18" ht="16.5" customHeight="1" x14ac:dyDescent="0.2">
      <c r="A10" s="26" t="s">
        <v>69</v>
      </c>
      <c r="B10" s="23">
        <f>E10+H10</f>
        <v>2157046.8000000003</v>
      </c>
      <c r="C10" s="23">
        <f t="shared" si="0"/>
        <v>2128139.9000000004</v>
      </c>
      <c r="D10" s="23">
        <f t="shared" si="1"/>
        <v>101.35831765571426</v>
      </c>
      <c r="E10" s="25">
        <f>'4'!E6</f>
        <v>2143881.8000000003</v>
      </c>
      <c r="F10" s="25">
        <f>'4'!F6</f>
        <v>2115118.2000000002</v>
      </c>
      <c r="G10" s="23">
        <f t="shared" si="2"/>
        <v>101.35990508710104</v>
      </c>
      <c r="H10" s="25">
        <f>'4'!H6</f>
        <v>13165</v>
      </c>
      <c r="I10" s="25">
        <f>'4'!I6</f>
        <v>13021.700000000003</v>
      </c>
      <c r="J10" s="23">
        <f t="shared" si="3"/>
        <v>101.10047075266668</v>
      </c>
      <c r="K10" s="25">
        <f>'4'!K6</f>
        <v>425496.50000000006</v>
      </c>
      <c r="L10" s="25">
        <f>'4'!L6</f>
        <v>435592</v>
      </c>
      <c r="M10" s="23">
        <f t="shared" si="4"/>
        <v>97.682349538099885</v>
      </c>
      <c r="N10" s="25">
        <f t="shared" si="5"/>
        <v>2582543.3000000003</v>
      </c>
      <c r="O10" s="25">
        <f t="shared" si="5"/>
        <v>2563731.9000000004</v>
      </c>
      <c r="P10" s="25">
        <f t="shared" si="6"/>
        <v>100.73375067026313</v>
      </c>
      <c r="Q10" s="229"/>
    </row>
    <row r="11" spans="1:18" ht="16.5" customHeight="1" x14ac:dyDescent="0.2">
      <c r="A11" s="22" t="s">
        <v>68</v>
      </c>
      <c r="B11" s="32">
        <f t="shared" si="0"/>
        <v>550574</v>
      </c>
      <c r="C11" s="32">
        <f t="shared" si="0"/>
        <v>458981</v>
      </c>
      <c r="D11" s="23">
        <f t="shared" si="1"/>
        <v>119.95572801488514</v>
      </c>
      <c r="E11" s="27">
        <f>'5'!E6</f>
        <v>154593</v>
      </c>
      <c r="F11" s="27">
        <f>'5'!F6</f>
        <v>118972</v>
      </c>
      <c r="G11" s="23">
        <f t="shared" si="2"/>
        <v>129.94065830615605</v>
      </c>
      <c r="H11" s="27">
        <f>'5'!H6</f>
        <v>395981</v>
      </c>
      <c r="I11" s="27">
        <f>'5'!I6</f>
        <v>340009</v>
      </c>
      <c r="J11" s="23">
        <f t="shared" si="3"/>
        <v>116.4619171845451</v>
      </c>
      <c r="K11" s="27">
        <f>'5'!K6</f>
        <v>809992</v>
      </c>
      <c r="L11" s="27">
        <f>'5'!L6</f>
        <v>760431</v>
      </c>
      <c r="M11" s="27">
        <f>'5'!M6</f>
        <v>106.51748810871729</v>
      </c>
      <c r="N11" s="322">
        <f t="shared" si="5"/>
        <v>1360566</v>
      </c>
      <c r="O11" s="322">
        <f t="shared" si="5"/>
        <v>1219412</v>
      </c>
      <c r="P11" s="25">
        <f t="shared" si="6"/>
        <v>111.57557904957471</v>
      </c>
    </row>
    <row r="12" spans="1:18" ht="16.5" customHeight="1" x14ac:dyDescent="0.2">
      <c r="A12" s="22" t="s">
        <v>67</v>
      </c>
      <c r="B12" s="32">
        <f t="shared" si="0"/>
        <v>983611</v>
      </c>
      <c r="C12" s="32">
        <f>F12+I12</f>
        <v>928100</v>
      </c>
      <c r="D12" s="23">
        <f t="shared" si="1"/>
        <v>105.98114427324641</v>
      </c>
      <c r="E12" s="28">
        <f>'6'!E6</f>
        <v>97277</v>
      </c>
      <c r="F12" s="28">
        <f>'6'!F6</f>
        <v>61884</v>
      </c>
      <c r="G12" s="23">
        <f t="shared" si="2"/>
        <v>157.19248917329196</v>
      </c>
      <c r="H12" s="28">
        <f>'6'!H6</f>
        <v>886334</v>
      </c>
      <c r="I12" s="28">
        <f>'6'!I6</f>
        <v>866216</v>
      </c>
      <c r="J12" s="23">
        <f t="shared" si="3"/>
        <v>102.32251540031585</v>
      </c>
      <c r="K12" s="28">
        <f>'6'!K6</f>
        <v>2207297</v>
      </c>
      <c r="L12" s="28">
        <f>'6'!L6</f>
        <v>2499931</v>
      </c>
      <c r="M12" s="23">
        <f t="shared" si="4"/>
        <v>88.294316923147079</v>
      </c>
      <c r="N12" s="322">
        <f t="shared" si="5"/>
        <v>3190908</v>
      </c>
      <c r="O12" s="322">
        <f t="shared" si="5"/>
        <v>3428031</v>
      </c>
      <c r="P12" s="25">
        <f t="shared" si="6"/>
        <v>93.082822179846104</v>
      </c>
    </row>
    <row r="13" spans="1:18" s="29" customFormat="1" ht="28.5" customHeight="1" x14ac:dyDescent="0.25">
      <c r="A13" s="383" t="s">
        <v>212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</row>
    <row r="14" spans="1:18" ht="12.75" customHeight="1" x14ac:dyDescent="0.2">
      <c r="A14" s="30" t="s">
        <v>66</v>
      </c>
      <c r="B14" s="32">
        <f>E14+H14</f>
        <v>4678781</v>
      </c>
      <c r="C14" s="32">
        <f>F14+I14</f>
        <v>3969466</v>
      </c>
      <c r="D14" s="23">
        <f>B14/C14*100</f>
        <v>117.86928015002522</v>
      </c>
      <c r="E14" s="28">
        <f>'8'!E8</f>
        <v>871245</v>
      </c>
      <c r="F14" s="28">
        <f>'8'!F8</f>
        <v>846527</v>
      </c>
      <c r="G14" s="23">
        <f>E14/F14*100</f>
        <v>102.91993049247101</v>
      </c>
      <c r="H14" s="28">
        <f>'8'!H8</f>
        <v>3807536</v>
      </c>
      <c r="I14" s="28">
        <f>'8'!I8</f>
        <v>3122939</v>
      </c>
      <c r="J14" s="23">
        <f>H14/I14*100</f>
        <v>121.92156170837791</v>
      </c>
      <c r="K14" s="28">
        <f>'8'!K8</f>
        <v>3996057</v>
      </c>
      <c r="L14" s="28">
        <f>'8'!L8</f>
        <v>3355796</v>
      </c>
      <c r="M14" s="23">
        <f>K14/L14*100</f>
        <v>119.0792586915295</v>
      </c>
      <c r="N14" s="32">
        <f>B14+K14</f>
        <v>8674838</v>
      </c>
      <c r="O14" s="32">
        <f>C14+L14</f>
        <v>7325262</v>
      </c>
      <c r="P14" s="58">
        <f>N14/O14*100</f>
        <v>118.42358676044624</v>
      </c>
    </row>
    <row r="15" spans="1:18" ht="13.15" customHeight="1" x14ac:dyDescent="0.2">
      <c r="A15" s="31" t="s">
        <v>65</v>
      </c>
      <c r="B15" s="32">
        <f t="shared" ref="B15:B21" si="7">E15+H15</f>
        <v>2377473</v>
      </c>
      <c r="C15" s="32">
        <f t="shared" ref="C15:C21" si="8">F15+I15</f>
        <v>1988997</v>
      </c>
      <c r="D15" s="23">
        <f t="shared" ref="D15:D21" si="9">B15/C15*100</f>
        <v>119.53125117835775</v>
      </c>
      <c r="E15" s="32">
        <f>'8'!E35</f>
        <v>362983</v>
      </c>
      <c r="F15" s="32">
        <f>'8'!F35</f>
        <v>326346</v>
      </c>
      <c r="G15" s="23">
        <f t="shared" ref="G15:G21" si="10">E15/F15*100</f>
        <v>111.2264283919521</v>
      </c>
      <c r="H15" s="32">
        <f>'8'!H35</f>
        <v>2014490</v>
      </c>
      <c r="I15" s="32">
        <f>'8'!I35</f>
        <v>1662651</v>
      </c>
      <c r="J15" s="23">
        <f t="shared" ref="J15:J21" si="11">H15/I15*100</f>
        <v>121.16132609910318</v>
      </c>
      <c r="K15" s="32">
        <f>'8'!K35</f>
        <v>2033863</v>
      </c>
      <c r="L15" s="32">
        <f>'8'!L35</f>
        <v>1586858</v>
      </c>
      <c r="M15" s="23">
        <f t="shared" ref="M15:M21" si="12">K15/L15*100</f>
        <v>128.16918716104402</v>
      </c>
      <c r="N15" s="32">
        <f t="shared" ref="N15:N21" si="13">B15+K15</f>
        <v>4411336</v>
      </c>
      <c r="O15" s="32">
        <f t="shared" ref="O15:O21" si="14">C15+L15</f>
        <v>3575855</v>
      </c>
      <c r="P15" s="58">
        <f t="shared" ref="P15:P21" si="15">N15/O15*100</f>
        <v>123.36451002627345</v>
      </c>
    </row>
    <row r="16" spans="1:18" ht="13.15" customHeight="1" x14ac:dyDescent="0.2">
      <c r="A16" s="30" t="s">
        <v>64</v>
      </c>
      <c r="B16" s="32">
        <f t="shared" si="7"/>
        <v>13056228</v>
      </c>
      <c r="C16" s="32">
        <f t="shared" si="8"/>
        <v>11240978</v>
      </c>
      <c r="D16" s="23">
        <f t="shared" si="9"/>
        <v>116.14850593960774</v>
      </c>
      <c r="E16" s="28">
        <f>'8'!E117</f>
        <v>1401858</v>
      </c>
      <c r="F16" s="28">
        <f>'8'!F117</f>
        <v>1291047</v>
      </c>
      <c r="G16" s="23">
        <f t="shared" si="10"/>
        <v>108.58303377026553</v>
      </c>
      <c r="H16" s="28">
        <f>'8'!H117</f>
        <v>11654370</v>
      </c>
      <c r="I16" s="28">
        <f>'8'!I117</f>
        <v>9949931</v>
      </c>
      <c r="J16" s="23">
        <f t="shared" si="11"/>
        <v>117.13015899306237</v>
      </c>
      <c r="K16" s="28">
        <f>'8'!K117</f>
        <v>8860857</v>
      </c>
      <c r="L16" s="28">
        <f>'8'!L117</f>
        <v>8670799</v>
      </c>
      <c r="M16" s="23">
        <f t="shared" si="12"/>
        <v>102.19193179313694</v>
      </c>
      <c r="N16" s="32">
        <f t="shared" si="13"/>
        <v>21917085</v>
      </c>
      <c r="O16" s="32">
        <f t="shared" si="14"/>
        <v>19911777</v>
      </c>
      <c r="P16" s="58">
        <f t="shared" si="15"/>
        <v>110.07096453520948</v>
      </c>
      <c r="Q16" s="230"/>
      <c r="R16" s="230"/>
    </row>
    <row r="17" spans="1:16" ht="13.9" customHeight="1" x14ac:dyDescent="0.2">
      <c r="A17" s="30" t="s">
        <v>63</v>
      </c>
      <c r="B17" s="32">
        <f>E17+H17</f>
        <v>696805</v>
      </c>
      <c r="C17" s="32">
        <f t="shared" si="8"/>
        <v>869902</v>
      </c>
      <c r="D17" s="23">
        <f t="shared" si="9"/>
        <v>80.101551669038585</v>
      </c>
      <c r="E17" s="28">
        <f>'8'!E145</f>
        <v>27690</v>
      </c>
      <c r="F17" s="28">
        <f>'8'!F145</f>
        <v>25120</v>
      </c>
      <c r="G17" s="23">
        <f t="shared" si="10"/>
        <v>110.23089171974523</v>
      </c>
      <c r="H17" s="28">
        <f>'8'!H145</f>
        <v>669115</v>
      </c>
      <c r="I17" s="28">
        <f>'8'!I145</f>
        <v>844782</v>
      </c>
      <c r="J17" s="23">
        <f t="shared" si="11"/>
        <v>79.205641218681265</v>
      </c>
      <c r="K17" s="28">
        <f>'8'!K145</f>
        <v>1305718</v>
      </c>
      <c r="L17" s="28">
        <f>'8'!L145</f>
        <v>1432088</v>
      </c>
      <c r="M17" s="23">
        <f t="shared" si="12"/>
        <v>91.175821597555455</v>
      </c>
      <c r="N17" s="32">
        <f t="shared" si="13"/>
        <v>2002523</v>
      </c>
      <c r="O17" s="32">
        <f t="shared" si="14"/>
        <v>2301990</v>
      </c>
      <c r="P17" s="58">
        <f t="shared" si="15"/>
        <v>86.990951307347117</v>
      </c>
    </row>
    <row r="18" spans="1:16" ht="13.9" customHeight="1" x14ac:dyDescent="0.2">
      <c r="A18" s="30" t="s">
        <v>62</v>
      </c>
      <c r="B18" s="32">
        <f>E18+H18</f>
        <v>313904</v>
      </c>
      <c r="C18" s="32">
        <f t="shared" si="8"/>
        <v>315272</v>
      </c>
      <c r="D18" s="23">
        <f t="shared" si="9"/>
        <v>99.566088964449747</v>
      </c>
      <c r="E18" s="28">
        <f>'8'!E173</f>
        <v>264376</v>
      </c>
      <c r="F18" s="28">
        <f>'8'!F173</f>
        <v>265321</v>
      </c>
      <c r="G18" s="23">
        <f t="shared" si="10"/>
        <v>99.643827665356298</v>
      </c>
      <c r="H18" s="28">
        <f>'8'!H173</f>
        <v>49528</v>
      </c>
      <c r="I18" s="28">
        <f>'8'!I173</f>
        <v>49951</v>
      </c>
      <c r="J18" s="23">
        <f t="shared" si="11"/>
        <v>99.153170106704565</v>
      </c>
      <c r="K18" s="28">
        <f>'8'!K173</f>
        <v>182211</v>
      </c>
      <c r="L18" s="28">
        <f>'8'!L173</f>
        <v>233442</v>
      </c>
      <c r="M18" s="23">
        <f t="shared" si="12"/>
        <v>78.054077672398279</v>
      </c>
      <c r="N18" s="32">
        <f>B18+K18</f>
        <v>496115</v>
      </c>
      <c r="O18" s="32">
        <f t="shared" si="14"/>
        <v>548714</v>
      </c>
      <c r="P18" s="58">
        <f t="shared" si="15"/>
        <v>90.41413195216451</v>
      </c>
    </row>
    <row r="19" spans="1:16" ht="12" customHeight="1" x14ac:dyDescent="0.2">
      <c r="A19" s="30" t="s">
        <v>61</v>
      </c>
      <c r="B19" s="32">
        <f t="shared" si="7"/>
        <v>2612136</v>
      </c>
      <c r="C19" s="32">
        <f t="shared" si="8"/>
        <v>2403031</v>
      </c>
      <c r="D19" s="23">
        <f t="shared" si="9"/>
        <v>108.70171878764776</v>
      </c>
      <c r="E19" s="28">
        <f>'8'!E199</f>
        <v>379989</v>
      </c>
      <c r="F19" s="28">
        <f>'8'!F199</f>
        <v>309427</v>
      </c>
      <c r="G19" s="23">
        <f t="shared" si="10"/>
        <v>122.80408626267261</v>
      </c>
      <c r="H19" s="28">
        <f>'8'!H199</f>
        <v>2232147</v>
      </c>
      <c r="I19" s="28">
        <f>'8'!I199</f>
        <v>2093604</v>
      </c>
      <c r="J19" s="23">
        <f t="shared" si="11"/>
        <v>106.61744054749609</v>
      </c>
      <c r="K19" s="28">
        <f>'8'!K199</f>
        <v>1701517</v>
      </c>
      <c r="L19" s="28">
        <f>'8'!L199</f>
        <v>1752578</v>
      </c>
      <c r="M19" s="23">
        <f t="shared" si="12"/>
        <v>97.086520542880265</v>
      </c>
      <c r="N19" s="32">
        <f t="shared" si="13"/>
        <v>4313653</v>
      </c>
      <c r="O19" s="32">
        <f t="shared" si="14"/>
        <v>4155609</v>
      </c>
      <c r="P19" s="58">
        <f t="shared" si="15"/>
        <v>103.8031489488063</v>
      </c>
    </row>
    <row r="20" spans="1:16" s="34" customFormat="1" x14ac:dyDescent="0.2">
      <c r="A20" s="33" t="s">
        <v>60</v>
      </c>
      <c r="B20" s="32">
        <f t="shared" si="7"/>
        <v>164273</v>
      </c>
      <c r="C20" s="32">
        <f t="shared" si="8"/>
        <v>148621</v>
      </c>
      <c r="D20" s="23">
        <f t="shared" si="9"/>
        <v>110.5314861291473</v>
      </c>
      <c r="E20" s="28">
        <f>'8'!E227</f>
        <v>18891</v>
      </c>
      <c r="F20" s="28">
        <f>'8'!F227</f>
        <v>18338</v>
      </c>
      <c r="G20" s="23">
        <f t="shared" si="10"/>
        <v>103.01559603010142</v>
      </c>
      <c r="H20" s="28">
        <f>'8'!H227</f>
        <v>145382</v>
      </c>
      <c r="I20" s="28">
        <f>'8'!I227</f>
        <v>130283</v>
      </c>
      <c r="J20" s="23">
        <f t="shared" si="11"/>
        <v>111.58938618238756</v>
      </c>
      <c r="K20" s="28">
        <f>'8'!K227</f>
        <v>124674</v>
      </c>
      <c r="L20" s="28">
        <f>'8'!L227</f>
        <v>126366</v>
      </c>
      <c r="M20" s="23">
        <f t="shared" si="12"/>
        <v>98.661032239684715</v>
      </c>
      <c r="N20" s="32">
        <f t="shared" si="13"/>
        <v>288947</v>
      </c>
      <c r="O20" s="32">
        <f t="shared" si="14"/>
        <v>274987</v>
      </c>
      <c r="P20" s="58">
        <f t="shared" si="15"/>
        <v>105.07660362126209</v>
      </c>
    </row>
    <row r="21" spans="1:16" x14ac:dyDescent="0.2">
      <c r="A21" s="35" t="s">
        <v>59</v>
      </c>
      <c r="B21" s="319">
        <f t="shared" si="7"/>
        <v>37312521</v>
      </c>
      <c r="C21" s="319">
        <f t="shared" si="8"/>
        <v>35777975</v>
      </c>
      <c r="D21" s="57">
        <f t="shared" si="9"/>
        <v>104.28908008348712</v>
      </c>
      <c r="E21" s="36">
        <f>'8'!E251</f>
        <v>36868094</v>
      </c>
      <c r="F21" s="36">
        <f>'8'!F251</f>
        <v>34931973</v>
      </c>
      <c r="G21" s="57">
        <f t="shared" si="10"/>
        <v>105.54254693830205</v>
      </c>
      <c r="H21" s="36">
        <f>'8'!H251</f>
        <v>444427</v>
      </c>
      <c r="I21" s="36">
        <f>'8'!I251</f>
        <v>846002</v>
      </c>
      <c r="J21" s="57">
        <f t="shared" si="11"/>
        <v>52.53261812619828</v>
      </c>
      <c r="K21" s="36">
        <f>'8'!K251</f>
        <v>7755875</v>
      </c>
      <c r="L21" s="36">
        <f>'8'!L251</f>
        <v>8523876</v>
      </c>
      <c r="M21" s="57">
        <f t="shared" si="12"/>
        <v>90.990002670146779</v>
      </c>
      <c r="N21" s="319">
        <f t="shared" si="13"/>
        <v>45068396</v>
      </c>
      <c r="O21" s="319">
        <f t="shared" si="14"/>
        <v>44301851</v>
      </c>
      <c r="P21" s="60">
        <f t="shared" si="15"/>
        <v>101.73027759043296</v>
      </c>
    </row>
    <row r="23" spans="1:16" ht="29.25" customHeight="1" x14ac:dyDescent="0.2">
      <c r="A23" s="380" t="s">
        <v>210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</row>
    <row r="24" spans="1:16" x14ac:dyDescent="0.2">
      <c r="N24" s="230"/>
      <c r="O24" s="230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4" sqref="A4:A6"/>
    </sheetView>
  </sheetViews>
  <sheetFormatPr defaultRowHeight="12.75" x14ac:dyDescent="0.2"/>
  <cols>
    <col min="1" max="1" width="22.85546875" style="61" customWidth="1"/>
    <col min="2" max="2" width="10.28515625" style="61" customWidth="1"/>
    <col min="3" max="3" width="9.85546875" style="61" customWidth="1"/>
    <col min="4" max="5" width="9.140625" style="61" customWidth="1"/>
    <col min="6" max="6" width="10" style="61" customWidth="1"/>
    <col min="7" max="8" width="9.140625" style="61" customWidth="1"/>
    <col min="9" max="9" width="9.42578125" style="61" customWidth="1"/>
    <col min="10" max="11" width="9.140625" style="61" customWidth="1"/>
    <col min="12" max="12" width="9.5703125" style="61" customWidth="1"/>
    <col min="13" max="13" width="9.140625" style="61" customWidth="1"/>
    <col min="14" max="14" width="10.28515625" style="61" customWidth="1"/>
    <col min="15" max="15" width="9.85546875" style="61" customWidth="1"/>
    <col min="16" max="16" width="9.140625" style="61" customWidth="1"/>
    <col min="17" max="256" width="9.140625" style="61"/>
    <col min="257" max="257" width="22.85546875" style="61" customWidth="1"/>
    <col min="258" max="258" width="10.28515625" style="61" customWidth="1"/>
    <col min="259" max="259" width="9.85546875" style="61" customWidth="1"/>
    <col min="260" max="261" width="9.140625" style="61" customWidth="1"/>
    <col min="262" max="262" width="10" style="61" customWidth="1"/>
    <col min="263" max="264" width="9.140625" style="61" customWidth="1"/>
    <col min="265" max="265" width="9.42578125" style="61" customWidth="1"/>
    <col min="266" max="267" width="9.140625" style="61" customWidth="1"/>
    <col min="268" max="268" width="9.5703125" style="61" customWidth="1"/>
    <col min="269" max="269" width="9.140625" style="61" customWidth="1"/>
    <col min="270" max="270" width="13.7109375" style="61" customWidth="1"/>
    <col min="271" max="271" width="10.28515625" style="61" customWidth="1"/>
    <col min="272" max="272" width="10.85546875" style="61" customWidth="1"/>
    <col min="273" max="512" width="9.140625" style="61"/>
    <col min="513" max="513" width="22.85546875" style="61" customWidth="1"/>
    <col min="514" max="514" width="10.28515625" style="61" customWidth="1"/>
    <col min="515" max="515" width="9.85546875" style="61" customWidth="1"/>
    <col min="516" max="517" width="9.140625" style="61" customWidth="1"/>
    <col min="518" max="518" width="10" style="61" customWidth="1"/>
    <col min="519" max="520" width="9.140625" style="61" customWidth="1"/>
    <col min="521" max="521" width="9.42578125" style="61" customWidth="1"/>
    <col min="522" max="523" width="9.140625" style="61" customWidth="1"/>
    <col min="524" max="524" width="9.5703125" style="61" customWidth="1"/>
    <col min="525" max="525" width="9.140625" style="61" customWidth="1"/>
    <col min="526" max="526" width="13.7109375" style="61" customWidth="1"/>
    <col min="527" max="527" width="10.28515625" style="61" customWidth="1"/>
    <col min="528" max="528" width="10.85546875" style="61" customWidth="1"/>
    <col min="529" max="768" width="9.140625" style="61"/>
    <col min="769" max="769" width="22.85546875" style="61" customWidth="1"/>
    <col min="770" max="770" width="10.28515625" style="61" customWidth="1"/>
    <col min="771" max="771" width="9.85546875" style="61" customWidth="1"/>
    <col min="772" max="773" width="9.140625" style="61" customWidth="1"/>
    <col min="774" max="774" width="10" style="61" customWidth="1"/>
    <col min="775" max="776" width="9.140625" style="61" customWidth="1"/>
    <col min="777" max="777" width="9.42578125" style="61" customWidth="1"/>
    <col min="778" max="779" width="9.140625" style="61" customWidth="1"/>
    <col min="780" max="780" width="9.5703125" style="61" customWidth="1"/>
    <col min="781" max="781" width="9.140625" style="61" customWidth="1"/>
    <col min="782" max="782" width="13.7109375" style="61" customWidth="1"/>
    <col min="783" max="783" width="10.28515625" style="61" customWidth="1"/>
    <col min="784" max="784" width="10.85546875" style="61" customWidth="1"/>
    <col min="785" max="1024" width="9.140625" style="61"/>
    <col min="1025" max="1025" width="22.85546875" style="61" customWidth="1"/>
    <col min="1026" max="1026" width="10.28515625" style="61" customWidth="1"/>
    <col min="1027" max="1027" width="9.85546875" style="61" customWidth="1"/>
    <col min="1028" max="1029" width="9.140625" style="61" customWidth="1"/>
    <col min="1030" max="1030" width="10" style="61" customWidth="1"/>
    <col min="1031" max="1032" width="9.140625" style="61" customWidth="1"/>
    <col min="1033" max="1033" width="9.42578125" style="61" customWidth="1"/>
    <col min="1034" max="1035" width="9.140625" style="61" customWidth="1"/>
    <col min="1036" max="1036" width="9.5703125" style="61" customWidth="1"/>
    <col min="1037" max="1037" width="9.140625" style="61" customWidth="1"/>
    <col min="1038" max="1038" width="13.7109375" style="61" customWidth="1"/>
    <col min="1039" max="1039" width="10.28515625" style="61" customWidth="1"/>
    <col min="1040" max="1040" width="10.85546875" style="61" customWidth="1"/>
    <col min="1041" max="1280" width="9.140625" style="61"/>
    <col min="1281" max="1281" width="22.85546875" style="61" customWidth="1"/>
    <col min="1282" max="1282" width="10.28515625" style="61" customWidth="1"/>
    <col min="1283" max="1283" width="9.85546875" style="61" customWidth="1"/>
    <col min="1284" max="1285" width="9.140625" style="61" customWidth="1"/>
    <col min="1286" max="1286" width="10" style="61" customWidth="1"/>
    <col min="1287" max="1288" width="9.140625" style="61" customWidth="1"/>
    <col min="1289" max="1289" width="9.42578125" style="61" customWidth="1"/>
    <col min="1290" max="1291" width="9.140625" style="61" customWidth="1"/>
    <col min="1292" max="1292" width="9.5703125" style="61" customWidth="1"/>
    <col min="1293" max="1293" width="9.140625" style="61" customWidth="1"/>
    <col min="1294" max="1294" width="13.7109375" style="61" customWidth="1"/>
    <col min="1295" max="1295" width="10.28515625" style="61" customWidth="1"/>
    <col min="1296" max="1296" width="10.85546875" style="61" customWidth="1"/>
    <col min="1297" max="1536" width="9.140625" style="61"/>
    <col min="1537" max="1537" width="22.85546875" style="61" customWidth="1"/>
    <col min="1538" max="1538" width="10.28515625" style="61" customWidth="1"/>
    <col min="1539" max="1539" width="9.85546875" style="61" customWidth="1"/>
    <col min="1540" max="1541" width="9.140625" style="61" customWidth="1"/>
    <col min="1542" max="1542" width="10" style="61" customWidth="1"/>
    <col min="1543" max="1544" width="9.140625" style="61" customWidth="1"/>
    <col min="1545" max="1545" width="9.42578125" style="61" customWidth="1"/>
    <col min="1546" max="1547" width="9.140625" style="61" customWidth="1"/>
    <col min="1548" max="1548" width="9.5703125" style="61" customWidth="1"/>
    <col min="1549" max="1549" width="9.140625" style="61" customWidth="1"/>
    <col min="1550" max="1550" width="13.7109375" style="61" customWidth="1"/>
    <col min="1551" max="1551" width="10.28515625" style="61" customWidth="1"/>
    <col min="1552" max="1552" width="10.85546875" style="61" customWidth="1"/>
    <col min="1553" max="1792" width="9.140625" style="61"/>
    <col min="1793" max="1793" width="22.85546875" style="61" customWidth="1"/>
    <col min="1794" max="1794" width="10.28515625" style="61" customWidth="1"/>
    <col min="1795" max="1795" width="9.85546875" style="61" customWidth="1"/>
    <col min="1796" max="1797" width="9.140625" style="61" customWidth="1"/>
    <col min="1798" max="1798" width="10" style="61" customWidth="1"/>
    <col min="1799" max="1800" width="9.140625" style="61" customWidth="1"/>
    <col min="1801" max="1801" width="9.42578125" style="61" customWidth="1"/>
    <col min="1802" max="1803" width="9.140625" style="61" customWidth="1"/>
    <col min="1804" max="1804" width="9.5703125" style="61" customWidth="1"/>
    <col min="1805" max="1805" width="9.140625" style="61" customWidth="1"/>
    <col min="1806" max="1806" width="13.7109375" style="61" customWidth="1"/>
    <col min="1807" max="1807" width="10.28515625" style="61" customWidth="1"/>
    <col min="1808" max="1808" width="10.85546875" style="61" customWidth="1"/>
    <col min="1809" max="2048" width="9.140625" style="61"/>
    <col min="2049" max="2049" width="22.85546875" style="61" customWidth="1"/>
    <col min="2050" max="2050" width="10.28515625" style="61" customWidth="1"/>
    <col min="2051" max="2051" width="9.85546875" style="61" customWidth="1"/>
    <col min="2052" max="2053" width="9.140625" style="61" customWidth="1"/>
    <col min="2054" max="2054" width="10" style="61" customWidth="1"/>
    <col min="2055" max="2056" width="9.140625" style="61" customWidth="1"/>
    <col min="2057" max="2057" width="9.42578125" style="61" customWidth="1"/>
    <col min="2058" max="2059" width="9.140625" style="61" customWidth="1"/>
    <col min="2060" max="2060" width="9.5703125" style="61" customWidth="1"/>
    <col min="2061" max="2061" width="9.140625" style="61" customWidth="1"/>
    <col min="2062" max="2062" width="13.7109375" style="61" customWidth="1"/>
    <col min="2063" max="2063" width="10.28515625" style="61" customWidth="1"/>
    <col min="2064" max="2064" width="10.85546875" style="61" customWidth="1"/>
    <col min="2065" max="2304" width="9.140625" style="61"/>
    <col min="2305" max="2305" width="22.85546875" style="61" customWidth="1"/>
    <col min="2306" max="2306" width="10.28515625" style="61" customWidth="1"/>
    <col min="2307" max="2307" width="9.85546875" style="61" customWidth="1"/>
    <col min="2308" max="2309" width="9.140625" style="61" customWidth="1"/>
    <col min="2310" max="2310" width="10" style="61" customWidth="1"/>
    <col min="2311" max="2312" width="9.140625" style="61" customWidth="1"/>
    <col min="2313" max="2313" width="9.42578125" style="61" customWidth="1"/>
    <col min="2314" max="2315" width="9.140625" style="61" customWidth="1"/>
    <col min="2316" max="2316" width="9.5703125" style="61" customWidth="1"/>
    <col min="2317" max="2317" width="9.140625" style="61" customWidth="1"/>
    <col min="2318" max="2318" width="13.7109375" style="61" customWidth="1"/>
    <col min="2319" max="2319" width="10.28515625" style="61" customWidth="1"/>
    <col min="2320" max="2320" width="10.85546875" style="61" customWidth="1"/>
    <col min="2321" max="2560" width="9.140625" style="61"/>
    <col min="2561" max="2561" width="22.85546875" style="61" customWidth="1"/>
    <col min="2562" max="2562" width="10.28515625" style="61" customWidth="1"/>
    <col min="2563" max="2563" width="9.85546875" style="61" customWidth="1"/>
    <col min="2564" max="2565" width="9.140625" style="61" customWidth="1"/>
    <col min="2566" max="2566" width="10" style="61" customWidth="1"/>
    <col min="2567" max="2568" width="9.140625" style="61" customWidth="1"/>
    <col min="2569" max="2569" width="9.42578125" style="61" customWidth="1"/>
    <col min="2570" max="2571" width="9.140625" style="61" customWidth="1"/>
    <col min="2572" max="2572" width="9.5703125" style="61" customWidth="1"/>
    <col min="2573" max="2573" width="9.140625" style="61" customWidth="1"/>
    <col min="2574" max="2574" width="13.7109375" style="61" customWidth="1"/>
    <col min="2575" max="2575" width="10.28515625" style="61" customWidth="1"/>
    <col min="2576" max="2576" width="10.85546875" style="61" customWidth="1"/>
    <col min="2577" max="2816" width="9.140625" style="61"/>
    <col min="2817" max="2817" width="22.85546875" style="61" customWidth="1"/>
    <col min="2818" max="2818" width="10.28515625" style="61" customWidth="1"/>
    <col min="2819" max="2819" width="9.85546875" style="61" customWidth="1"/>
    <col min="2820" max="2821" width="9.140625" style="61" customWidth="1"/>
    <col min="2822" max="2822" width="10" style="61" customWidth="1"/>
    <col min="2823" max="2824" width="9.140625" style="61" customWidth="1"/>
    <col min="2825" max="2825" width="9.42578125" style="61" customWidth="1"/>
    <col min="2826" max="2827" width="9.140625" style="61" customWidth="1"/>
    <col min="2828" max="2828" width="9.5703125" style="61" customWidth="1"/>
    <col min="2829" max="2829" width="9.140625" style="61" customWidth="1"/>
    <col min="2830" max="2830" width="13.7109375" style="61" customWidth="1"/>
    <col min="2831" max="2831" width="10.28515625" style="61" customWidth="1"/>
    <col min="2832" max="2832" width="10.85546875" style="61" customWidth="1"/>
    <col min="2833" max="3072" width="9.140625" style="61"/>
    <col min="3073" max="3073" width="22.85546875" style="61" customWidth="1"/>
    <col min="3074" max="3074" width="10.28515625" style="61" customWidth="1"/>
    <col min="3075" max="3075" width="9.85546875" style="61" customWidth="1"/>
    <col min="3076" max="3077" width="9.140625" style="61" customWidth="1"/>
    <col min="3078" max="3078" width="10" style="61" customWidth="1"/>
    <col min="3079" max="3080" width="9.140625" style="61" customWidth="1"/>
    <col min="3081" max="3081" width="9.42578125" style="61" customWidth="1"/>
    <col min="3082" max="3083" width="9.140625" style="61" customWidth="1"/>
    <col min="3084" max="3084" width="9.5703125" style="61" customWidth="1"/>
    <col min="3085" max="3085" width="9.140625" style="61" customWidth="1"/>
    <col min="3086" max="3086" width="13.7109375" style="61" customWidth="1"/>
    <col min="3087" max="3087" width="10.28515625" style="61" customWidth="1"/>
    <col min="3088" max="3088" width="10.85546875" style="61" customWidth="1"/>
    <col min="3089" max="3328" width="9.140625" style="61"/>
    <col min="3329" max="3329" width="22.85546875" style="61" customWidth="1"/>
    <col min="3330" max="3330" width="10.28515625" style="61" customWidth="1"/>
    <col min="3331" max="3331" width="9.85546875" style="61" customWidth="1"/>
    <col min="3332" max="3333" width="9.140625" style="61" customWidth="1"/>
    <col min="3334" max="3334" width="10" style="61" customWidth="1"/>
    <col min="3335" max="3336" width="9.140625" style="61" customWidth="1"/>
    <col min="3337" max="3337" width="9.42578125" style="61" customWidth="1"/>
    <col min="3338" max="3339" width="9.140625" style="61" customWidth="1"/>
    <col min="3340" max="3340" width="9.5703125" style="61" customWidth="1"/>
    <col min="3341" max="3341" width="9.140625" style="61" customWidth="1"/>
    <col min="3342" max="3342" width="13.7109375" style="61" customWidth="1"/>
    <col min="3343" max="3343" width="10.28515625" style="61" customWidth="1"/>
    <col min="3344" max="3344" width="10.85546875" style="61" customWidth="1"/>
    <col min="3345" max="3584" width="9.140625" style="61"/>
    <col min="3585" max="3585" width="22.85546875" style="61" customWidth="1"/>
    <col min="3586" max="3586" width="10.28515625" style="61" customWidth="1"/>
    <col min="3587" max="3587" width="9.85546875" style="61" customWidth="1"/>
    <col min="3588" max="3589" width="9.140625" style="61" customWidth="1"/>
    <col min="3590" max="3590" width="10" style="61" customWidth="1"/>
    <col min="3591" max="3592" width="9.140625" style="61" customWidth="1"/>
    <col min="3593" max="3593" width="9.42578125" style="61" customWidth="1"/>
    <col min="3594" max="3595" width="9.140625" style="61" customWidth="1"/>
    <col min="3596" max="3596" width="9.5703125" style="61" customWidth="1"/>
    <col min="3597" max="3597" width="9.140625" style="61" customWidth="1"/>
    <col min="3598" max="3598" width="13.7109375" style="61" customWidth="1"/>
    <col min="3599" max="3599" width="10.28515625" style="61" customWidth="1"/>
    <col min="3600" max="3600" width="10.85546875" style="61" customWidth="1"/>
    <col min="3601" max="3840" width="9.140625" style="61"/>
    <col min="3841" max="3841" width="22.85546875" style="61" customWidth="1"/>
    <col min="3842" max="3842" width="10.28515625" style="61" customWidth="1"/>
    <col min="3843" max="3843" width="9.85546875" style="61" customWidth="1"/>
    <col min="3844" max="3845" width="9.140625" style="61" customWidth="1"/>
    <col min="3846" max="3846" width="10" style="61" customWidth="1"/>
    <col min="3847" max="3848" width="9.140625" style="61" customWidth="1"/>
    <col min="3849" max="3849" width="9.42578125" style="61" customWidth="1"/>
    <col min="3850" max="3851" width="9.140625" style="61" customWidth="1"/>
    <col min="3852" max="3852" width="9.5703125" style="61" customWidth="1"/>
    <col min="3853" max="3853" width="9.140625" style="61" customWidth="1"/>
    <col min="3854" max="3854" width="13.7109375" style="61" customWidth="1"/>
    <col min="3855" max="3855" width="10.28515625" style="61" customWidth="1"/>
    <col min="3856" max="3856" width="10.85546875" style="61" customWidth="1"/>
    <col min="3857" max="4096" width="9.140625" style="61"/>
    <col min="4097" max="4097" width="22.85546875" style="61" customWidth="1"/>
    <col min="4098" max="4098" width="10.28515625" style="61" customWidth="1"/>
    <col min="4099" max="4099" width="9.85546875" style="61" customWidth="1"/>
    <col min="4100" max="4101" width="9.140625" style="61" customWidth="1"/>
    <col min="4102" max="4102" width="10" style="61" customWidth="1"/>
    <col min="4103" max="4104" width="9.140625" style="61" customWidth="1"/>
    <col min="4105" max="4105" width="9.42578125" style="61" customWidth="1"/>
    <col min="4106" max="4107" width="9.140625" style="61" customWidth="1"/>
    <col min="4108" max="4108" width="9.5703125" style="61" customWidth="1"/>
    <col min="4109" max="4109" width="9.140625" style="61" customWidth="1"/>
    <col min="4110" max="4110" width="13.7109375" style="61" customWidth="1"/>
    <col min="4111" max="4111" width="10.28515625" style="61" customWidth="1"/>
    <col min="4112" max="4112" width="10.85546875" style="61" customWidth="1"/>
    <col min="4113" max="4352" width="9.140625" style="61"/>
    <col min="4353" max="4353" width="22.85546875" style="61" customWidth="1"/>
    <col min="4354" max="4354" width="10.28515625" style="61" customWidth="1"/>
    <col min="4355" max="4355" width="9.85546875" style="61" customWidth="1"/>
    <col min="4356" max="4357" width="9.140625" style="61" customWidth="1"/>
    <col min="4358" max="4358" width="10" style="61" customWidth="1"/>
    <col min="4359" max="4360" width="9.140625" style="61" customWidth="1"/>
    <col min="4361" max="4361" width="9.42578125" style="61" customWidth="1"/>
    <col min="4362" max="4363" width="9.140625" style="61" customWidth="1"/>
    <col min="4364" max="4364" width="9.5703125" style="61" customWidth="1"/>
    <col min="4365" max="4365" width="9.140625" style="61" customWidth="1"/>
    <col min="4366" max="4366" width="13.7109375" style="61" customWidth="1"/>
    <col min="4367" max="4367" width="10.28515625" style="61" customWidth="1"/>
    <col min="4368" max="4368" width="10.85546875" style="61" customWidth="1"/>
    <col min="4369" max="4608" width="9.140625" style="61"/>
    <col min="4609" max="4609" width="22.85546875" style="61" customWidth="1"/>
    <col min="4610" max="4610" width="10.28515625" style="61" customWidth="1"/>
    <col min="4611" max="4611" width="9.85546875" style="61" customWidth="1"/>
    <col min="4612" max="4613" width="9.140625" style="61" customWidth="1"/>
    <col min="4614" max="4614" width="10" style="61" customWidth="1"/>
    <col min="4615" max="4616" width="9.140625" style="61" customWidth="1"/>
    <col min="4617" max="4617" width="9.42578125" style="61" customWidth="1"/>
    <col min="4618" max="4619" width="9.140625" style="61" customWidth="1"/>
    <col min="4620" max="4620" width="9.5703125" style="61" customWidth="1"/>
    <col min="4621" max="4621" width="9.140625" style="61" customWidth="1"/>
    <col min="4622" max="4622" width="13.7109375" style="61" customWidth="1"/>
    <col min="4623" max="4623" width="10.28515625" style="61" customWidth="1"/>
    <col min="4624" max="4624" width="10.85546875" style="61" customWidth="1"/>
    <col min="4625" max="4864" width="9.140625" style="61"/>
    <col min="4865" max="4865" width="22.85546875" style="61" customWidth="1"/>
    <col min="4866" max="4866" width="10.28515625" style="61" customWidth="1"/>
    <col min="4867" max="4867" width="9.85546875" style="61" customWidth="1"/>
    <col min="4868" max="4869" width="9.140625" style="61" customWidth="1"/>
    <col min="4870" max="4870" width="10" style="61" customWidth="1"/>
    <col min="4871" max="4872" width="9.140625" style="61" customWidth="1"/>
    <col min="4873" max="4873" width="9.42578125" style="61" customWidth="1"/>
    <col min="4874" max="4875" width="9.140625" style="61" customWidth="1"/>
    <col min="4876" max="4876" width="9.5703125" style="61" customWidth="1"/>
    <col min="4877" max="4877" width="9.140625" style="61" customWidth="1"/>
    <col min="4878" max="4878" width="13.7109375" style="61" customWidth="1"/>
    <col min="4879" max="4879" width="10.28515625" style="61" customWidth="1"/>
    <col min="4880" max="4880" width="10.85546875" style="61" customWidth="1"/>
    <col min="4881" max="5120" width="9.140625" style="61"/>
    <col min="5121" max="5121" width="22.85546875" style="61" customWidth="1"/>
    <col min="5122" max="5122" width="10.28515625" style="61" customWidth="1"/>
    <col min="5123" max="5123" width="9.85546875" style="61" customWidth="1"/>
    <col min="5124" max="5125" width="9.140625" style="61" customWidth="1"/>
    <col min="5126" max="5126" width="10" style="61" customWidth="1"/>
    <col min="5127" max="5128" width="9.140625" style="61" customWidth="1"/>
    <col min="5129" max="5129" width="9.42578125" style="61" customWidth="1"/>
    <col min="5130" max="5131" width="9.140625" style="61" customWidth="1"/>
    <col min="5132" max="5132" width="9.5703125" style="61" customWidth="1"/>
    <col min="5133" max="5133" width="9.140625" style="61" customWidth="1"/>
    <col min="5134" max="5134" width="13.7109375" style="61" customWidth="1"/>
    <col min="5135" max="5135" width="10.28515625" style="61" customWidth="1"/>
    <col min="5136" max="5136" width="10.85546875" style="61" customWidth="1"/>
    <col min="5137" max="5376" width="9.140625" style="61"/>
    <col min="5377" max="5377" width="22.85546875" style="61" customWidth="1"/>
    <col min="5378" max="5378" width="10.28515625" style="61" customWidth="1"/>
    <col min="5379" max="5379" width="9.85546875" style="61" customWidth="1"/>
    <col min="5380" max="5381" width="9.140625" style="61" customWidth="1"/>
    <col min="5382" max="5382" width="10" style="61" customWidth="1"/>
    <col min="5383" max="5384" width="9.140625" style="61" customWidth="1"/>
    <col min="5385" max="5385" width="9.42578125" style="61" customWidth="1"/>
    <col min="5386" max="5387" width="9.140625" style="61" customWidth="1"/>
    <col min="5388" max="5388" width="9.5703125" style="61" customWidth="1"/>
    <col min="5389" max="5389" width="9.140625" style="61" customWidth="1"/>
    <col min="5390" max="5390" width="13.7109375" style="61" customWidth="1"/>
    <col min="5391" max="5391" width="10.28515625" style="61" customWidth="1"/>
    <col min="5392" max="5392" width="10.85546875" style="61" customWidth="1"/>
    <col min="5393" max="5632" width="9.140625" style="61"/>
    <col min="5633" max="5633" width="22.85546875" style="61" customWidth="1"/>
    <col min="5634" max="5634" width="10.28515625" style="61" customWidth="1"/>
    <col min="5635" max="5635" width="9.85546875" style="61" customWidth="1"/>
    <col min="5636" max="5637" width="9.140625" style="61" customWidth="1"/>
    <col min="5638" max="5638" width="10" style="61" customWidth="1"/>
    <col min="5639" max="5640" width="9.140625" style="61" customWidth="1"/>
    <col min="5641" max="5641" width="9.42578125" style="61" customWidth="1"/>
    <col min="5642" max="5643" width="9.140625" style="61" customWidth="1"/>
    <col min="5644" max="5644" width="9.5703125" style="61" customWidth="1"/>
    <col min="5645" max="5645" width="9.140625" style="61" customWidth="1"/>
    <col min="5646" max="5646" width="13.7109375" style="61" customWidth="1"/>
    <col min="5647" max="5647" width="10.28515625" style="61" customWidth="1"/>
    <col min="5648" max="5648" width="10.85546875" style="61" customWidth="1"/>
    <col min="5649" max="5888" width="9.140625" style="61"/>
    <col min="5889" max="5889" width="22.85546875" style="61" customWidth="1"/>
    <col min="5890" max="5890" width="10.28515625" style="61" customWidth="1"/>
    <col min="5891" max="5891" width="9.85546875" style="61" customWidth="1"/>
    <col min="5892" max="5893" width="9.140625" style="61" customWidth="1"/>
    <col min="5894" max="5894" width="10" style="61" customWidth="1"/>
    <col min="5895" max="5896" width="9.140625" style="61" customWidth="1"/>
    <col min="5897" max="5897" width="9.42578125" style="61" customWidth="1"/>
    <col min="5898" max="5899" width="9.140625" style="61" customWidth="1"/>
    <col min="5900" max="5900" width="9.5703125" style="61" customWidth="1"/>
    <col min="5901" max="5901" width="9.140625" style="61" customWidth="1"/>
    <col min="5902" max="5902" width="13.7109375" style="61" customWidth="1"/>
    <col min="5903" max="5903" width="10.28515625" style="61" customWidth="1"/>
    <col min="5904" max="5904" width="10.85546875" style="61" customWidth="1"/>
    <col min="5905" max="6144" width="9.140625" style="61"/>
    <col min="6145" max="6145" width="22.85546875" style="61" customWidth="1"/>
    <col min="6146" max="6146" width="10.28515625" style="61" customWidth="1"/>
    <col min="6147" max="6147" width="9.85546875" style="61" customWidth="1"/>
    <col min="6148" max="6149" width="9.140625" style="61" customWidth="1"/>
    <col min="6150" max="6150" width="10" style="61" customWidth="1"/>
    <col min="6151" max="6152" width="9.140625" style="61" customWidth="1"/>
    <col min="6153" max="6153" width="9.42578125" style="61" customWidth="1"/>
    <col min="6154" max="6155" width="9.140625" style="61" customWidth="1"/>
    <col min="6156" max="6156" width="9.5703125" style="61" customWidth="1"/>
    <col min="6157" max="6157" width="9.140625" style="61" customWidth="1"/>
    <col min="6158" max="6158" width="13.7109375" style="61" customWidth="1"/>
    <col min="6159" max="6159" width="10.28515625" style="61" customWidth="1"/>
    <col min="6160" max="6160" width="10.85546875" style="61" customWidth="1"/>
    <col min="6161" max="6400" width="9.140625" style="61"/>
    <col min="6401" max="6401" width="22.85546875" style="61" customWidth="1"/>
    <col min="6402" max="6402" width="10.28515625" style="61" customWidth="1"/>
    <col min="6403" max="6403" width="9.85546875" style="61" customWidth="1"/>
    <col min="6404" max="6405" width="9.140625" style="61" customWidth="1"/>
    <col min="6406" max="6406" width="10" style="61" customWidth="1"/>
    <col min="6407" max="6408" width="9.140625" style="61" customWidth="1"/>
    <col min="6409" max="6409" width="9.42578125" style="61" customWidth="1"/>
    <col min="6410" max="6411" width="9.140625" style="61" customWidth="1"/>
    <col min="6412" max="6412" width="9.5703125" style="61" customWidth="1"/>
    <col min="6413" max="6413" width="9.140625" style="61" customWidth="1"/>
    <col min="6414" max="6414" width="13.7109375" style="61" customWidth="1"/>
    <col min="6415" max="6415" width="10.28515625" style="61" customWidth="1"/>
    <col min="6416" max="6416" width="10.85546875" style="61" customWidth="1"/>
    <col min="6417" max="6656" width="9.140625" style="61"/>
    <col min="6657" max="6657" width="22.85546875" style="61" customWidth="1"/>
    <col min="6658" max="6658" width="10.28515625" style="61" customWidth="1"/>
    <col min="6659" max="6659" width="9.85546875" style="61" customWidth="1"/>
    <col min="6660" max="6661" width="9.140625" style="61" customWidth="1"/>
    <col min="6662" max="6662" width="10" style="61" customWidth="1"/>
    <col min="6663" max="6664" width="9.140625" style="61" customWidth="1"/>
    <col min="6665" max="6665" width="9.42578125" style="61" customWidth="1"/>
    <col min="6666" max="6667" width="9.140625" style="61" customWidth="1"/>
    <col min="6668" max="6668" width="9.5703125" style="61" customWidth="1"/>
    <col min="6669" max="6669" width="9.140625" style="61" customWidth="1"/>
    <col min="6670" max="6670" width="13.7109375" style="61" customWidth="1"/>
    <col min="6671" max="6671" width="10.28515625" style="61" customWidth="1"/>
    <col min="6672" max="6672" width="10.85546875" style="61" customWidth="1"/>
    <col min="6673" max="6912" width="9.140625" style="61"/>
    <col min="6913" max="6913" width="22.85546875" style="61" customWidth="1"/>
    <col min="6914" max="6914" width="10.28515625" style="61" customWidth="1"/>
    <col min="6915" max="6915" width="9.85546875" style="61" customWidth="1"/>
    <col min="6916" max="6917" width="9.140625" style="61" customWidth="1"/>
    <col min="6918" max="6918" width="10" style="61" customWidth="1"/>
    <col min="6919" max="6920" width="9.140625" style="61" customWidth="1"/>
    <col min="6921" max="6921" width="9.42578125" style="61" customWidth="1"/>
    <col min="6922" max="6923" width="9.140625" style="61" customWidth="1"/>
    <col min="6924" max="6924" width="9.5703125" style="61" customWidth="1"/>
    <col min="6925" max="6925" width="9.140625" style="61" customWidth="1"/>
    <col min="6926" max="6926" width="13.7109375" style="61" customWidth="1"/>
    <col min="6927" max="6927" width="10.28515625" style="61" customWidth="1"/>
    <col min="6928" max="6928" width="10.85546875" style="61" customWidth="1"/>
    <col min="6929" max="7168" width="9.140625" style="61"/>
    <col min="7169" max="7169" width="22.85546875" style="61" customWidth="1"/>
    <col min="7170" max="7170" width="10.28515625" style="61" customWidth="1"/>
    <col min="7171" max="7171" width="9.85546875" style="61" customWidth="1"/>
    <col min="7172" max="7173" width="9.140625" style="61" customWidth="1"/>
    <col min="7174" max="7174" width="10" style="61" customWidth="1"/>
    <col min="7175" max="7176" width="9.140625" style="61" customWidth="1"/>
    <col min="7177" max="7177" width="9.42578125" style="61" customWidth="1"/>
    <col min="7178" max="7179" width="9.140625" style="61" customWidth="1"/>
    <col min="7180" max="7180" width="9.5703125" style="61" customWidth="1"/>
    <col min="7181" max="7181" width="9.140625" style="61" customWidth="1"/>
    <col min="7182" max="7182" width="13.7109375" style="61" customWidth="1"/>
    <col min="7183" max="7183" width="10.28515625" style="61" customWidth="1"/>
    <col min="7184" max="7184" width="10.85546875" style="61" customWidth="1"/>
    <col min="7185" max="7424" width="9.140625" style="61"/>
    <col min="7425" max="7425" width="22.85546875" style="61" customWidth="1"/>
    <col min="7426" max="7426" width="10.28515625" style="61" customWidth="1"/>
    <col min="7427" max="7427" width="9.85546875" style="61" customWidth="1"/>
    <col min="7428" max="7429" width="9.140625" style="61" customWidth="1"/>
    <col min="7430" max="7430" width="10" style="61" customWidth="1"/>
    <col min="7431" max="7432" width="9.140625" style="61" customWidth="1"/>
    <col min="7433" max="7433" width="9.42578125" style="61" customWidth="1"/>
    <col min="7434" max="7435" width="9.140625" style="61" customWidth="1"/>
    <col min="7436" max="7436" width="9.5703125" style="61" customWidth="1"/>
    <col min="7437" max="7437" width="9.140625" style="61" customWidth="1"/>
    <col min="7438" max="7438" width="13.7109375" style="61" customWidth="1"/>
    <col min="7439" max="7439" width="10.28515625" style="61" customWidth="1"/>
    <col min="7440" max="7440" width="10.85546875" style="61" customWidth="1"/>
    <col min="7441" max="7680" width="9.140625" style="61"/>
    <col min="7681" max="7681" width="22.85546875" style="61" customWidth="1"/>
    <col min="7682" max="7682" width="10.28515625" style="61" customWidth="1"/>
    <col min="7683" max="7683" width="9.85546875" style="61" customWidth="1"/>
    <col min="7684" max="7685" width="9.140625" style="61" customWidth="1"/>
    <col min="7686" max="7686" width="10" style="61" customWidth="1"/>
    <col min="7687" max="7688" width="9.140625" style="61" customWidth="1"/>
    <col min="7689" max="7689" width="9.42578125" style="61" customWidth="1"/>
    <col min="7690" max="7691" width="9.140625" style="61" customWidth="1"/>
    <col min="7692" max="7692" width="9.5703125" style="61" customWidth="1"/>
    <col min="7693" max="7693" width="9.140625" style="61" customWidth="1"/>
    <col min="7694" max="7694" width="13.7109375" style="61" customWidth="1"/>
    <col min="7695" max="7695" width="10.28515625" style="61" customWidth="1"/>
    <col min="7696" max="7696" width="10.85546875" style="61" customWidth="1"/>
    <col min="7697" max="7936" width="9.140625" style="61"/>
    <col min="7937" max="7937" width="22.85546875" style="61" customWidth="1"/>
    <col min="7938" max="7938" width="10.28515625" style="61" customWidth="1"/>
    <col min="7939" max="7939" width="9.85546875" style="61" customWidth="1"/>
    <col min="7940" max="7941" width="9.140625" style="61" customWidth="1"/>
    <col min="7942" max="7942" width="10" style="61" customWidth="1"/>
    <col min="7943" max="7944" width="9.140625" style="61" customWidth="1"/>
    <col min="7945" max="7945" width="9.42578125" style="61" customWidth="1"/>
    <col min="7946" max="7947" width="9.140625" style="61" customWidth="1"/>
    <col min="7948" max="7948" width="9.5703125" style="61" customWidth="1"/>
    <col min="7949" max="7949" width="9.140625" style="61" customWidth="1"/>
    <col min="7950" max="7950" width="13.7109375" style="61" customWidth="1"/>
    <col min="7951" max="7951" width="10.28515625" style="61" customWidth="1"/>
    <col min="7952" max="7952" width="10.85546875" style="61" customWidth="1"/>
    <col min="7953" max="8192" width="9.140625" style="61"/>
    <col min="8193" max="8193" width="22.85546875" style="61" customWidth="1"/>
    <col min="8194" max="8194" width="10.28515625" style="61" customWidth="1"/>
    <col min="8195" max="8195" width="9.85546875" style="61" customWidth="1"/>
    <col min="8196" max="8197" width="9.140625" style="61" customWidth="1"/>
    <col min="8198" max="8198" width="10" style="61" customWidth="1"/>
    <col min="8199" max="8200" width="9.140625" style="61" customWidth="1"/>
    <col min="8201" max="8201" width="9.42578125" style="61" customWidth="1"/>
    <col min="8202" max="8203" width="9.140625" style="61" customWidth="1"/>
    <col min="8204" max="8204" width="9.5703125" style="61" customWidth="1"/>
    <col min="8205" max="8205" width="9.140625" style="61" customWidth="1"/>
    <col min="8206" max="8206" width="13.7109375" style="61" customWidth="1"/>
    <col min="8207" max="8207" width="10.28515625" style="61" customWidth="1"/>
    <col min="8208" max="8208" width="10.85546875" style="61" customWidth="1"/>
    <col min="8209" max="8448" width="9.140625" style="61"/>
    <col min="8449" max="8449" width="22.85546875" style="61" customWidth="1"/>
    <col min="8450" max="8450" width="10.28515625" style="61" customWidth="1"/>
    <col min="8451" max="8451" width="9.85546875" style="61" customWidth="1"/>
    <col min="8452" max="8453" width="9.140625" style="61" customWidth="1"/>
    <col min="8454" max="8454" width="10" style="61" customWidth="1"/>
    <col min="8455" max="8456" width="9.140625" style="61" customWidth="1"/>
    <col min="8457" max="8457" width="9.42578125" style="61" customWidth="1"/>
    <col min="8458" max="8459" width="9.140625" style="61" customWidth="1"/>
    <col min="8460" max="8460" width="9.5703125" style="61" customWidth="1"/>
    <col min="8461" max="8461" width="9.140625" style="61" customWidth="1"/>
    <col min="8462" max="8462" width="13.7109375" style="61" customWidth="1"/>
    <col min="8463" max="8463" width="10.28515625" style="61" customWidth="1"/>
    <col min="8464" max="8464" width="10.85546875" style="61" customWidth="1"/>
    <col min="8465" max="8704" width="9.140625" style="61"/>
    <col min="8705" max="8705" width="22.85546875" style="61" customWidth="1"/>
    <col min="8706" max="8706" width="10.28515625" style="61" customWidth="1"/>
    <col min="8707" max="8707" width="9.85546875" style="61" customWidth="1"/>
    <col min="8708" max="8709" width="9.140625" style="61" customWidth="1"/>
    <col min="8710" max="8710" width="10" style="61" customWidth="1"/>
    <col min="8711" max="8712" width="9.140625" style="61" customWidth="1"/>
    <col min="8713" max="8713" width="9.42578125" style="61" customWidth="1"/>
    <col min="8714" max="8715" width="9.140625" style="61" customWidth="1"/>
    <col min="8716" max="8716" width="9.5703125" style="61" customWidth="1"/>
    <col min="8717" max="8717" width="9.140625" style="61" customWidth="1"/>
    <col min="8718" max="8718" width="13.7109375" style="61" customWidth="1"/>
    <col min="8719" max="8719" width="10.28515625" style="61" customWidth="1"/>
    <col min="8720" max="8720" width="10.85546875" style="61" customWidth="1"/>
    <col min="8721" max="8960" width="9.140625" style="61"/>
    <col min="8961" max="8961" width="22.85546875" style="61" customWidth="1"/>
    <col min="8962" max="8962" width="10.28515625" style="61" customWidth="1"/>
    <col min="8963" max="8963" width="9.85546875" style="61" customWidth="1"/>
    <col min="8964" max="8965" width="9.140625" style="61" customWidth="1"/>
    <col min="8966" max="8966" width="10" style="61" customWidth="1"/>
    <col min="8967" max="8968" width="9.140625" style="61" customWidth="1"/>
    <col min="8969" max="8969" width="9.42578125" style="61" customWidth="1"/>
    <col min="8970" max="8971" width="9.140625" style="61" customWidth="1"/>
    <col min="8972" max="8972" width="9.5703125" style="61" customWidth="1"/>
    <col min="8973" max="8973" width="9.140625" style="61" customWidth="1"/>
    <col min="8974" max="8974" width="13.7109375" style="61" customWidth="1"/>
    <col min="8975" max="8975" width="10.28515625" style="61" customWidth="1"/>
    <col min="8976" max="8976" width="10.85546875" style="61" customWidth="1"/>
    <col min="8977" max="9216" width="9.140625" style="61"/>
    <col min="9217" max="9217" width="22.85546875" style="61" customWidth="1"/>
    <col min="9218" max="9218" width="10.28515625" style="61" customWidth="1"/>
    <col min="9219" max="9219" width="9.85546875" style="61" customWidth="1"/>
    <col min="9220" max="9221" width="9.140625" style="61" customWidth="1"/>
    <col min="9222" max="9222" width="10" style="61" customWidth="1"/>
    <col min="9223" max="9224" width="9.140625" style="61" customWidth="1"/>
    <col min="9225" max="9225" width="9.42578125" style="61" customWidth="1"/>
    <col min="9226" max="9227" width="9.140625" style="61" customWidth="1"/>
    <col min="9228" max="9228" width="9.5703125" style="61" customWidth="1"/>
    <col min="9229" max="9229" width="9.140625" style="61" customWidth="1"/>
    <col min="9230" max="9230" width="13.7109375" style="61" customWidth="1"/>
    <col min="9231" max="9231" width="10.28515625" style="61" customWidth="1"/>
    <col min="9232" max="9232" width="10.85546875" style="61" customWidth="1"/>
    <col min="9233" max="9472" width="9.140625" style="61"/>
    <col min="9473" max="9473" width="22.85546875" style="61" customWidth="1"/>
    <col min="9474" max="9474" width="10.28515625" style="61" customWidth="1"/>
    <col min="9475" max="9475" width="9.85546875" style="61" customWidth="1"/>
    <col min="9476" max="9477" width="9.140625" style="61" customWidth="1"/>
    <col min="9478" max="9478" width="10" style="61" customWidth="1"/>
    <col min="9479" max="9480" width="9.140625" style="61" customWidth="1"/>
    <col min="9481" max="9481" width="9.42578125" style="61" customWidth="1"/>
    <col min="9482" max="9483" width="9.140625" style="61" customWidth="1"/>
    <col min="9484" max="9484" width="9.5703125" style="61" customWidth="1"/>
    <col min="9485" max="9485" width="9.140625" style="61" customWidth="1"/>
    <col min="9486" max="9486" width="13.7109375" style="61" customWidth="1"/>
    <col min="9487" max="9487" width="10.28515625" style="61" customWidth="1"/>
    <col min="9488" max="9488" width="10.85546875" style="61" customWidth="1"/>
    <col min="9489" max="9728" width="9.140625" style="61"/>
    <col min="9729" max="9729" width="22.85546875" style="61" customWidth="1"/>
    <col min="9730" max="9730" width="10.28515625" style="61" customWidth="1"/>
    <col min="9731" max="9731" width="9.85546875" style="61" customWidth="1"/>
    <col min="9732" max="9733" width="9.140625" style="61" customWidth="1"/>
    <col min="9734" max="9734" width="10" style="61" customWidth="1"/>
    <col min="9735" max="9736" width="9.140625" style="61" customWidth="1"/>
    <col min="9737" max="9737" width="9.42578125" style="61" customWidth="1"/>
    <col min="9738" max="9739" width="9.140625" style="61" customWidth="1"/>
    <col min="9740" max="9740" width="9.5703125" style="61" customWidth="1"/>
    <col min="9741" max="9741" width="9.140625" style="61" customWidth="1"/>
    <col min="9742" max="9742" width="13.7109375" style="61" customWidth="1"/>
    <col min="9743" max="9743" width="10.28515625" style="61" customWidth="1"/>
    <col min="9744" max="9744" width="10.85546875" style="61" customWidth="1"/>
    <col min="9745" max="9984" width="9.140625" style="61"/>
    <col min="9985" max="9985" width="22.85546875" style="61" customWidth="1"/>
    <col min="9986" max="9986" width="10.28515625" style="61" customWidth="1"/>
    <col min="9987" max="9987" width="9.85546875" style="61" customWidth="1"/>
    <col min="9988" max="9989" width="9.140625" style="61" customWidth="1"/>
    <col min="9990" max="9990" width="10" style="61" customWidth="1"/>
    <col min="9991" max="9992" width="9.140625" style="61" customWidth="1"/>
    <col min="9993" max="9993" width="9.42578125" style="61" customWidth="1"/>
    <col min="9994" max="9995" width="9.140625" style="61" customWidth="1"/>
    <col min="9996" max="9996" width="9.5703125" style="61" customWidth="1"/>
    <col min="9997" max="9997" width="9.140625" style="61" customWidth="1"/>
    <col min="9998" max="9998" width="13.7109375" style="61" customWidth="1"/>
    <col min="9999" max="9999" width="10.28515625" style="61" customWidth="1"/>
    <col min="10000" max="10000" width="10.85546875" style="61" customWidth="1"/>
    <col min="10001" max="10240" width="9.140625" style="61"/>
    <col min="10241" max="10241" width="22.85546875" style="61" customWidth="1"/>
    <col min="10242" max="10242" width="10.28515625" style="61" customWidth="1"/>
    <col min="10243" max="10243" width="9.85546875" style="61" customWidth="1"/>
    <col min="10244" max="10245" width="9.140625" style="61" customWidth="1"/>
    <col min="10246" max="10246" width="10" style="61" customWidth="1"/>
    <col min="10247" max="10248" width="9.140625" style="61" customWidth="1"/>
    <col min="10249" max="10249" width="9.42578125" style="61" customWidth="1"/>
    <col min="10250" max="10251" width="9.140625" style="61" customWidth="1"/>
    <col min="10252" max="10252" width="9.5703125" style="61" customWidth="1"/>
    <col min="10253" max="10253" width="9.140625" style="61" customWidth="1"/>
    <col min="10254" max="10254" width="13.7109375" style="61" customWidth="1"/>
    <col min="10255" max="10255" width="10.28515625" style="61" customWidth="1"/>
    <col min="10256" max="10256" width="10.85546875" style="61" customWidth="1"/>
    <col min="10257" max="10496" width="9.140625" style="61"/>
    <col min="10497" max="10497" width="22.85546875" style="61" customWidth="1"/>
    <col min="10498" max="10498" width="10.28515625" style="61" customWidth="1"/>
    <col min="10499" max="10499" width="9.85546875" style="61" customWidth="1"/>
    <col min="10500" max="10501" width="9.140625" style="61" customWidth="1"/>
    <col min="10502" max="10502" width="10" style="61" customWidth="1"/>
    <col min="10503" max="10504" width="9.140625" style="61" customWidth="1"/>
    <col min="10505" max="10505" width="9.42578125" style="61" customWidth="1"/>
    <col min="10506" max="10507" width="9.140625" style="61" customWidth="1"/>
    <col min="10508" max="10508" width="9.5703125" style="61" customWidth="1"/>
    <col min="10509" max="10509" width="9.140625" style="61" customWidth="1"/>
    <col min="10510" max="10510" width="13.7109375" style="61" customWidth="1"/>
    <col min="10511" max="10511" width="10.28515625" style="61" customWidth="1"/>
    <col min="10512" max="10512" width="10.85546875" style="61" customWidth="1"/>
    <col min="10513" max="10752" width="9.140625" style="61"/>
    <col min="10753" max="10753" width="22.85546875" style="61" customWidth="1"/>
    <col min="10754" max="10754" width="10.28515625" style="61" customWidth="1"/>
    <col min="10755" max="10755" width="9.85546875" style="61" customWidth="1"/>
    <col min="10756" max="10757" width="9.140625" style="61" customWidth="1"/>
    <col min="10758" max="10758" width="10" style="61" customWidth="1"/>
    <col min="10759" max="10760" width="9.140625" style="61" customWidth="1"/>
    <col min="10761" max="10761" width="9.42578125" style="61" customWidth="1"/>
    <col min="10762" max="10763" width="9.140625" style="61" customWidth="1"/>
    <col min="10764" max="10764" width="9.5703125" style="61" customWidth="1"/>
    <col min="10765" max="10765" width="9.140625" style="61" customWidth="1"/>
    <col min="10766" max="10766" width="13.7109375" style="61" customWidth="1"/>
    <col min="10767" max="10767" width="10.28515625" style="61" customWidth="1"/>
    <col min="10768" max="10768" width="10.85546875" style="61" customWidth="1"/>
    <col min="10769" max="11008" width="9.140625" style="61"/>
    <col min="11009" max="11009" width="22.85546875" style="61" customWidth="1"/>
    <col min="11010" max="11010" width="10.28515625" style="61" customWidth="1"/>
    <col min="11011" max="11011" width="9.85546875" style="61" customWidth="1"/>
    <col min="11012" max="11013" width="9.140625" style="61" customWidth="1"/>
    <col min="11014" max="11014" width="10" style="61" customWidth="1"/>
    <col min="11015" max="11016" width="9.140625" style="61" customWidth="1"/>
    <col min="11017" max="11017" width="9.42578125" style="61" customWidth="1"/>
    <col min="11018" max="11019" width="9.140625" style="61" customWidth="1"/>
    <col min="11020" max="11020" width="9.5703125" style="61" customWidth="1"/>
    <col min="11021" max="11021" width="9.140625" style="61" customWidth="1"/>
    <col min="11022" max="11022" width="13.7109375" style="61" customWidth="1"/>
    <col min="11023" max="11023" width="10.28515625" style="61" customWidth="1"/>
    <col min="11024" max="11024" width="10.85546875" style="61" customWidth="1"/>
    <col min="11025" max="11264" width="9.140625" style="61"/>
    <col min="11265" max="11265" width="22.85546875" style="61" customWidth="1"/>
    <col min="11266" max="11266" width="10.28515625" style="61" customWidth="1"/>
    <col min="11267" max="11267" width="9.85546875" style="61" customWidth="1"/>
    <col min="11268" max="11269" width="9.140625" style="61" customWidth="1"/>
    <col min="11270" max="11270" width="10" style="61" customWidth="1"/>
    <col min="11271" max="11272" width="9.140625" style="61" customWidth="1"/>
    <col min="11273" max="11273" width="9.42578125" style="61" customWidth="1"/>
    <col min="11274" max="11275" width="9.140625" style="61" customWidth="1"/>
    <col min="11276" max="11276" width="9.5703125" style="61" customWidth="1"/>
    <col min="11277" max="11277" width="9.140625" style="61" customWidth="1"/>
    <col min="11278" max="11278" width="13.7109375" style="61" customWidth="1"/>
    <col min="11279" max="11279" width="10.28515625" style="61" customWidth="1"/>
    <col min="11280" max="11280" width="10.85546875" style="61" customWidth="1"/>
    <col min="11281" max="11520" width="9.140625" style="61"/>
    <col min="11521" max="11521" width="22.85546875" style="61" customWidth="1"/>
    <col min="11522" max="11522" width="10.28515625" style="61" customWidth="1"/>
    <col min="11523" max="11523" width="9.85546875" style="61" customWidth="1"/>
    <col min="11524" max="11525" width="9.140625" style="61" customWidth="1"/>
    <col min="11526" max="11526" width="10" style="61" customWidth="1"/>
    <col min="11527" max="11528" width="9.140625" style="61" customWidth="1"/>
    <col min="11529" max="11529" width="9.42578125" style="61" customWidth="1"/>
    <col min="11530" max="11531" width="9.140625" style="61" customWidth="1"/>
    <col min="11532" max="11532" width="9.5703125" style="61" customWidth="1"/>
    <col min="11533" max="11533" width="9.140625" style="61" customWidth="1"/>
    <col min="11534" max="11534" width="13.7109375" style="61" customWidth="1"/>
    <col min="11535" max="11535" width="10.28515625" style="61" customWidth="1"/>
    <col min="11536" max="11536" width="10.85546875" style="61" customWidth="1"/>
    <col min="11537" max="11776" width="9.140625" style="61"/>
    <col min="11777" max="11777" width="22.85546875" style="61" customWidth="1"/>
    <col min="11778" max="11778" width="10.28515625" style="61" customWidth="1"/>
    <col min="11779" max="11779" width="9.85546875" style="61" customWidth="1"/>
    <col min="11780" max="11781" width="9.140625" style="61" customWidth="1"/>
    <col min="11782" max="11782" width="10" style="61" customWidth="1"/>
    <col min="11783" max="11784" width="9.140625" style="61" customWidth="1"/>
    <col min="11785" max="11785" width="9.42578125" style="61" customWidth="1"/>
    <col min="11786" max="11787" width="9.140625" style="61" customWidth="1"/>
    <col min="11788" max="11788" width="9.5703125" style="61" customWidth="1"/>
    <col min="11789" max="11789" width="9.140625" style="61" customWidth="1"/>
    <col min="11790" max="11790" width="13.7109375" style="61" customWidth="1"/>
    <col min="11791" max="11791" width="10.28515625" style="61" customWidth="1"/>
    <col min="11792" max="11792" width="10.85546875" style="61" customWidth="1"/>
    <col min="11793" max="12032" width="9.140625" style="61"/>
    <col min="12033" max="12033" width="22.85546875" style="61" customWidth="1"/>
    <col min="12034" max="12034" width="10.28515625" style="61" customWidth="1"/>
    <col min="12035" max="12035" width="9.85546875" style="61" customWidth="1"/>
    <col min="12036" max="12037" width="9.140625" style="61" customWidth="1"/>
    <col min="12038" max="12038" width="10" style="61" customWidth="1"/>
    <col min="12039" max="12040" width="9.140625" style="61" customWidth="1"/>
    <col min="12041" max="12041" width="9.42578125" style="61" customWidth="1"/>
    <col min="12042" max="12043" width="9.140625" style="61" customWidth="1"/>
    <col min="12044" max="12044" width="9.5703125" style="61" customWidth="1"/>
    <col min="12045" max="12045" width="9.140625" style="61" customWidth="1"/>
    <col min="12046" max="12046" width="13.7109375" style="61" customWidth="1"/>
    <col min="12047" max="12047" width="10.28515625" style="61" customWidth="1"/>
    <col min="12048" max="12048" width="10.85546875" style="61" customWidth="1"/>
    <col min="12049" max="12288" width="9.140625" style="61"/>
    <col min="12289" max="12289" width="22.85546875" style="61" customWidth="1"/>
    <col min="12290" max="12290" width="10.28515625" style="61" customWidth="1"/>
    <col min="12291" max="12291" width="9.85546875" style="61" customWidth="1"/>
    <col min="12292" max="12293" width="9.140625" style="61" customWidth="1"/>
    <col min="12294" max="12294" width="10" style="61" customWidth="1"/>
    <col min="12295" max="12296" width="9.140625" style="61" customWidth="1"/>
    <col min="12297" max="12297" width="9.42578125" style="61" customWidth="1"/>
    <col min="12298" max="12299" width="9.140625" style="61" customWidth="1"/>
    <col min="12300" max="12300" width="9.5703125" style="61" customWidth="1"/>
    <col min="12301" max="12301" width="9.140625" style="61" customWidth="1"/>
    <col min="12302" max="12302" width="13.7109375" style="61" customWidth="1"/>
    <col min="12303" max="12303" width="10.28515625" style="61" customWidth="1"/>
    <col min="12304" max="12304" width="10.85546875" style="61" customWidth="1"/>
    <col min="12305" max="12544" width="9.140625" style="61"/>
    <col min="12545" max="12545" width="22.85546875" style="61" customWidth="1"/>
    <col min="12546" max="12546" width="10.28515625" style="61" customWidth="1"/>
    <col min="12547" max="12547" width="9.85546875" style="61" customWidth="1"/>
    <col min="12548" max="12549" width="9.140625" style="61" customWidth="1"/>
    <col min="12550" max="12550" width="10" style="61" customWidth="1"/>
    <col min="12551" max="12552" width="9.140625" style="61" customWidth="1"/>
    <col min="12553" max="12553" width="9.42578125" style="61" customWidth="1"/>
    <col min="12554" max="12555" width="9.140625" style="61" customWidth="1"/>
    <col min="12556" max="12556" width="9.5703125" style="61" customWidth="1"/>
    <col min="12557" max="12557" width="9.140625" style="61" customWidth="1"/>
    <col min="12558" max="12558" width="13.7109375" style="61" customWidth="1"/>
    <col min="12559" max="12559" width="10.28515625" style="61" customWidth="1"/>
    <col min="12560" max="12560" width="10.85546875" style="61" customWidth="1"/>
    <col min="12561" max="12800" width="9.140625" style="61"/>
    <col min="12801" max="12801" width="22.85546875" style="61" customWidth="1"/>
    <col min="12802" max="12802" width="10.28515625" style="61" customWidth="1"/>
    <col min="12803" max="12803" width="9.85546875" style="61" customWidth="1"/>
    <col min="12804" max="12805" width="9.140625" style="61" customWidth="1"/>
    <col min="12806" max="12806" width="10" style="61" customWidth="1"/>
    <col min="12807" max="12808" width="9.140625" style="61" customWidth="1"/>
    <col min="12809" max="12809" width="9.42578125" style="61" customWidth="1"/>
    <col min="12810" max="12811" width="9.140625" style="61" customWidth="1"/>
    <col min="12812" max="12812" width="9.5703125" style="61" customWidth="1"/>
    <col min="12813" max="12813" width="9.140625" style="61" customWidth="1"/>
    <col min="12814" max="12814" width="13.7109375" style="61" customWidth="1"/>
    <col min="12815" max="12815" width="10.28515625" style="61" customWidth="1"/>
    <col min="12816" max="12816" width="10.85546875" style="61" customWidth="1"/>
    <col min="12817" max="13056" width="9.140625" style="61"/>
    <col min="13057" max="13057" width="22.85546875" style="61" customWidth="1"/>
    <col min="13058" max="13058" width="10.28515625" style="61" customWidth="1"/>
    <col min="13059" max="13059" width="9.85546875" style="61" customWidth="1"/>
    <col min="13060" max="13061" width="9.140625" style="61" customWidth="1"/>
    <col min="13062" max="13062" width="10" style="61" customWidth="1"/>
    <col min="13063" max="13064" width="9.140625" style="61" customWidth="1"/>
    <col min="13065" max="13065" width="9.42578125" style="61" customWidth="1"/>
    <col min="13066" max="13067" width="9.140625" style="61" customWidth="1"/>
    <col min="13068" max="13068" width="9.5703125" style="61" customWidth="1"/>
    <col min="13069" max="13069" width="9.140625" style="61" customWidth="1"/>
    <col min="13070" max="13070" width="13.7109375" style="61" customWidth="1"/>
    <col min="13071" max="13071" width="10.28515625" style="61" customWidth="1"/>
    <col min="13072" max="13072" width="10.85546875" style="61" customWidth="1"/>
    <col min="13073" max="13312" width="9.140625" style="61"/>
    <col min="13313" max="13313" width="22.85546875" style="61" customWidth="1"/>
    <col min="13314" max="13314" width="10.28515625" style="61" customWidth="1"/>
    <col min="13315" max="13315" width="9.85546875" style="61" customWidth="1"/>
    <col min="13316" max="13317" width="9.140625" style="61" customWidth="1"/>
    <col min="13318" max="13318" width="10" style="61" customWidth="1"/>
    <col min="13319" max="13320" width="9.140625" style="61" customWidth="1"/>
    <col min="13321" max="13321" width="9.42578125" style="61" customWidth="1"/>
    <col min="13322" max="13323" width="9.140625" style="61" customWidth="1"/>
    <col min="13324" max="13324" width="9.5703125" style="61" customWidth="1"/>
    <col min="13325" max="13325" width="9.140625" style="61" customWidth="1"/>
    <col min="13326" max="13326" width="13.7109375" style="61" customWidth="1"/>
    <col min="13327" max="13327" width="10.28515625" style="61" customWidth="1"/>
    <col min="13328" max="13328" width="10.85546875" style="61" customWidth="1"/>
    <col min="13329" max="13568" width="9.140625" style="61"/>
    <col min="13569" max="13569" width="22.85546875" style="61" customWidth="1"/>
    <col min="13570" max="13570" width="10.28515625" style="61" customWidth="1"/>
    <col min="13571" max="13571" width="9.85546875" style="61" customWidth="1"/>
    <col min="13572" max="13573" width="9.140625" style="61" customWidth="1"/>
    <col min="13574" max="13574" width="10" style="61" customWidth="1"/>
    <col min="13575" max="13576" width="9.140625" style="61" customWidth="1"/>
    <col min="13577" max="13577" width="9.42578125" style="61" customWidth="1"/>
    <col min="13578" max="13579" width="9.140625" style="61" customWidth="1"/>
    <col min="13580" max="13580" width="9.5703125" style="61" customWidth="1"/>
    <col min="13581" max="13581" width="9.140625" style="61" customWidth="1"/>
    <col min="13582" max="13582" width="13.7109375" style="61" customWidth="1"/>
    <col min="13583" max="13583" width="10.28515625" style="61" customWidth="1"/>
    <col min="13584" max="13584" width="10.85546875" style="61" customWidth="1"/>
    <col min="13585" max="13824" width="9.140625" style="61"/>
    <col min="13825" max="13825" width="22.85546875" style="61" customWidth="1"/>
    <col min="13826" max="13826" width="10.28515625" style="61" customWidth="1"/>
    <col min="13827" max="13827" width="9.85546875" style="61" customWidth="1"/>
    <col min="13828" max="13829" width="9.140625" style="61" customWidth="1"/>
    <col min="13830" max="13830" width="10" style="61" customWidth="1"/>
    <col min="13831" max="13832" width="9.140625" style="61" customWidth="1"/>
    <col min="13833" max="13833" width="9.42578125" style="61" customWidth="1"/>
    <col min="13834" max="13835" width="9.140625" style="61" customWidth="1"/>
    <col min="13836" max="13836" width="9.5703125" style="61" customWidth="1"/>
    <col min="13837" max="13837" width="9.140625" style="61" customWidth="1"/>
    <col min="13838" max="13838" width="13.7109375" style="61" customWidth="1"/>
    <col min="13839" max="13839" width="10.28515625" style="61" customWidth="1"/>
    <col min="13840" max="13840" width="10.85546875" style="61" customWidth="1"/>
    <col min="13841" max="14080" width="9.140625" style="61"/>
    <col min="14081" max="14081" width="22.85546875" style="61" customWidth="1"/>
    <col min="14082" max="14082" width="10.28515625" style="61" customWidth="1"/>
    <col min="14083" max="14083" width="9.85546875" style="61" customWidth="1"/>
    <col min="14084" max="14085" width="9.140625" style="61" customWidth="1"/>
    <col min="14086" max="14086" width="10" style="61" customWidth="1"/>
    <col min="14087" max="14088" width="9.140625" style="61" customWidth="1"/>
    <col min="14089" max="14089" width="9.42578125" style="61" customWidth="1"/>
    <col min="14090" max="14091" width="9.140625" style="61" customWidth="1"/>
    <col min="14092" max="14092" width="9.5703125" style="61" customWidth="1"/>
    <col min="14093" max="14093" width="9.140625" style="61" customWidth="1"/>
    <col min="14094" max="14094" width="13.7109375" style="61" customWidth="1"/>
    <col min="14095" max="14095" width="10.28515625" style="61" customWidth="1"/>
    <col min="14096" max="14096" width="10.85546875" style="61" customWidth="1"/>
    <col min="14097" max="14336" width="9.140625" style="61"/>
    <col min="14337" max="14337" width="22.85546875" style="61" customWidth="1"/>
    <col min="14338" max="14338" width="10.28515625" style="61" customWidth="1"/>
    <col min="14339" max="14339" width="9.85546875" style="61" customWidth="1"/>
    <col min="14340" max="14341" width="9.140625" style="61" customWidth="1"/>
    <col min="14342" max="14342" width="10" style="61" customWidth="1"/>
    <col min="14343" max="14344" width="9.140625" style="61" customWidth="1"/>
    <col min="14345" max="14345" width="9.42578125" style="61" customWidth="1"/>
    <col min="14346" max="14347" width="9.140625" style="61" customWidth="1"/>
    <col min="14348" max="14348" width="9.5703125" style="61" customWidth="1"/>
    <col min="14349" max="14349" width="9.140625" style="61" customWidth="1"/>
    <col min="14350" max="14350" width="13.7109375" style="61" customWidth="1"/>
    <col min="14351" max="14351" width="10.28515625" style="61" customWidth="1"/>
    <col min="14352" max="14352" width="10.85546875" style="61" customWidth="1"/>
    <col min="14353" max="14592" width="9.140625" style="61"/>
    <col min="14593" max="14593" width="22.85546875" style="61" customWidth="1"/>
    <col min="14594" max="14594" width="10.28515625" style="61" customWidth="1"/>
    <col min="14595" max="14595" width="9.85546875" style="61" customWidth="1"/>
    <col min="14596" max="14597" width="9.140625" style="61" customWidth="1"/>
    <col min="14598" max="14598" width="10" style="61" customWidth="1"/>
    <col min="14599" max="14600" width="9.140625" style="61" customWidth="1"/>
    <col min="14601" max="14601" width="9.42578125" style="61" customWidth="1"/>
    <col min="14602" max="14603" width="9.140625" style="61" customWidth="1"/>
    <col min="14604" max="14604" width="9.5703125" style="61" customWidth="1"/>
    <col min="14605" max="14605" width="9.140625" style="61" customWidth="1"/>
    <col min="14606" max="14606" width="13.7109375" style="61" customWidth="1"/>
    <col min="14607" max="14607" width="10.28515625" style="61" customWidth="1"/>
    <col min="14608" max="14608" width="10.85546875" style="61" customWidth="1"/>
    <col min="14609" max="14848" width="9.140625" style="61"/>
    <col min="14849" max="14849" width="22.85546875" style="61" customWidth="1"/>
    <col min="14850" max="14850" width="10.28515625" style="61" customWidth="1"/>
    <col min="14851" max="14851" width="9.85546875" style="61" customWidth="1"/>
    <col min="14852" max="14853" width="9.140625" style="61" customWidth="1"/>
    <col min="14854" max="14854" width="10" style="61" customWidth="1"/>
    <col min="14855" max="14856" width="9.140625" style="61" customWidth="1"/>
    <col min="14857" max="14857" width="9.42578125" style="61" customWidth="1"/>
    <col min="14858" max="14859" width="9.140625" style="61" customWidth="1"/>
    <col min="14860" max="14860" width="9.5703125" style="61" customWidth="1"/>
    <col min="14861" max="14861" width="9.140625" style="61" customWidth="1"/>
    <col min="14862" max="14862" width="13.7109375" style="61" customWidth="1"/>
    <col min="14863" max="14863" width="10.28515625" style="61" customWidth="1"/>
    <col min="14864" max="14864" width="10.85546875" style="61" customWidth="1"/>
    <col min="14865" max="15104" width="9.140625" style="61"/>
    <col min="15105" max="15105" width="22.85546875" style="61" customWidth="1"/>
    <col min="15106" max="15106" width="10.28515625" style="61" customWidth="1"/>
    <col min="15107" max="15107" width="9.85546875" style="61" customWidth="1"/>
    <col min="15108" max="15109" width="9.140625" style="61" customWidth="1"/>
    <col min="15110" max="15110" width="10" style="61" customWidth="1"/>
    <col min="15111" max="15112" width="9.140625" style="61" customWidth="1"/>
    <col min="15113" max="15113" width="9.42578125" style="61" customWidth="1"/>
    <col min="15114" max="15115" width="9.140625" style="61" customWidth="1"/>
    <col min="15116" max="15116" width="9.5703125" style="61" customWidth="1"/>
    <col min="15117" max="15117" width="9.140625" style="61" customWidth="1"/>
    <col min="15118" max="15118" width="13.7109375" style="61" customWidth="1"/>
    <col min="15119" max="15119" width="10.28515625" style="61" customWidth="1"/>
    <col min="15120" max="15120" width="10.85546875" style="61" customWidth="1"/>
    <col min="15121" max="15360" width="9.140625" style="61"/>
    <col min="15361" max="15361" width="22.85546875" style="61" customWidth="1"/>
    <col min="15362" max="15362" width="10.28515625" style="61" customWidth="1"/>
    <col min="15363" max="15363" width="9.85546875" style="61" customWidth="1"/>
    <col min="15364" max="15365" width="9.140625" style="61" customWidth="1"/>
    <col min="15366" max="15366" width="10" style="61" customWidth="1"/>
    <col min="15367" max="15368" width="9.140625" style="61" customWidth="1"/>
    <col min="15369" max="15369" width="9.42578125" style="61" customWidth="1"/>
    <col min="15370" max="15371" width="9.140625" style="61" customWidth="1"/>
    <col min="15372" max="15372" width="9.5703125" style="61" customWidth="1"/>
    <col min="15373" max="15373" width="9.140625" style="61" customWidth="1"/>
    <col min="15374" max="15374" width="13.7109375" style="61" customWidth="1"/>
    <col min="15375" max="15375" width="10.28515625" style="61" customWidth="1"/>
    <col min="15376" max="15376" width="10.85546875" style="61" customWidth="1"/>
    <col min="15377" max="15616" width="9.140625" style="61"/>
    <col min="15617" max="15617" width="22.85546875" style="61" customWidth="1"/>
    <col min="15618" max="15618" width="10.28515625" style="61" customWidth="1"/>
    <col min="15619" max="15619" width="9.85546875" style="61" customWidth="1"/>
    <col min="15620" max="15621" width="9.140625" style="61" customWidth="1"/>
    <col min="15622" max="15622" width="10" style="61" customWidth="1"/>
    <col min="15623" max="15624" width="9.140625" style="61" customWidth="1"/>
    <col min="15625" max="15625" width="9.42578125" style="61" customWidth="1"/>
    <col min="15626" max="15627" width="9.140625" style="61" customWidth="1"/>
    <col min="15628" max="15628" width="9.5703125" style="61" customWidth="1"/>
    <col min="15629" max="15629" width="9.140625" style="61" customWidth="1"/>
    <col min="15630" max="15630" width="13.7109375" style="61" customWidth="1"/>
    <col min="15631" max="15631" width="10.28515625" style="61" customWidth="1"/>
    <col min="15632" max="15632" width="10.85546875" style="61" customWidth="1"/>
    <col min="15633" max="15872" width="9.140625" style="61"/>
    <col min="15873" max="15873" width="22.85546875" style="61" customWidth="1"/>
    <col min="15874" max="15874" width="10.28515625" style="61" customWidth="1"/>
    <col min="15875" max="15875" width="9.85546875" style="61" customWidth="1"/>
    <col min="15876" max="15877" width="9.140625" style="61" customWidth="1"/>
    <col min="15878" max="15878" width="10" style="61" customWidth="1"/>
    <col min="15879" max="15880" width="9.140625" style="61" customWidth="1"/>
    <col min="15881" max="15881" width="9.42578125" style="61" customWidth="1"/>
    <col min="15882" max="15883" width="9.140625" style="61" customWidth="1"/>
    <col min="15884" max="15884" width="9.5703125" style="61" customWidth="1"/>
    <col min="15885" max="15885" width="9.140625" style="61" customWidth="1"/>
    <col min="15886" max="15886" width="13.7109375" style="61" customWidth="1"/>
    <col min="15887" max="15887" width="10.28515625" style="61" customWidth="1"/>
    <col min="15888" max="15888" width="10.85546875" style="61" customWidth="1"/>
    <col min="15889" max="16128" width="9.140625" style="61"/>
    <col min="16129" max="16129" width="22.85546875" style="61" customWidth="1"/>
    <col min="16130" max="16130" width="10.28515625" style="61" customWidth="1"/>
    <col min="16131" max="16131" width="9.85546875" style="61" customWidth="1"/>
    <col min="16132" max="16133" width="9.140625" style="61" customWidth="1"/>
    <col min="16134" max="16134" width="10" style="61" customWidth="1"/>
    <col min="16135" max="16136" width="9.140625" style="61" customWidth="1"/>
    <col min="16137" max="16137" width="9.42578125" style="61" customWidth="1"/>
    <col min="16138" max="16139" width="9.140625" style="61" customWidth="1"/>
    <col min="16140" max="16140" width="9.5703125" style="61" customWidth="1"/>
    <col min="16141" max="16141" width="9.140625" style="61" customWidth="1"/>
    <col min="16142" max="16142" width="13.7109375" style="61" customWidth="1"/>
    <col min="16143" max="16143" width="10.28515625" style="61" customWidth="1"/>
    <col min="16144" max="16144" width="10.85546875" style="61" customWidth="1"/>
    <col min="16145" max="16384" width="9.140625" style="61"/>
  </cols>
  <sheetData>
    <row r="1" spans="1:26" ht="34.5" customHeight="1" x14ac:dyDescent="0.2">
      <c r="A1" s="397" t="s">
        <v>76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26" ht="32.25" customHeight="1" x14ac:dyDescent="0.2">
      <c r="A2" s="398" t="s">
        <v>77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1:26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78</v>
      </c>
    </row>
    <row r="4" spans="1:26" ht="15.75" customHeight="1" x14ac:dyDescent="0.2">
      <c r="A4" s="405"/>
      <c r="B4" s="394" t="s">
        <v>151</v>
      </c>
      <c r="C4" s="394"/>
      <c r="D4" s="394"/>
      <c r="E4" s="395" t="s">
        <v>74</v>
      </c>
      <c r="F4" s="396"/>
      <c r="G4" s="396"/>
      <c r="H4" s="396"/>
      <c r="I4" s="396"/>
      <c r="J4" s="396"/>
      <c r="K4" s="399" t="s">
        <v>180</v>
      </c>
      <c r="L4" s="400"/>
      <c r="M4" s="401"/>
      <c r="N4" s="394" t="s">
        <v>75</v>
      </c>
      <c r="O4" s="394"/>
      <c r="P4" s="395"/>
      <c r="Q4" s="64"/>
    </row>
    <row r="5" spans="1:26" ht="36.75" customHeight="1" x14ac:dyDescent="0.2">
      <c r="A5" s="405"/>
      <c r="B5" s="394"/>
      <c r="C5" s="394"/>
      <c r="D5" s="394"/>
      <c r="E5" s="394" t="s">
        <v>73</v>
      </c>
      <c r="F5" s="394"/>
      <c r="G5" s="394"/>
      <c r="H5" s="394" t="s">
        <v>72</v>
      </c>
      <c r="I5" s="394"/>
      <c r="J5" s="394"/>
      <c r="K5" s="402"/>
      <c r="L5" s="403"/>
      <c r="M5" s="404"/>
      <c r="N5" s="394"/>
      <c r="O5" s="394"/>
      <c r="P5" s="395"/>
      <c r="Q5" s="64"/>
    </row>
    <row r="6" spans="1:26" ht="35.25" customHeight="1" x14ac:dyDescent="0.2">
      <c r="A6" s="405"/>
      <c r="B6" s="267" t="s">
        <v>149</v>
      </c>
      <c r="C6" s="267" t="s">
        <v>71</v>
      </c>
      <c r="D6" s="267" t="s">
        <v>150</v>
      </c>
      <c r="E6" s="267" t="s">
        <v>149</v>
      </c>
      <c r="F6" s="267" t="s">
        <v>71</v>
      </c>
      <c r="G6" s="267" t="s">
        <v>150</v>
      </c>
      <c r="H6" s="267" t="s">
        <v>149</v>
      </c>
      <c r="I6" s="267" t="s">
        <v>71</v>
      </c>
      <c r="J6" s="267" t="s">
        <v>150</v>
      </c>
      <c r="K6" s="267" t="s">
        <v>149</v>
      </c>
      <c r="L6" s="267" t="s">
        <v>71</v>
      </c>
      <c r="M6" s="268" t="s">
        <v>150</v>
      </c>
      <c r="N6" s="267" t="s">
        <v>149</v>
      </c>
      <c r="O6" s="267" t="s">
        <v>71</v>
      </c>
      <c r="P6" s="268" t="s">
        <v>150</v>
      </c>
      <c r="Q6" s="64"/>
    </row>
    <row r="7" spans="1:26" ht="12.75" customHeight="1" x14ac:dyDescent="0.2">
      <c r="A7" s="65" t="s">
        <v>79</v>
      </c>
      <c r="B7" s="66">
        <f>SUM(B8:B27)</f>
        <v>572202.7699999999</v>
      </c>
      <c r="C7" s="66">
        <f>SUM(C8:C27)</f>
        <v>515014.66999999987</v>
      </c>
      <c r="D7" s="66">
        <f>B7/C7*100</f>
        <v>111.10416912978422</v>
      </c>
      <c r="E7" s="66">
        <f>SUM(E8:E27)</f>
        <v>383512.19000000012</v>
      </c>
      <c r="F7" s="66">
        <f>SUM(F8:F27)</f>
        <v>335469.56999999995</v>
      </c>
      <c r="G7" s="206">
        <f>E7/F7%</f>
        <v>114.32100682038022</v>
      </c>
      <c r="H7" s="66">
        <f>SUM(H8:H27)</f>
        <v>188690.57999999996</v>
      </c>
      <c r="I7" s="66">
        <f>SUM(I8:I27)</f>
        <v>179545.10000000003</v>
      </c>
      <c r="J7" s="66">
        <f>H7/I7*100</f>
        <v>105.09369512172704</v>
      </c>
      <c r="K7" s="66">
        <f>SUM(K8:K27)</f>
        <v>429497.89999999997</v>
      </c>
      <c r="L7" s="66">
        <f>SUM(L8:L27)</f>
        <v>443673.67999999993</v>
      </c>
      <c r="M7" s="66">
        <f>K7/L7*100</f>
        <v>96.804908508433513</v>
      </c>
      <c r="N7" s="66">
        <f>SUM(N8:N27)</f>
        <v>1001700.67</v>
      </c>
      <c r="O7" s="66">
        <f>SUM(O8:O27)</f>
        <v>958688.35000000009</v>
      </c>
      <c r="P7" s="66">
        <f>N7/O7*100</f>
        <v>104.48658002363334</v>
      </c>
      <c r="Q7" s="270"/>
      <c r="R7" s="271"/>
      <c r="S7" s="271"/>
      <c r="T7" s="270"/>
      <c r="U7" s="271"/>
      <c r="V7" s="271"/>
      <c r="W7" s="270"/>
      <c r="X7" s="271"/>
      <c r="Y7" s="271"/>
      <c r="Z7" s="270"/>
    </row>
    <row r="8" spans="1:26" ht="12.75" customHeight="1" x14ac:dyDescent="0.2">
      <c r="A8" s="80" t="s">
        <v>80</v>
      </c>
      <c r="B8" s="214">
        <f>E8+H8</f>
        <v>47904.67</v>
      </c>
      <c r="C8" s="214">
        <f>F8+I8</f>
        <v>46097.81</v>
      </c>
      <c r="D8" s="66">
        <f t="shared" ref="D8:D27" si="0">B8/C8*100</f>
        <v>103.91962221198794</v>
      </c>
      <c r="E8" s="272">
        <v>13465.85</v>
      </c>
      <c r="F8" s="272">
        <v>13498.11</v>
      </c>
      <c r="G8" s="206">
        <f t="shared" ref="G8:G25" si="1">E8/F8%</f>
        <v>99.761003577537892</v>
      </c>
      <c r="H8" s="272">
        <v>34438.82</v>
      </c>
      <c r="I8" s="272">
        <v>32599.7</v>
      </c>
      <c r="J8" s="66">
        <f t="shared" ref="J8:J24" si="2">H8/I8*100</f>
        <v>105.64152430850591</v>
      </c>
      <c r="K8" s="272">
        <v>20324.599999999999</v>
      </c>
      <c r="L8" s="272">
        <v>20234.23</v>
      </c>
      <c r="M8" s="66">
        <f t="shared" ref="M8:M26" si="3">K8/L8*100</f>
        <v>100.4466194167013</v>
      </c>
      <c r="N8" s="209">
        <f>B8+K8</f>
        <v>68229.26999999999</v>
      </c>
      <c r="O8" s="209">
        <f>C8+L8</f>
        <v>66332.039999999994</v>
      </c>
      <c r="P8" s="66">
        <f>N8/O8*100</f>
        <v>102.86020149538592</v>
      </c>
      <c r="Q8" s="270"/>
      <c r="R8" s="271"/>
      <c r="S8" s="271"/>
      <c r="T8" s="270"/>
      <c r="U8" s="271"/>
      <c r="V8" s="271"/>
      <c r="W8" s="270"/>
      <c r="X8" s="271"/>
      <c r="Y8" s="271"/>
      <c r="Z8" s="270"/>
    </row>
    <row r="9" spans="1:26" ht="12.75" customHeight="1" x14ac:dyDescent="0.2">
      <c r="A9" s="71" t="s">
        <v>81</v>
      </c>
      <c r="B9" s="214">
        <f t="shared" ref="B9:C27" si="4">E9+H9</f>
        <v>86113.73</v>
      </c>
      <c r="C9" s="214">
        <f t="shared" si="4"/>
        <v>86700.43</v>
      </c>
      <c r="D9" s="66">
        <f t="shared" si="0"/>
        <v>99.323302087429099</v>
      </c>
      <c r="E9" s="272">
        <v>81782.33</v>
      </c>
      <c r="F9" s="272">
        <v>81835.009999999995</v>
      </c>
      <c r="G9" s="206">
        <f>E9/F9%</f>
        <v>99.935626573516643</v>
      </c>
      <c r="H9" s="272">
        <v>4331.3999999999996</v>
      </c>
      <c r="I9" s="272">
        <v>4865.42</v>
      </c>
      <c r="J9" s="66">
        <f t="shared" si="2"/>
        <v>89.024174685844173</v>
      </c>
      <c r="K9" s="272">
        <v>29632.2</v>
      </c>
      <c r="L9" s="272">
        <v>29774.33</v>
      </c>
      <c r="M9" s="66">
        <f t="shared" si="3"/>
        <v>99.522642491031704</v>
      </c>
      <c r="N9" s="209">
        <f t="shared" ref="N9:O27" si="5">B9+K9</f>
        <v>115745.93</v>
      </c>
      <c r="O9" s="209">
        <f t="shared" si="5"/>
        <v>116474.76</v>
      </c>
      <c r="P9" s="66">
        <f>N9/O9*100</f>
        <v>99.374259281581686</v>
      </c>
      <c r="Q9" s="270"/>
      <c r="R9" s="271"/>
      <c r="S9" s="271"/>
      <c r="T9" s="270"/>
      <c r="U9" s="271"/>
      <c r="V9" s="271"/>
      <c r="W9" s="270"/>
      <c r="X9" s="271"/>
      <c r="Y9" s="271"/>
      <c r="Z9" s="270"/>
    </row>
    <row r="10" spans="1:26" ht="12.75" customHeight="1" x14ac:dyDescent="0.2">
      <c r="A10" s="71" t="s">
        <v>82</v>
      </c>
      <c r="B10" s="214">
        <f t="shared" si="4"/>
        <v>23871.61</v>
      </c>
      <c r="C10" s="214">
        <f t="shared" si="4"/>
        <v>23906.21</v>
      </c>
      <c r="D10" s="66">
        <f t="shared" si="0"/>
        <v>99.855267731689807</v>
      </c>
      <c r="E10" s="272">
        <v>11173.31</v>
      </c>
      <c r="F10" s="272">
        <v>12580.45</v>
      </c>
      <c r="G10" s="206">
        <f t="shared" si="1"/>
        <v>88.814867512688338</v>
      </c>
      <c r="H10" s="272">
        <v>12698.3</v>
      </c>
      <c r="I10" s="272">
        <v>11325.76</v>
      </c>
      <c r="J10" s="66">
        <f t="shared" si="2"/>
        <v>112.11874523210803</v>
      </c>
      <c r="K10" s="272">
        <v>37318.199999999997</v>
      </c>
      <c r="L10" s="272">
        <v>36668.22</v>
      </c>
      <c r="M10" s="66">
        <f t="shared" si="3"/>
        <v>101.77259763359115</v>
      </c>
      <c r="N10" s="209">
        <f t="shared" si="5"/>
        <v>61189.81</v>
      </c>
      <c r="O10" s="209">
        <f t="shared" si="5"/>
        <v>60574.43</v>
      </c>
      <c r="P10" s="66">
        <f t="shared" ref="P10:P25" si="6">N10/O10*100</f>
        <v>101.01590720705089</v>
      </c>
      <c r="Q10" s="270"/>
      <c r="R10" s="271"/>
      <c r="S10" s="271"/>
      <c r="T10" s="270"/>
      <c r="U10" s="271"/>
      <c r="V10" s="271"/>
      <c r="W10" s="270"/>
      <c r="X10" s="271"/>
      <c r="Y10" s="271"/>
      <c r="Z10" s="270"/>
    </row>
    <row r="11" spans="1:26" ht="12.75" customHeight="1" x14ac:dyDescent="0.2">
      <c r="A11" s="71" t="s">
        <v>83</v>
      </c>
      <c r="B11" s="214">
        <f t="shared" si="4"/>
        <v>101669.53</v>
      </c>
      <c r="C11" s="214">
        <f t="shared" si="4"/>
        <v>83266.14</v>
      </c>
      <c r="D11" s="66">
        <f t="shared" si="0"/>
        <v>122.10188919529594</v>
      </c>
      <c r="E11" s="272">
        <v>83091.23</v>
      </c>
      <c r="F11" s="272">
        <v>64942.29</v>
      </c>
      <c r="G11" s="206">
        <f t="shared" si="1"/>
        <v>127.94625813164271</v>
      </c>
      <c r="H11" s="272">
        <v>18578.3</v>
      </c>
      <c r="I11" s="272">
        <v>18323.849999999999</v>
      </c>
      <c r="J11" s="66">
        <f t="shared" si="2"/>
        <v>101.38862738998628</v>
      </c>
      <c r="K11" s="272">
        <v>37875.9</v>
      </c>
      <c r="L11" s="272">
        <v>38101.65</v>
      </c>
      <c r="M11" s="66">
        <f t="shared" si="3"/>
        <v>99.407505974150723</v>
      </c>
      <c r="N11" s="209">
        <f t="shared" si="5"/>
        <v>139545.43</v>
      </c>
      <c r="O11" s="209">
        <f t="shared" si="5"/>
        <v>121367.79000000001</v>
      </c>
      <c r="P11" s="66">
        <f t="shared" si="6"/>
        <v>114.97731811710503</v>
      </c>
      <c r="Q11" s="270"/>
      <c r="R11" s="271"/>
      <c r="S11" s="271"/>
      <c r="T11" s="270"/>
      <c r="U11" s="271"/>
      <c r="V11" s="271"/>
      <c r="W11" s="270"/>
      <c r="X11" s="271"/>
      <c r="Y11" s="271"/>
      <c r="Z11" s="270"/>
    </row>
    <row r="12" spans="1:26" ht="12.75" customHeight="1" x14ac:dyDescent="0.2">
      <c r="A12" s="71" t="s">
        <v>84</v>
      </c>
      <c r="B12" s="214">
        <f t="shared" si="4"/>
        <v>7825.5999999999995</v>
      </c>
      <c r="C12" s="214">
        <f t="shared" si="4"/>
        <v>7415.2</v>
      </c>
      <c r="D12" s="66">
        <f t="shared" si="0"/>
        <v>105.53457762433919</v>
      </c>
      <c r="E12" s="272">
        <v>401.9</v>
      </c>
      <c r="F12" s="272">
        <v>348.19</v>
      </c>
      <c r="G12" s="206">
        <f>E12/F12*100</f>
        <v>115.42548608518337</v>
      </c>
      <c r="H12" s="272">
        <v>7423.7</v>
      </c>
      <c r="I12" s="272">
        <v>7067.01</v>
      </c>
      <c r="J12" s="66">
        <f t="shared" si="2"/>
        <v>105.04725477960268</v>
      </c>
      <c r="K12" s="272">
        <v>16614</v>
      </c>
      <c r="L12" s="272">
        <v>16229.34</v>
      </c>
      <c r="M12" s="66">
        <f t="shared" si="3"/>
        <v>102.37015183611904</v>
      </c>
      <c r="N12" s="209">
        <f t="shared" si="5"/>
        <v>24439.599999999999</v>
      </c>
      <c r="O12" s="209">
        <f t="shared" si="5"/>
        <v>23644.54</v>
      </c>
      <c r="P12" s="66">
        <f t="shared" si="6"/>
        <v>103.36255220021195</v>
      </c>
      <c r="Q12" s="270"/>
      <c r="R12" s="271"/>
      <c r="S12" s="271"/>
      <c r="T12" s="270"/>
      <c r="U12" s="271"/>
      <c r="V12" s="271"/>
      <c r="W12" s="270"/>
      <c r="X12" s="271"/>
      <c r="Y12" s="271"/>
      <c r="Z12" s="270"/>
    </row>
    <row r="13" spans="1:26" ht="12.75" customHeight="1" x14ac:dyDescent="0.2">
      <c r="A13" s="71" t="s">
        <v>85</v>
      </c>
      <c r="B13" s="214">
        <f t="shared" si="4"/>
        <v>31516.91</v>
      </c>
      <c r="C13" s="214">
        <f t="shared" si="4"/>
        <v>28764.520000000004</v>
      </c>
      <c r="D13" s="66">
        <f t="shared" si="0"/>
        <v>109.56869782634995</v>
      </c>
      <c r="E13" s="272">
        <v>11407.91</v>
      </c>
      <c r="F13" s="272">
        <v>10398.19</v>
      </c>
      <c r="G13" s="206">
        <f t="shared" si="1"/>
        <v>109.71053616062025</v>
      </c>
      <c r="H13" s="272">
        <v>20109</v>
      </c>
      <c r="I13" s="272">
        <v>18366.330000000002</v>
      </c>
      <c r="J13" s="66">
        <f t="shared" si="2"/>
        <v>109.48839534082202</v>
      </c>
      <c r="K13" s="272">
        <v>22523.3</v>
      </c>
      <c r="L13" s="272">
        <v>22378.19</v>
      </c>
      <c r="M13" s="66">
        <f t="shared" si="3"/>
        <v>100.64844386431611</v>
      </c>
      <c r="N13" s="209">
        <f t="shared" si="5"/>
        <v>54040.21</v>
      </c>
      <c r="O13" s="209">
        <f t="shared" si="5"/>
        <v>51142.710000000006</v>
      </c>
      <c r="P13" s="66">
        <f t="shared" si="6"/>
        <v>105.66551909353257</v>
      </c>
      <c r="Q13" s="270"/>
      <c r="R13" s="271"/>
      <c r="S13" s="271"/>
      <c r="T13" s="270"/>
      <c r="U13" s="271"/>
      <c r="V13" s="271"/>
      <c r="W13" s="270"/>
      <c r="X13" s="271"/>
      <c r="Y13" s="271"/>
      <c r="Z13" s="270"/>
    </row>
    <row r="14" spans="1:26" ht="12.75" customHeight="1" x14ac:dyDescent="0.2">
      <c r="A14" s="71" t="s">
        <v>86</v>
      </c>
      <c r="B14" s="214">
        <f t="shared" si="4"/>
        <v>27213.89</v>
      </c>
      <c r="C14" s="214">
        <f t="shared" si="4"/>
        <v>25968.940000000002</v>
      </c>
      <c r="D14" s="66">
        <f t="shared" si="0"/>
        <v>104.79399621239833</v>
      </c>
      <c r="E14" s="272">
        <v>13741.19</v>
      </c>
      <c r="F14" s="272">
        <v>12749.08</v>
      </c>
      <c r="G14" s="206">
        <f t="shared" si="1"/>
        <v>107.78181641341965</v>
      </c>
      <c r="H14" s="272">
        <v>13472.7</v>
      </c>
      <c r="I14" s="272">
        <v>13219.86</v>
      </c>
      <c r="J14" s="66">
        <f t="shared" si="2"/>
        <v>101.91257698644311</v>
      </c>
      <c r="K14" s="272">
        <v>34318.199999999997</v>
      </c>
      <c r="L14" s="272">
        <v>34239.75</v>
      </c>
      <c r="M14" s="66">
        <f t="shared" si="3"/>
        <v>100.22911966354893</v>
      </c>
      <c r="N14" s="209">
        <f t="shared" si="5"/>
        <v>61532.09</v>
      </c>
      <c r="O14" s="209">
        <f t="shared" si="5"/>
        <v>60208.69</v>
      </c>
      <c r="P14" s="66">
        <f t="shared" si="6"/>
        <v>102.19802158127007</v>
      </c>
      <c r="Q14" s="270"/>
      <c r="R14" s="271"/>
      <c r="S14" s="271"/>
      <c r="T14" s="270"/>
      <c r="U14" s="271"/>
      <c r="V14" s="271"/>
      <c r="W14" s="270"/>
      <c r="X14" s="271"/>
      <c r="Y14" s="271"/>
      <c r="Z14" s="270"/>
    </row>
    <row r="15" spans="1:26" ht="12.75" customHeight="1" x14ac:dyDescent="0.2">
      <c r="A15" s="71" t="s">
        <v>87</v>
      </c>
      <c r="B15" s="214">
        <f t="shared" si="4"/>
        <v>19260.41</v>
      </c>
      <c r="C15" s="214">
        <f t="shared" si="4"/>
        <v>17284.86</v>
      </c>
      <c r="D15" s="66">
        <f t="shared" si="0"/>
        <v>111.4293665091878</v>
      </c>
      <c r="E15" s="272">
        <v>4871.8100000000004</v>
      </c>
      <c r="F15" s="272">
        <v>3247.58</v>
      </c>
      <c r="G15" s="206">
        <f t="shared" si="1"/>
        <v>150.01354854999724</v>
      </c>
      <c r="H15" s="272">
        <v>14388.6</v>
      </c>
      <c r="I15" s="272">
        <v>14037.28</v>
      </c>
      <c r="J15" s="66">
        <f t="shared" si="2"/>
        <v>102.50276406825253</v>
      </c>
      <c r="K15" s="272">
        <v>28692.3</v>
      </c>
      <c r="L15" s="272">
        <v>27975.59</v>
      </c>
      <c r="M15" s="66">
        <f t="shared" si="3"/>
        <v>102.56191200971989</v>
      </c>
      <c r="N15" s="209">
        <f t="shared" si="5"/>
        <v>47952.71</v>
      </c>
      <c r="O15" s="209">
        <f t="shared" si="5"/>
        <v>45260.45</v>
      </c>
      <c r="P15" s="66">
        <f t="shared" si="6"/>
        <v>105.94837214389163</v>
      </c>
      <c r="Q15" s="270"/>
      <c r="R15" s="271"/>
      <c r="S15" s="271"/>
      <c r="T15" s="270"/>
      <c r="U15" s="271"/>
      <c r="V15" s="271"/>
      <c r="W15" s="270"/>
      <c r="X15" s="271"/>
      <c r="Y15" s="271"/>
      <c r="Z15" s="270"/>
    </row>
    <row r="16" spans="1:26" ht="12.75" customHeight="1" x14ac:dyDescent="0.2">
      <c r="A16" s="71" t="s">
        <v>88</v>
      </c>
      <c r="B16" s="214">
        <f t="shared" si="4"/>
        <v>25915.48</v>
      </c>
      <c r="C16" s="214">
        <f t="shared" si="4"/>
        <v>24761.43</v>
      </c>
      <c r="D16" s="66">
        <f t="shared" si="0"/>
        <v>104.66067589795904</v>
      </c>
      <c r="E16" s="272">
        <v>12847.38</v>
      </c>
      <c r="F16" s="272">
        <v>11965.42</v>
      </c>
      <c r="G16" s="206">
        <f t="shared" si="1"/>
        <v>107.37090716414467</v>
      </c>
      <c r="H16" s="272">
        <v>13068.1</v>
      </c>
      <c r="I16" s="272">
        <v>12796.01</v>
      </c>
      <c r="J16" s="66">
        <f t="shared" si="2"/>
        <v>102.12636595313695</v>
      </c>
      <c r="K16" s="272">
        <v>20795.400000000001</v>
      </c>
      <c r="L16" s="272">
        <v>20745.330000000002</v>
      </c>
      <c r="M16" s="66">
        <f t="shared" si="3"/>
        <v>100.24135552435173</v>
      </c>
      <c r="N16" s="209">
        <f t="shared" si="5"/>
        <v>46710.880000000005</v>
      </c>
      <c r="O16" s="209">
        <f t="shared" si="5"/>
        <v>45506.76</v>
      </c>
      <c r="P16" s="66">
        <f t="shared" si="6"/>
        <v>102.6460244587837</v>
      </c>
      <c r="Q16" s="270"/>
      <c r="R16" s="271"/>
      <c r="S16" s="271"/>
      <c r="T16" s="270"/>
      <c r="U16" s="271"/>
      <c r="V16" s="271"/>
      <c r="W16" s="270"/>
      <c r="X16" s="271"/>
      <c r="Y16" s="271"/>
      <c r="Z16" s="270"/>
    </row>
    <row r="17" spans="1:26" ht="12.75" customHeight="1" x14ac:dyDescent="0.2">
      <c r="A17" s="71" t="s">
        <v>89</v>
      </c>
      <c r="B17" s="214">
        <f t="shared" si="4"/>
        <v>23723.19</v>
      </c>
      <c r="C17" s="214">
        <f t="shared" si="4"/>
        <v>20135.64</v>
      </c>
      <c r="D17" s="66">
        <f t="shared" si="0"/>
        <v>117.81691567787267</v>
      </c>
      <c r="E17" s="272">
        <v>22678.19</v>
      </c>
      <c r="F17" s="272">
        <v>19141.97</v>
      </c>
      <c r="G17" s="206">
        <f t="shared" si="1"/>
        <v>118.4736471742459</v>
      </c>
      <c r="H17" s="272">
        <v>1045</v>
      </c>
      <c r="I17" s="272">
        <v>993.67</v>
      </c>
      <c r="J17" s="66">
        <f t="shared" si="2"/>
        <v>105.16569887387162</v>
      </c>
      <c r="K17" s="272">
        <v>20068.599999999999</v>
      </c>
      <c r="L17" s="272">
        <v>20423.419999999998</v>
      </c>
      <c r="M17" s="66">
        <f t="shared" si="3"/>
        <v>98.262680785098681</v>
      </c>
      <c r="N17" s="209">
        <f t="shared" si="5"/>
        <v>43791.789999999994</v>
      </c>
      <c r="O17" s="209">
        <f t="shared" si="5"/>
        <v>40559.06</v>
      </c>
      <c r="P17" s="66">
        <f t="shared" si="6"/>
        <v>107.97042633631055</v>
      </c>
      <c r="Q17" s="270"/>
      <c r="R17" s="271"/>
      <c r="S17" s="271"/>
      <c r="T17" s="270"/>
      <c r="U17" s="271"/>
      <c r="V17" s="271"/>
      <c r="W17" s="270"/>
      <c r="X17" s="271"/>
      <c r="Y17" s="271"/>
      <c r="Z17" s="270"/>
    </row>
    <row r="18" spans="1:26" ht="12.75" customHeight="1" x14ac:dyDescent="0.2">
      <c r="A18" s="71" t="s">
        <v>90</v>
      </c>
      <c r="B18" s="214">
        <f t="shared" si="4"/>
        <v>3739.96</v>
      </c>
      <c r="C18" s="214">
        <f t="shared" si="4"/>
        <v>3515.23</v>
      </c>
      <c r="D18" s="66">
        <f t="shared" si="0"/>
        <v>106.39303829336914</v>
      </c>
      <c r="E18" s="272">
        <v>807.66</v>
      </c>
      <c r="F18" s="272">
        <v>823.13</v>
      </c>
      <c r="G18" s="206">
        <f t="shared" si="1"/>
        <v>98.120588485415439</v>
      </c>
      <c r="H18" s="272">
        <v>2932.3</v>
      </c>
      <c r="I18" s="272">
        <v>2692.1</v>
      </c>
      <c r="J18" s="66">
        <f t="shared" si="2"/>
        <v>108.92240258534231</v>
      </c>
      <c r="K18" s="272">
        <v>15729.7</v>
      </c>
      <c r="L18" s="272">
        <v>15277.42</v>
      </c>
      <c r="M18" s="66">
        <f t="shared" si="3"/>
        <v>102.96044751011624</v>
      </c>
      <c r="N18" s="209">
        <f t="shared" si="5"/>
        <v>19469.66</v>
      </c>
      <c r="O18" s="209">
        <f t="shared" si="5"/>
        <v>18792.650000000001</v>
      </c>
      <c r="P18" s="66">
        <f t="shared" si="6"/>
        <v>103.60252545543069</v>
      </c>
      <c r="Q18" s="270"/>
      <c r="R18" s="271"/>
      <c r="S18" s="271"/>
      <c r="T18" s="270"/>
      <c r="U18" s="271"/>
      <c r="V18" s="271"/>
      <c r="W18" s="270"/>
      <c r="X18" s="271"/>
      <c r="Y18" s="271"/>
      <c r="Z18" s="270"/>
    </row>
    <row r="19" spans="1:26" ht="12.75" customHeight="1" x14ac:dyDescent="0.2">
      <c r="A19" s="71" t="s">
        <v>91</v>
      </c>
      <c r="B19" s="214">
        <f t="shared" si="4"/>
        <v>6768.66</v>
      </c>
      <c r="C19" s="214">
        <f t="shared" si="4"/>
        <v>7417.41</v>
      </c>
      <c r="D19" s="66">
        <f t="shared" si="0"/>
        <v>91.253685585669388</v>
      </c>
      <c r="E19" s="272">
        <v>5491.76</v>
      </c>
      <c r="F19" s="272">
        <v>6149.09</v>
      </c>
      <c r="G19" s="206">
        <f t="shared" si="1"/>
        <v>89.310125563294733</v>
      </c>
      <c r="H19" s="272">
        <v>1276.9000000000001</v>
      </c>
      <c r="I19" s="272">
        <v>1268.32</v>
      </c>
      <c r="J19" s="66">
        <f t="shared" si="2"/>
        <v>100.67648542954461</v>
      </c>
      <c r="K19" s="272">
        <v>3006.3</v>
      </c>
      <c r="L19" s="272">
        <v>3041.61</v>
      </c>
      <c r="M19" s="66">
        <f t="shared" si="3"/>
        <v>98.839101659976137</v>
      </c>
      <c r="N19" s="209">
        <f t="shared" si="5"/>
        <v>9774.9599999999991</v>
      </c>
      <c r="O19" s="209">
        <f t="shared" si="5"/>
        <v>10459.02</v>
      </c>
      <c r="P19" s="66">
        <f t="shared" si="6"/>
        <v>93.459616675367272</v>
      </c>
      <c r="Q19" s="270"/>
      <c r="R19" s="271"/>
      <c r="S19" s="271"/>
      <c r="T19" s="270"/>
      <c r="U19" s="271"/>
      <c r="V19" s="271"/>
      <c r="W19" s="270"/>
      <c r="X19" s="271"/>
      <c r="Y19" s="271"/>
      <c r="Z19" s="270"/>
    </row>
    <row r="20" spans="1:26" ht="12.75" customHeight="1" x14ac:dyDescent="0.2">
      <c r="A20" s="71" t="s">
        <v>92</v>
      </c>
      <c r="B20" s="214">
        <f t="shared" si="4"/>
        <v>39664.93</v>
      </c>
      <c r="C20" s="214">
        <f t="shared" si="4"/>
        <v>33975.47</v>
      </c>
      <c r="D20" s="66">
        <f t="shared" si="0"/>
        <v>116.74578747549333</v>
      </c>
      <c r="E20" s="272">
        <v>26795.25</v>
      </c>
      <c r="F20" s="272">
        <v>22495.3</v>
      </c>
      <c r="G20" s="206">
        <f t="shared" si="1"/>
        <v>119.11488177530417</v>
      </c>
      <c r="H20" s="272">
        <v>12869.68</v>
      </c>
      <c r="I20" s="272">
        <v>11480.17</v>
      </c>
      <c r="J20" s="66">
        <f t="shared" si="2"/>
        <v>112.10356641060193</v>
      </c>
      <c r="K20" s="272">
        <v>17452.2</v>
      </c>
      <c r="L20" s="272">
        <v>17377.509999999998</v>
      </c>
      <c r="M20" s="66">
        <f t="shared" si="3"/>
        <v>100.42980841328821</v>
      </c>
      <c r="N20" s="209">
        <f t="shared" si="5"/>
        <v>57117.130000000005</v>
      </c>
      <c r="O20" s="209">
        <f t="shared" si="5"/>
        <v>51352.979999999996</v>
      </c>
      <c r="P20" s="66">
        <f>N20/O20*100</f>
        <v>111.22456768818481</v>
      </c>
      <c r="Q20" s="270"/>
      <c r="R20" s="271"/>
      <c r="S20" s="271"/>
      <c r="T20" s="270"/>
      <c r="U20" s="271"/>
      <c r="V20" s="271"/>
      <c r="W20" s="270"/>
      <c r="X20" s="271"/>
      <c r="Y20" s="271"/>
      <c r="Z20" s="270"/>
    </row>
    <row r="21" spans="1:26" ht="12.75" customHeight="1" x14ac:dyDescent="0.2">
      <c r="A21" s="71" t="s">
        <v>93</v>
      </c>
      <c r="B21" s="214">
        <f t="shared" si="4"/>
        <v>18276.25</v>
      </c>
      <c r="C21" s="214">
        <f t="shared" si="4"/>
        <v>18665.29</v>
      </c>
      <c r="D21" s="66">
        <f t="shared" si="0"/>
        <v>97.915703425984802</v>
      </c>
      <c r="E21" s="272">
        <v>13731.95</v>
      </c>
      <c r="F21" s="272">
        <v>14070.13</v>
      </c>
      <c r="G21" s="206">
        <f t="shared" si="1"/>
        <v>97.596468547198924</v>
      </c>
      <c r="H21" s="272">
        <v>4544.3</v>
      </c>
      <c r="I21" s="272">
        <v>4595.16</v>
      </c>
      <c r="J21" s="66">
        <f t="shared" si="2"/>
        <v>98.89318326238913</v>
      </c>
      <c r="K21" s="272">
        <v>18737.2</v>
      </c>
      <c r="L21" s="272">
        <v>20219.84</v>
      </c>
      <c r="M21" s="66">
        <f t="shared" si="3"/>
        <v>92.667399939861056</v>
      </c>
      <c r="N21" s="209">
        <f t="shared" si="5"/>
        <v>37013.449999999997</v>
      </c>
      <c r="O21" s="209">
        <f t="shared" si="5"/>
        <v>38885.130000000005</v>
      </c>
      <c r="P21" s="66">
        <f t="shared" si="6"/>
        <v>95.186643326124894</v>
      </c>
      <c r="Q21" s="270"/>
      <c r="R21" s="271"/>
      <c r="S21" s="271"/>
      <c r="T21" s="270"/>
      <c r="U21" s="271"/>
      <c r="V21" s="271"/>
      <c r="W21" s="270"/>
      <c r="X21" s="271"/>
      <c r="Y21" s="271"/>
      <c r="Z21" s="270"/>
    </row>
    <row r="22" spans="1:26" ht="12.75" customHeight="1" x14ac:dyDescent="0.2">
      <c r="A22" s="71" t="s">
        <v>94</v>
      </c>
      <c r="B22" s="214">
        <f t="shared" si="4"/>
        <v>40807.040000000001</v>
      </c>
      <c r="C22" s="214">
        <f t="shared" si="4"/>
        <v>22110.080000000002</v>
      </c>
      <c r="D22" s="66">
        <f>B22/C22*100</f>
        <v>184.56305902104378</v>
      </c>
      <c r="E22" s="272">
        <v>33696.94</v>
      </c>
      <c r="F22" s="272">
        <v>16069.15</v>
      </c>
      <c r="G22" s="206">
        <f>E22/F22*100</f>
        <v>209.69957962928967</v>
      </c>
      <c r="H22" s="272">
        <v>7110.1</v>
      </c>
      <c r="I22" s="272">
        <v>6040.93</v>
      </c>
      <c r="J22" s="66">
        <f t="shared" si="2"/>
        <v>117.69876492526814</v>
      </c>
      <c r="K22" s="272">
        <v>72057.8</v>
      </c>
      <c r="L22" s="272">
        <v>86510.46</v>
      </c>
      <c r="M22" s="66">
        <f>K22/L22*100</f>
        <v>83.293742745096949</v>
      </c>
      <c r="N22" s="209">
        <f t="shared" si="5"/>
        <v>112864.84</v>
      </c>
      <c r="O22" s="209">
        <f t="shared" si="5"/>
        <v>108620.54000000001</v>
      </c>
      <c r="P22" s="66">
        <f t="shared" si="6"/>
        <v>103.90745617725707</v>
      </c>
      <c r="Q22" s="270"/>
      <c r="R22" s="271"/>
      <c r="S22" s="271"/>
      <c r="T22" s="270"/>
      <c r="U22" s="271"/>
      <c r="V22" s="271"/>
      <c r="W22" s="270"/>
      <c r="X22" s="271"/>
      <c r="Y22" s="271"/>
      <c r="Z22" s="270"/>
    </row>
    <row r="23" spans="1:26" ht="12.75" customHeight="1" x14ac:dyDescent="0.2">
      <c r="A23" s="80" t="s">
        <v>95</v>
      </c>
      <c r="B23" s="214">
        <f t="shared" si="4"/>
        <v>5276.01</v>
      </c>
      <c r="C23" s="214">
        <f t="shared" si="4"/>
        <v>5546.4299999999994</v>
      </c>
      <c r="D23" s="66">
        <f t="shared" si="0"/>
        <v>95.124431391002872</v>
      </c>
      <c r="E23" s="272">
        <v>29.21</v>
      </c>
      <c r="F23" s="272">
        <v>120.9</v>
      </c>
      <c r="G23" s="206">
        <f t="shared" si="1"/>
        <v>24.160463192721256</v>
      </c>
      <c r="H23" s="272">
        <v>5246.8</v>
      </c>
      <c r="I23" s="272">
        <v>5425.53</v>
      </c>
      <c r="J23" s="66">
        <f t="shared" si="2"/>
        <v>96.705759621640667</v>
      </c>
      <c r="K23" s="272">
        <v>7800.8</v>
      </c>
      <c r="L23" s="272">
        <v>7777.47</v>
      </c>
      <c r="M23" s="66">
        <f t="shared" si="3"/>
        <v>100.29996901305951</v>
      </c>
      <c r="N23" s="209">
        <f t="shared" si="5"/>
        <v>13076.810000000001</v>
      </c>
      <c r="O23" s="209">
        <f t="shared" si="5"/>
        <v>13323.9</v>
      </c>
      <c r="P23" s="66">
        <f t="shared" si="6"/>
        <v>98.145512950412424</v>
      </c>
      <c r="Q23" s="270"/>
      <c r="R23" s="271"/>
      <c r="S23" s="271"/>
      <c r="T23" s="270"/>
      <c r="U23" s="271"/>
      <c r="V23" s="271"/>
      <c r="W23" s="270"/>
      <c r="X23" s="271"/>
      <c r="Y23" s="271"/>
      <c r="Z23" s="270"/>
    </row>
    <row r="24" spans="1:26" ht="12.75" customHeight="1" x14ac:dyDescent="0.2">
      <c r="A24" s="71" t="s">
        <v>96</v>
      </c>
      <c r="B24" s="214">
        <f t="shared" si="4"/>
        <v>60745</v>
      </c>
      <c r="C24" s="214">
        <f t="shared" si="4"/>
        <v>57514.430000000008</v>
      </c>
      <c r="D24" s="66">
        <f t="shared" si="0"/>
        <v>105.61697299269068</v>
      </c>
      <c r="E24" s="272">
        <v>46451.22</v>
      </c>
      <c r="F24" s="272">
        <v>43926.73</v>
      </c>
      <c r="G24" s="206">
        <f t="shared" si="1"/>
        <v>105.74704741281674</v>
      </c>
      <c r="H24" s="272">
        <v>14293.78</v>
      </c>
      <c r="I24" s="272">
        <v>13587.7</v>
      </c>
      <c r="J24" s="66">
        <f t="shared" si="2"/>
        <v>105.19646444946534</v>
      </c>
      <c r="K24" s="272">
        <v>23272.799999999999</v>
      </c>
      <c r="L24" s="272">
        <v>23422.720000000001</v>
      </c>
      <c r="M24" s="66">
        <f>K24/L24*100</f>
        <v>99.359937701513729</v>
      </c>
      <c r="N24" s="209">
        <f t="shared" si="5"/>
        <v>84017.8</v>
      </c>
      <c r="O24" s="209">
        <f t="shared" si="5"/>
        <v>80937.150000000009</v>
      </c>
      <c r="P24" s="66">
        <f t="shared" si="6"/>
        <v>103.80622495355965</v>
      </c>
      <c r="Q24" s="270"/>
      <c r="R24" s="271"/>
      <c r="S24" s="271"/>
      <c r="T24" s="270"/>
      <c r="U24" s="271"/>
      <c r="V24" s="271"/>
      <c r="W24" s="270"/>
      <c r="X24" s="271"/>
      <c r="Y24" s="271"/>
      <c r="Z24" s="270"/>
    </row>
    <row r="25" spans="1:26" ht="12.75" customHeight="1" x14ac:dyDescent="0.2">
      <c r="A25" s="71" t="s">
        <v>97</v>
      </c>
      <c r="B25" s="214">
        <f>E25</f>
        <v>2.89</v>
      </c>
      <c r="C25" s="214">
        <f>F25</f>
        <v>5.13</v>
      </c>
      <c r="D25" s="66">
        <f t="shared" si="0"/>
        <v>56.335282651072127</v>
      </c>
      <c r="E25" s="272">
        <v>2.89</v>
      </c>
      <c r="F25" s="272">
        <v>5.13</v>
      </c>
      <c r="G25" s="206">
        <f t="shared" si="1"/>
        <v>56.335282651072127</v>
      </c>
      <c r="H25" s="272" t="s">
        <v>157</v>
      </c>
      <c r="I25" s="272" t="s">
        <v>157</v>
      </c>
      <c r="J25" s="66" t="s">
        <v>157</v>
      </c>
      <c r="K25" s="272">
        <v>37.4</v>
      </c>
      <c r="L25" s="272">
        <v>51.5</v>
      </c>
      <c r="M25" s="66">
        <f t="shared" si="3"/>
        <v>72.621359223300956</v>
      </c>
      <c r="N25" s="209">
        <f>B25+K25</f>
        <v>40.29</v>
      </c>
      <c r="O25" s="209">
        <f t="shared" si="5"/>
        <v>56.63</v>
      </c>
      <c r="P25" s="66">
        <f t="shared" si="6"/>
        <v>71.146035670139497</v>
      </c>
      <c r="Q25" s="270"/>
      <c r="R25" s="271"/>
      <c r="S25" s="271"/>
      <c r="T25" s="270"/>
      <c r="U25" s="159"/>
      <c r="V25" s="271"/>
      <c r="W25" s="159"/>
      <c r="X25" s="271"/>
      <c r="Y25" s="271"/>
      <c r="Z25" s="270"/>
    </row>
    <row r="26" spans="1:26" ht="12.75" customHeight="1" x14ac:dyDescent="0.2">
      <c r="A26" s="71" t="s">
        <v>98</v>
      </c>
      <c r="B26" s="214" t="s">
        <v>157</v>
      </c>
      <c r="C26" s="214">
        <f>I26</f>
        <v>0.3</v>
      </c>
      <c r="D26" s="66" t="s">
        <v>157</v>
      </c>
      <c r="E26" s="272" t="s">
        <v>157</v>
      </c>
      <c r="F26" s="272" t="s">
        <v>157</v>
      </c>
      <c r="G26" s="206" t="s">
        <v>157</v>
      </c>
      <c r="H26" s="272" t="s">
        <v>157</v>
      </c>
      <c r="I26" s="272">
        <v>0.3</v>
      </c>
      <c r="J26" s="66" t="s">
        <v>157</v>
      </c>
      <c r="K26" s="272">
        <v>22.5</v>
      </c>
      <c r="L26" s="272">
        <v>11.8</v>
      </c>
      <c r="M26" s="66">
        <f t="shared" si="3"/>
        <v>190.67796610169489</v>
      </c>
      <c r="N26" s="209">
        <f>K26</f>
        <v>22.5</v>
      </c>
      <c r="O26" s="209">
        <f>L26+C26</f>
        <v>12.100000000000001</v>
      </c>
      <c r="P26" s="66">
        <f>N26/O26*100</f>
        <v>185.95041322314049</v>
      </c>
      <c r="Q26" s="270"/>
      <c r="R26" s="271"/>
      <c r="S26" s="271"/>
      <c r="T26" s="270"/>
      <c r="U26" s="159"/>
      <c r="V26" s="159"/>
      <c r="W26" s="159"/>
      <c r="X26" s="271"/>
      <c r="Y26" s="271"/>
      <c r="Z26" s="270"/>
    </row>
    <row r="27" spans="1:26" ht="12.75" customHeight="1" x14ac:dyDescent="0.2">
      <c r="A27" s="73" t="s">
        <v>99</v>
      </c>
      <c r="B27" s="74">
        <f t="shared" si="4"/>
        <v>1907.01</v>
      </c>
      <c r="C27" s="74">
        <f t="shared" si="4"/>
        <v>1963.72</v>
      </c>
      <c r="D27" s="74">
        <f t="shared" si="0"/>
        <v>97.112113743303524</v>
      </c>
      <c r="E27" s="273">
        <v>1044.21</v>
      </c>
      <c r="F27" s="273">
        <v>1103.72</v>
      </c>
      <c r="G27" s="74">
        <f>E27/F27*100</f>
        <v>94.608233972384298</v>
      </c>
      <c r="H27" s="273">
        <v>862.8</v>
      </c>
      <c r="I27" s="273">
        <v>860</v>
      </c>
      <c r="J27" s="74">
        <f>H27/I27*100</f>
        <v>100.32558139534883</v>
      </c>
      <c r="K27" s="273">
        <v>3218.5</v>
      </c>
      <c r="L27" s="273">
        <v>3213.3</v>
      </c>
      <c r="M27" s="74">
        <f>K27/L27*100</f>
        <v>100.16182740484861</v>
      </c>
      <c r="N27" s="207">
        <f t="shared" si="5"/>
        <v>5125.51</v>
      </c>
      <c r="O27" s="207">
        <f t="shared" si="5"/>
        <v>5177.0200000000004</v>
      </c>
      <c r="P27" s="74">
        <f>N27/O27*100</f>
        <v>99.00502605746162</v>
      </c>
      <c r="Q27" s="270"/>
      <c r="R27" s="271"/>
      <c r="S27" s="271"/>
      <c r="T27" s="270"/>
      <c r="U27" s="271"/>
      <c r="V27" s="271"/>
      <c r="W27" s="270"/>
      <c r="X27" s="271"/>
      <c r="Y27" s="271"/>
      <c r="Z27" s="270"/>
    </row>
    <row r="29" spans="1:26" x14ac:dyDescent="0.2">
      <c r="G29" s="212"/>
    </row>
    <row r="30" spans="1:26" x14ac:dyDescent="0.2">
      <c r="D30" s="212"/>
      <c r="G30" s="212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76" customWidth="1"/>
    <col min="2" max="2" width="15.42578125" style="76" customWidth="1"/>
    <col min="3" max="9" width="13.85546875" style="76" customWidth="1"/>
    <col min="10" max="10" width="9.5703125" style="76" bestFit="1" customWidth="1"/>
    <col min="11" max="256" width="9.140625" style="76"/>
    <col min="257" max="257" width="22.28515625" style="76" customWidth="1"/>
    <col min="258" max="258" width="15.42578125" style="76" customWidth="1"/>
    <col min="259" max="265" width="13.85546875" style="76" customWidth="1"/>
    <col min="266" max="266" width="9.5703125" style="76" bestFit="1" customWidth="1"/>
    <col min="267" max="512" width="9.140625" style="76"/>
    <col min="513" max="513" width="22.28515625" style="76" customWidth="1"/>
    <col min="514" max="514" width="15.42578125" style="76" customWidth="1"/>
    <col min="515" max="521" width="13.85546875" style="76" customWidth="1"/>
    <col min="522" max="522" width="9.5703125" style="76" bestFit="1" customWidth="1"/>
    <col min="523" max="768" width="9.140625" style="76"/>
    <col min="769" max="769" width="22.28515625" style="76" customWidth="1"/>
    <col min="770" max="770" width="15.42578125" style="76" customWidth="1"/>
    <col min="771" max="777" width="13.85546875" style="76" customWidth="1"/>
    <col min="778" max="778" width="9.5703125" style="76" bestFit="1" customWidth="1"/>
    <col min="779" max="1024" width="9.140625" style="76"/>
    <col min="1025" max="1025" width="22.28515625" style="76" customWidth="1"/>
    <col min="1026" max="1026" width="15.42578125" style="76" customWidth="1"/>
    <col min="1027" max="1033" width="13.85546875" style="76" customWidth="1"/>
    <col min="1034" max="1034" width="9.5703125" style="76" bestFit="1" customWidth="1"/>
    <col min="1035" max="1280" width="9.140625" style="76"/>
    <col min="1281" max="1281" width="22.28515625" style="76" customWidth="1"/>
    <col min="1282" max="1282" width="15.42578125" style="76" customWidth="1"/>
    <col min="1283" max="1289" width="13.85546875" style="76" customWidth="1"/>
    <col min="1290" max="1290" width="9.5703125" style="76" bestFit="1" customWidth="1"/>
    <col min="1291" max="1536" width="9.140625" style="76"/>
    <col min="1537" max="1537" width="22.28515625" style="76" customWidth="1"/>
    <col min="1538" max="1538" width="15.42578125" style="76" customWidth="1"/>
    <col min="1539" max="1545" width="13.85546875" style="76" customWidth="1"/>
    <col min="1546" max="1546" width="9.5703125" style="76" bestFit="1" customWidth="1"/>
    <col min="1547" max="1792" width="9.140625" style="76"/>
    <col min="1793" max="1793" width="22.28515625" style="76" customWidth="1"/>
    <col min="1794" max="1794" width="15.42578125" style="76" customWidth="1"/>
    <col min="1795" max="1801" width="13.85546875" style="76" customWidth="1"/>
    <col min="1802" max="1802" width="9.5703125" style="76" bestFit="1" customWidth="1"/>
    <col min="1803" max="2048" width="9.140625" style="76"/>
    <col min="2049" max="2049" width="22.28515625" style="76" customWidth="1"/>
    <col min="2050" max="2050" width="15.42578125" style="76" customWidth="1"/>
    <col min="2051" max="2057" width="13.85546875" style="76" customWidth="1"/>
    <col min="2058" max="2058" width="9.5703125" style="76" bestFit="1" customWidth="1"/>
    <col min="2059" max="2304" width="9.140625" style="76"/>
    <col min="2305" max="2305" width="22.28515625" style="76" customWidth="1"/>
    <col min="2306" max="2306" width="15.42578125" style="76" customWidth="1"/>
    <col min="2307" max="2313" width="13.85546875" style="76" customWidth="1"/>
    <col min="2314" max="2314" width="9.5703125" style="76" bestFit="1" customWidth="1"/>
    <col min="2315" max="2560" width="9.140625" style="76"/>
    <col min="2561" max="2561" width="22.28515625" style="76" customWidth="1"/>
    <col min="2562" max="2562" width="15.42578125" style="76" customWidth="1"/>
    <col min="2563" max="2569" width="13.85546875" style="76" customWidth="1"/>
    <col min="2570" max="2570" width="9.5703125" style="76" bestFit="1" customWidth="1"/>
    <col min="2571" max="2816" width="9.140625" style="76"/>
    <col min="2817" max="2817" width="22.28515625" style="76" customWidth="1"/>
    <col min="2818" max="2818" width="15.42578125" style="76" customWidth="1"/>
    <col min="2819" max="2825" width="13.85546875" style="76" customWidth="1"/>
    <col min="2826" max="2826" width="9.5703125" style="76" bestFit="1" customWidth="1"/>
    <col min="2827" max="3072" width="9.140625" style="76"/>
    <col min="3073" max="3073" width="22.28515625" style="76" customWidth="1"/>
    <col min="3074" max="3074" width="15.42578125" style="76" customWidth="1"/>
    <col min="3075" max="3081" width="13.85546875" style="76" customWidth="1"/>
    <col min="3082" max="3082" width="9.5703125" style="76" bestFit="1" customWidth="1"/>
    <col min="3083" max="3328" width="9.140625" style="76"/>
    <col min="3329" max="3329" width="22.28515625" style="76" customWidth="1"/>
    <col min="3330" max="3330" width="15.42578125" style="76" customWidth="1"/>
    <col min="3331" max="3337" width="13.85546875" style="76" customWidth="1"/>
    <col min="3338" max="3338" width="9.5703125" style="76" bestFit="1" customWidth="1"/>
    <col min="3339" max="3584" width="9.140625" style="76"/>
    <col min="3585" max="3585" width="22.28515625" style="76" customWidth="1"/>
    <col min="3586" max="3586" width="15.42578125" style="76" customWidth="1"/>
    <col min="3587" max="3593" width="13.85546875" style="76" customWidth="1"/>
    <col min="3594" max="3594" width="9.5703125" style="76" bestFit="1" customWidth="1"/>
    <col min="3595" max="3840" width="9.140625" style="76"/>
    <col min="3841" max="3841" width="22.28515625" style="76" customWidth="1"/>
    <col min="3842" max="3842" width="15.42578125" style="76" customWidth="1"/>
    <col min="3843" max="3849" width="13.85546875" style="76" customWidth="1"/>
    <col min="3850" max="3850" width="9.5703125" style="76" bestFit="1" customWidth="1"/>
    <col min="3851" max="4096" width="9.140625" style="76"/>
    <col min="4097" max="4097" width="22.28515625" style="76" customWidth="1"/>
    <col min="4098" max="4098" width="15.42578125" style="76" customWidth="1"/>
    <col min="4099" max="4105" width="13.85546875" style="76" customWidth="1"/>
    <col min="4106" max="4106" width="9.5703125" style="76" bestFit="1" customWidth="1"/>
    <col min="4107" max="4352" width="9.140625" style="76"/>
    <col min="4353" max="4353" width="22.28515625" style="76" customWidth="1"/>
    <col min="4354" max="4354" width="15.42578125" style="76" customWidth="1"/>
    <col min="4355" max="4361" width="13.85546875" style="76" customWidth="1"/>
    <col min="4362" max="4362" width="9.5703125" style="76" bestFit="1" customWidth="1"/>
    <col min="4363" max="4608" width="9.140625" style="76"/>
    <col min="4609" max="4609" width="22.28515625" style="76" customWidth="1"/>
    <col min="4610" max="4610" width="15.42578125" style="76" customWidth="1"/>
    <col min="4611" max="4617" width="13.85546875" style="76" customWidth="1"/>
    <col min="4618" max="4618" width="9.5703125" style="76" bestFit="1" customWidth="1"/>
    <col min="4619" max="4864" width="9.140625" style="76"/>
    <col min="4865" max="4865" width="22.28515625" style="76" customWidth="1"/>
    <col min="4866" max="4866" width="15.42578125" style="76" customWidth="1"/>
    <col min="4867" max="4873" width="13.85546875" style="76" customWidth="1"/>
    <col min="4874" max="4874" width="9.5703125" style="76" bestFit="1" customWidth="1"/>
    <col min="4875" max="5120" width="9.140625" style="76"/>
    <col min="5121" max="5121" width="22.28515625" style="76" customWidth="1"/>
    <col min="5122" max="5122" width="15.42578125" style="76" customWidth="1"/>
    <col min="5123" max="5129" width="13.85546875" style="76" customWidth="1"/>
    <col min="5130" max="5130" width="9.5703125" style="76" bestFit="1" customWidth="1"/>
    <col min="5131" max="5376" width="9.140625" style="76"/>
    <col min="5377" max="5377" width="22.28515625" style="76" customWidth="1"/>
    <col min="5378" max="5378" width="15.42578125" style="76" customWidth="1"/>
    <col min="5379" max="5385" width="13.85546875" style="76" customWidth="1"/>
    <col min="5386" max="5386" width="9.5703125" style="76" bestFit="1" customWidth="1"/>
    <col min="5387" max="5632" width="9.140625" style="76"/>
    <col min="5633" max="5633" width="22.28515625" style="76" customWidth="1"/>
    <col min="5634" max="5634" width="15.42578125" style="76" customWidth="1"/>
    <col min="5635" max="5641" width="13.85546875" style="76" customWidth="1"/>
    <col min="5642" max="5642" width="9.5703125" style="76" bestFit="1" customWidth="1"/>
    <col min="5643" max="5888" width="9.140625" style="76"/>
    <col min="5889" max="5889" width="22.28515625" style="76" customWidth="1"/>
    <col min="5890" max="5890" width="15.42578125" style="76" customWidth="1"/>
    <col min="5891" max="5897" width="13.85546875" style="76" customWidth="1"/>
    <col min="5898" max="5898" width="9.5703125" style="76" bestFit="1" customWidth="1"/>
    <col min="5899" max="6144" width="9.140625" style="76"/>
    <col min="6145" max="6145" width="22.28515625" style="76" customWidth="1"/>
    <col min="6146" max="6146" width="15.42578125" style="76" customWidth="1"/>
    <col min="6147" max="6153" width="13.85546875" style="76" customWidth="1"/>
    <col min="6154" max="6154" width="9.5703125" style="76" bestFit="1" customWidth="1"/>
    <col min="6155" max="6400" width="9.140625" style="76"/>
    <col min="6401" max="6401" width="22.28515625" style="76" customWidth="1"/>
    <col min="6402" max="6402" width="15.42578125" style="76" customWidth="1"/>
    <col min="6403" max="6409" width="13.85546875" style="76" customWidth="1"/>
    <col min="6410" max="6410" width="9.5703125" style="76" bestFit="1" customWidth="1"/>
    <col min="6411" max="6656" width="9.140625" style="76"/>
    <col min="6657" max="6657" width="22.28515625" style="76" customWidth="1"/>
    <col min="6658" max="6658" width="15.42578125" style="76" customWidth="1"/>
    <col min="6659" max="6665" width="13.85546875" style="76" customWidth="1"/>
    <col min="6666" max="6666" width="9.5703125" style="76" bestFit="1" customWidth="1"/>
    <col min="6667" max="6912" width="9.140625" style="76"/>
    <col min="6913" max="6913" width="22.28515625" style="76" customWidth="1"/>
    <col min="6914" max="6914" width="15.42578125" style="76" customWidth="1"/>
    <col min="6915" max="6921" width="13.85546875" style="76" customWidth="1"/>
    <col min="6922" max="6922" width="9.5703125" style="76" bestFit="1" customWidth="1"/>
    <col min="6923" max="7168" width="9.140625" style="76"/>
    <col min="7169" max="7169" width="22.28515625" style="76" customWidth="1"/>
    <col min="7170" max="7170" width="15.42578125" style="76" customWidth="1"/>
    <col min="7171" max="7177" width="13.85546875" style="76" customWidth="1"/>
    <col min="7178" max="7178" width="9.5703125" style="76" bestFit="1" customWidth="1"/>
    <col min="7179" max="7424" width="9.140625" style="76"/>
    <col min="7425" max="7425" width="22.28515625" style="76" customWidth="1"/>
    <col min="7426" max="7426" width="15.42578125" style="76" customWidth="1"/>
    <col min="7427" max="7433" width="13.85546875" style="76" customWidth="1"/>
    <col min="7434" max="7434" width="9.5703125" style="76" bestFit="1" customWidth="1"/>
    <col min="7435" max="7680" width="9.140625" style="76"/>
    <col min="7681" max="7681" width="22.28515625" style="76" customWidth="1"/>
    <col min="7682" max="7682" width="15.42578125" style="76" customWidth="1"/>
    <col min="7683" max="7689" width="13.85546875" style="76" customWidth="1"/>
    <col min="7690" max="7690" width="9.5703125" style="76" bestFit="1" customWidth="1"/>
    <col min="7691" max="7936" width="9.140625" style="76"/>
    <col min="7937" max="7937" width="22.28515625" style="76" customWidth="1"/>
    <col min="7938" max="7938" width="15.42578125" style="76" customWidth="1"/>
    <col min="7939" max="7945" width="13.85546875" style="76" customWidth="1"/>
    <col min="7946" max="7946" width="9.5703125" style="76" bestFit="1" customWidth="1"/>
    <col min="7947" max="8192" width="9.140625" style="76"/>
    <col min="8193" max="8193" width="22.28515625" style="76" customWidth="1"/>
    <col min="8194" max="8194" width="15.42578125" style="76" customWidth="1"/>
    <col min="8195" max="8201" width="13.85546875" style="76" customWidth="1"/>
    <col min="8202" max="8202" width="9.5703125" style="76" bestFit="1" customWidth="1"/>
    <col min="8203" max="8448" width="9.140625" style="76"/>
    <col min="8449" max="8449" width="22.28515625" style="76" customWidth="1"/>
    <col min="8450" max="8450" width="15.42578125" style="76" customWidth="1"/>
    <col min="8451" max="8457" width="13.85546875" style="76" customWidth="1"/>
    <col min="8458" max="8458" width="9.5703125" style="76" bestFit="1" customWidth="1"/>
    <col min="8459" max="8704" width="9.140625" style="76"/>
    <col min="8705" max="8705" width="22.28515625" style="76" customWidth="1"/>
    <col min="8706" max="8706" width="15.42578125" style="76" customWidth="1"/>
    <col min="8707" max="8713" width="13.85546875" style="76" customWidth="1"/>
    <col min="8714" max="8714" width="9.5703125" style="76" bestFit="1" customWidth="1"/>
    <col min="8715" max="8960" width="9.140625" style="76"/>
    <col min="8961" max="8961" width="22.28515625" style="76" customWidth="1"/>
    <col min="8962" max="8962" width="15.42578125" style="76" customWidth="1"/>
    <col min="8963" max="8969" width="13.85546875" style="76" customWidth="1"/>
    <col min="8970" max="8970" width="9.5703125" style="76" bestFit="1" customWidth="1"/>
    <col min="8971" max="9216" width="9.140625" style="76"/>
    <col min="9217" max="9217" width="22.28515625" style="76" customWidth="1"/>
    <col min="9218" max="9218" width="15.42578125" style="76" customWidth="1"/>
    <col min="9219" max="9225" width="13.85546875" style="76" customWidth="1"/>
    <col min="9226" max="9226" width="9.5703125" style="76" bestFit="1" customWidth="1"/>
    <col min="9227" max="9472" width="9.140625" style="76"/>
    <col min="9473" max="9473" width="22.28515625" style="76" customWidth="1"/>
    <col min="9474" max="9474" width="15.42578125" style="76" customWidth="1"/>
    <col min="9475" max="9481" width="13.85546875" style="76" customWidth="1"/>
    <col min="9482" max="9482" width="9.5703125" style="76" bestFit="1" customWidth="1"/>
    <col min="9483" max="9728" width="9.140625" style="76"/>
    <col min="9729" max="9729" width="22.28515625" style="76" customWidth="1"/>
    <col min="9730" max="9730" width="15.42578125" style="76" customWidth="1"/>
    <col min="9731" max="9737" width="13.85546875" style="76" customWidth="1"/>
    <col min="9738" max="9738" width="9.5703125" style="76" bestFit="1" customWidth="1"/>
    <col min="9739" max="9984" width="9.140625" style="76"/>
    <col min="9985" max="9985" width="22.28515625" style="76" customWidth="1"/>
    <col min="9986" max="9986" width="15.42578125" style="76" customWidth="1"/>
    <col min="9987" max="9993" width="13.85546875" style="76" customWidth="1"/>
    <col min="9994" max="9994" width="9.5703125" style="76" bestFit="1" customWidth="1"/>
    <col min="9995" max="10240" width="9.140625" style="76"/>
    <col min="10241" max="10241" width="22.28515625" style="76" customWidth="1"/>
    <col min="10242" max="10242" width="15.42578125" style="76" customWidth="1"/>
    <col min="10243" max="10249" width="13.85546875" style="76" customWidth="1"/>
    <col min="10250" max="10250" width="9.5703125" style="76" bestFit="1" customWidth="1"/>
    <col min="10251" max="10496" width="9.140625" style="76"/>
    <col min="10497" max="10497" width="22.28515625" style="76" customWidth="1"/>
    <col min="10498" max="10498" width="15.42578125" style="76" customWidth="1"/>
    <col min="10499" max="10505" width="13.85546875" style="76" customWidth="1"/>
    <col min="10506" max="10506" width="9.5703125" style="76" bestFit="1" customWidth="1"/>
    <col min="10507" max="10752" width="9.140625" style="76"/>
    <col min="10753" max="10753" width="22.28515625" style="76" customWidth="1"/>
    <col min="10754" max="10754" width="15.42578125" style="76" customWidth="1"/>
    <col min="10755" max="10761" width="13.85546875" style="76" customWidth="1"/>
    <col min="10762" max="10762" width="9.5703125" style="76" bestFit="1" customWidth="1"/>
    <col min="10763" max="11008" width="9.140625" style="76"/>
    <col min="11009" max="11009" width="22.28515625" style="76" customWidth="1"/>
    <col min="11010" max="11010" width="15.42578125" style="76" customWidth="1"/>
    <col min="11011" max="11017" width="13.85546875" style="76" customWidth="1"/>
    <col min="11018" max="11018" width="9.5703125" style="76" bestFit="1" customWidth="1"/>
    <col min="11019" max="11264" width="9.140625" style="76"/>
    <col min="11265" max="11265" width="22.28515625" style="76" customWidth="1"/>
    <col min="11266" max="11266" width="15.42578125" style="76" customWidth="1"/>
    <col min="11267" max="11273" width="13.85546875" style="76" customWidth="1"/>
    <col min="11274" max="11274" width="9.5703125" style="76" bestFit="1" customWidth="1"/>
    <col min="11275" max="11520" width="9.140625" style="76"/>
    <col min="11521" max="11521" width="22.28515625" style="76" customWidth="1"/>
    <col min="11522" max="11522" width="15.42578125" style="76" customWidth="1"/>
    <col min="11523" max="11529" width="13.85546875" style="76" customWidth="1"/>
    <col min="11530" max="11530" width="9.5703125" style="76" bestFit="1" customWidth="1"/>
    <col min="11531" max="11776" width="9.140625" style="76"/>
    <col min="11777" max="11777" width="22.28515625" style="76" customWidth="1"/>
    <col min="11778" max="11778" width="15.42578125" style="76" customWidth="1"/>
    <col min="11779" max="11785" width="13.85546875" style="76" customWidth="1"/>
    <col min="11786" max="11786" width="9.5703125" style="76" bestFit="1" customWidth="1"/>
    <col min="11787" max="12032" width="9.140625" style="76"/>
    <col min="12033" max="12033" width="22.28515625" style="76" customWidth="1"/>
    <col min="12034" max="12034" width="15.42578125" style="76" customWidth="1"/>
    <col min="12035" max="12041" width="13.85546875" style="76" customWidth="1"/>
    <col min="12042" max="12042" width="9.5703125" style="76" bestFit="1" customWidth="1"/>
    <col min="12043" max="12288" width="9.140625" style="76"/>
    <col min="12289" max="12289" width="22.28515625" style="76" customWidth="1"/>
    <col min="12290" max="12290" width="15.42578125" style="76" customWidth="1"/>
    <col min="12291" max="12297" width="13.85546875" style="76" customWidth="1"/>
    <col min="12298" max="12298" width="9.5703125" style="76" bestFit="1" customWidth="1"/>
    <col min="12299" max="12544" width="9.140625" style="76"/>
    <col min="12545" max="12545" width="22.28515625" style="76" customWidth="1"/>
    <col min="12546" max="12546" width="15.42578125" style="76" customWidth="1"/>
    <col min="12547" max="12553" width="13.85546875" style="76" customWidth="1"/>
    <col min="12554" max="12554" width="9.5703125" style="76" bestFit="1" customWidth="1"/>
    <col min="12555" max="12800" width="9.140625" style="76"/>
    <col min="12801" max="12801" width="22.28515625" style="76" customWidth="1"/>
    <col min="12802" max="12802" width="15.42578125" style="76" customWidth="1"/>
    <col min="12803" max="12809" width="13.85546875" style="76" customWidth="1"/>
    <col min="12810" max="12810" width="9.5703125" style="76" bestFit="1" customWidth="1"/>
    <col min="12811" max="13056" width="9.140625" style="76"/>
    <col min="13057" max="13057" width="22.28515625" style="76" customWidth="1"/>
    <col min="13058" max="13058" width="15.42578125" style="76" customWidth="1"/>
    <col min="13059" max="13065" width="13.85546875" style="76" customWidth="1"/>
    <col min="13066" max="13066" width="9.5703125" style="76" bestFit="1" customWidth="1"/>
    <col min="13067" max="13312" width="9.140625" style="76"/>
    <col min="13313" max="13313" width="22.28515625" style="76" customWidth="1"/>
    <col min="13314" max="13314" width="15.42578125" style="76" customWidth="1"/>
    <col min="13315" max="13321" width="13.85546875" style="76" customWidth="1"/>
    <col min="13322" max="13322" width="9.5703125" style="76" bestFit="1" customWidth="1"/>
    <col min="13323" max="13568" width="9.140625" style="76"/>
    <col min="13569" max="13569" width="22.28515625" style="76" customWidth="1"/>
    <col min="13570" max="13570" width="15.42578125" style="76" customWidth="1"/>
    <col min="13571" max="13577" width="13.85546875" style="76" customWidth="1"/>
    <col min="13578" max="13578" width="9.5703125" style="76" bestFit="1" customWidth="1"/>
    <col min="13579" max="13824" width="9.140625" style="76"/>
    <col min="13825" max="13825" width="22.28515625" style="76" customWidth="1"/>
    <col min="13826" max="13826" width="15.42578125" style="76" customWidth="1"/>
    <col min="13827" max="13833" width="13.85546875" style="76" customWidth="1"/>
    <col min="13834" max="13834" width="9.5703125" style="76" bestFit="1" customWidth="1"/>
    <col min="13835" max="14080" width="9.140625" style="76"/>
    <col min="14081" max="14081" width="22.28515625" style="76" customWidth="1"/>
    <col min="14082" max="14082" width="15.42578125" style="76" customWidth="1"/>
    <col min="14083" max="14089" width="13.85546875" style="76" customWidth="1"/>
    <col min="14090" max="14090" width="9.5703125" style="76" bestFit="1" customWidth="1"/>
    <col min="14091" max="14336" width="9.140625" style="76"/>
    <col min="14337" max="14337" width="22.28515625" style="76" customWidth="1"/>
    <col min="14338" max="14338" width="15.42578125" style="76" customWidth="1"/>
    <col min="14339" max="14345" width="13.85546875" style="76" customWidth="1"/>
    <col min="14346" max="14346" width="9.5703125" style="76" bestFit="1" customWidth="1"/>
    <col min="14347" max="14592" width="9.140625" style="76"/>
    <col min="14593" max="14593" width="22.28515625" style="76" customWidth="1"/>
    <col min="14594" max="14594" width="15.42578125" style="76" customWidth="1"/>
    <col min="14595" max="14601" width="13.85546875" style="76" customWidth="1"/>
    <col min="14602" max="14602" width="9.5703125" style="76" bestFit="1" customWidth="1"/>
    <col min="14603" max="14848" width="9.140625" style="76"/>
    <col min="14849" max="14849" width="22.28515625" style="76" customWidth="1"/>
    <col min="14850" max="14850" width="15.42578125" style="76" customWidth="1"/>
    <col min="14851" max="14857" width="13.85546875" style="76" customWidth="1"/>
    <col min="14858" max="14858" width="9.5703125" style="76" bestFit="1" customWidth="1"/>
    <col min="14859" max="15104" width="9.140625" style="76"/>
    <col min="15105" max="15105" width="22.28515625" style="76" customWidth="1"/>
    <col min="15106" max="15106" width="15.42578125" style="76" customWidth="1"/>
    <col min="15107" max="15113" width="13.85546875" style="76" customWidth="1"/>
    <col min="15114" max="15114" width="9.5703125" style="76" bestFit="1" customWidth="1"/>
    <col min="15115" max="15360" width="9.140625" style="76"/>
    <col min="15361" max="15361" width="22.28515625" style="76" customWidth="1"/>
    <col min="15362" max="15362" width="15.42578125" style="76" customWidth="1"/>
    <col min="15363" max="15369" width="13.85546875" style="76" customWidth="1"/>
    <col min="15370" max="15370" width="9.5703125" style="76" bestFit="1" customWidth="1"/>
    <col min="15371" max="15616" width="9.140625" style="76"/>
    <col min="15617" max="15617" width="22.28515625" style="76" customWidth="1"/>
    <col min="15618" max="15618" width="15.42578125" style="76" customWidth="1"/>
    <col min="15619" max="15625" width="13.85546875" style="76" customWidth="1"/>
    <col min="15626" max="15626" width="9.5703125" style="76" bestFit="1" customWidth="1"/>
    <col min="15627" max="15872" width="9.140625" style="76"/>
    <col min="15873" max="15873" width="22.28515625" style="76" customWidth="1"/>
    <col min="15874" max="15874" width="15.42578125" style="76" customWidth="1"/>
    <col min="15875" max="15881" width="13.85546875" style="76" customWidth="1"/>
    <col min="15882" max="15882" width="9.5703125" style="76" bestFit="1" customWidth="1"/>
    <col min="15883" max="16128" width="9.140625" style="76"/>
    <col min="16129" max="16129" width="22.28515625" style="76" customWidth="1"/>
    <col min="16130" max="16130" width="15.42578125" style="76" customWidth="1"/>
    <col min="16131" max="16137" width="13.85546875" style="76" customWidth="1"/>
    <col min="16138" max="16138" width="9.5703125" style="76" bestFit="1" customWidth="1"/>
    <col min="16139" max="16384" width="9.140625" style="76"/>
  </cols>
  <sheetData>
    <row r="1" spans="1:13" ht="22.5" customHeight="1" x14ac:dyDescent="0.2">
      <c r="A1" s="406" t="s">
        <v>100</v>
      </c>
      <c r="B1" s="406"/>
      <c r="C1" s="406"/>
      <c r="D1" s="406"/>
      <c r="E1" s="406"/>
      <c r="F1" s="406"/>
      <c r="G1" s="406"/>
      <c r="H1" s="406"/>
      <c r="I1" s="406"/>
    </row>
    <row r="2" spans="1:13" s="80" customFormat="1" ht="11.25" x14ac:dyDescent="0.2">
      <c r="A2" s="77"/>
      <c r="B2" s="78"/>
      <c r="C2" s="78"/>
      <c r="D2" s="78"/>
      <c r="E2" s="78"/>
      <c r="F2" s="78"/>
      <c r="G2" s="78"/>
      <c r="H2" s="78"/>
      <c r="I2" s="79" t="s">
        <v>101</v>
      </c>
    </row>
    <row r="3" spans="1:13" ht="12.75" customHeight="1" x14ac:dyDescent="0.2">
      <c r="A3" s="407"/>
      <c r="B3" s="408" t="s">
        <v>102</v>
      </c>
      <c r="C3" s="409" t="s">
        <v>74</v>
      </c>
      <c r="D3" s="410"/>
      <c r="E3" s="410"/>
      <c r="F3" s="410"/>
      <c r="G3" s="410"/>
      <c r="H3" s="410"/>
      <c r="I3" s="410"/>
    </row>
    <row r="4" spans="1:13" ht="26.25" customHeight="1" x14ac:dyDescent="0.2">
      <c r="A4" s="407"/>
      <c r="B4" s="408"/>
      <c r="C4" s="81" t="s">
        <v>103</v>
      </c>
      <c r="D4" s="81" t="s">
        <v>104</v>
      </c>
      <c r="E4" s="81" t="s">
        <v>105</v>
      </c>
      <c r="F4" s="81" t="s">
        <v>106</v>
      </c>
      <c r="G4" s="81" t="s">
        <v>107</v>
      </c>
      <c r="H4" s="82" t="s">
        <v>108</v>
      </c>
      <c r="I4" s="82" t="s">
        <v>109</v>
      </c>
    </row>
    <row r="5" spans="1:13" s="84" customFormat="1" ht="12.75" customHeight="1" x14ac:dyDescent="0.25">
      <c r="A5" s="65" t="s">
        <v>79</v>
      </c>
      <c r="B5" s="67">
        <f>SUM(C5:I5)</f>
        <v>1001700.7</v>
      </c>
      <c r="C5" s="67">
        <f>SUM(C6:C25)</f>
        <v>401606.66</v>
      </c>
      <c r="D5" s="67">
        <f t="shared" ref="D5:I5" si="0">SUM(D6:D25)</f>
        <v>128073.83</v>
      </c>
      <c r="E5" s="67">
        <f t="shared" si="0"/>
        <v>14736.2</v>
      </c>
      <c r="F5" s="67">
        <f t="shared" si="0"/>
        <v>42039.329999999994</v>
      </c>
      <c r="G5" s="67">
        <f t="shared" si="0"/>
        <v>150183.74</v>
      </c>
      <c r="H5" s="67">
        <f t="shared" si="0"/>
        <v>7153.02</v>
      </c>
      <c r="I5" s="67">
        <f t="shared" si="0"/>
        <v>257907.92</v>
      </c>
      <c r="J5" s="83"/>
    </row>
    <row r="6" spans="1:13" s="84" customFormat="1" ht="12.75" customHeight="1" x14ac:dyDescent="0.25">
      <c r="A6" s="70" t="s">
        <v>80</v>
      </c>
      <c r="B6" s="67">
        <f t="shared" ref="B6:B25" si="1">SUM(C6:I6)</f>
        <v>68229.279999999999</v>
      </c>
      <c r="C6" s="241">
        <v>21078.1</v>
      </c>
      <c r="D6" s="241">
        <v>10828.6</v>
      </c>
      <c r="E6" s="241">
        <v>1093.5</v>
      </c>
      <c r="F6" s="241">
        <v>760.4</v>
      </c>
      <c r="G6" s="241">
        <v>21585.3</v>
      </c>
      <c r="H6" s="241">
        <v>1.68</v>
      </c>
      <c r="I6" s="241">
        <v>12881.7</v>
      </c>
      <c r="J6" s="83"/>
    </row>
    <row r="7" spans="1:13" ht="12.75" customHeight="1" x14ac:dyDescent="0.25">
      <c r="A7" s="71" t="s">
        <v>81</v>
      </c>
      <c r="B7" s="67">
        <f t="shared" si="1"/>
        <v>115745.93</v>
      </c>
      <c r="C7" s="241">
        <v>24507.62</v>
      </c>
      <c r="D7" s="241">
        <v>4442.01</v>
      </c>
      <c r="E7" s="241">
        <v>237.88</v>
      </c>
      <c r="F7" s="241">
        <v>3970.97</v>
      </c>
      <c r="G7" s="241">
        <v>8862.68</v>
      </c>
      <c r="H7" s="241" t="s">
        <v>157</v>
      </c>
      <c r="I7" s="241">
        <v>73724.77</v>
      </c>
      <c r="J7" s="83"/>
      <c r="K7" s="85"/>
    </row>
    <row r="8" spans="1:13" ht="12.75" customHeight="1" x14ac:dyDescent="0.25">
      <c r="A8" s="71" t="s">
        <v>82</v>
      </c>
      <c r="B8" s="67">
        <f t="shared" si="1"/>
        <v>61189.820000000007</v>
      </c>
      <c r="C8" s="241">
        <v>38120.42</v>
      </c>
      <c r="D8" s="241">
        <v>9417.69</v>
      </c>
      <c r="E8" s="241">
        <v>1190.31</v>
      </c>
      <c r="F8" s="241">
        <v>534.79999999999995</v>
      </c>
      <c r="G8" s="241">
        <v>10559.3</v>
      </c>
      <c r="H8" s="241">
        <v>974.5</v>
      </c>
      <c r="I8" s="241">
        <v>392.8</v>
      </c>
      <c r="J8" s="83"/>
      <c r="K8" s="85"/>
    </row>
    <row r="9" spans="1:13" ht="12.75" customHeight="1" x14ac:dyDescent="0.25">
      <c r="A9" s="71" t="s">
        <v>83</v>
      </c>
      <c r="B9" s="67">
        <f t="shared" si="1"/>
        <v>139545.43</v>
      </c>
      <c r="C9" s="241">
        <v>38615.230000000003</v>
      </c>
      <c r="D9" s="241">
        <v>10849.96</v>
      </c>
      <c r="E9" s="241">
        <v>235.39</v>
      </c>
      <c r="F9" s="241">
        <v>737.85</v>
      </c>
      <c r="G9" s="241">
        <v>8291.26</v>
      </c>
      <c r="H9" s="241">
        <v>109</v>
      </c>
      <c r="I9" s="241">
        <v>80706.740000000005</v>
      </c>
      <c r="J9" s="83"/>
      <c r="K9" s="85"/>
    </row>
    <row r="10" spans="1:13" ht="12.75" customHeight="1" x14ac:dyDescent="0.25">
      <c r="A10" s="71" t="s">
        <v>84</v>
      </c>
      <c r="B10" s="67">
        <f t="shared" si="1"/>
        <v>24439.599999999999</v>
      </c>
      <c r="C10" s="241">
        <v>9910.91</v>
      </c>
      <c r="D10" s="241">
        <v>5665.76</v>
      </c>
      <c r="E10" s="241">
        <v>1307.7</v>
      </c>
      <c r="F10" s="241">
        <v>7.14</v>
      </c>
      <c r="G10" s="241">
        <v>5013.3</v>
      </c>
      <c r="H10" s="241">
        <v>2534.79</v>
      </c>
      <c r="I10" s="241" t="s">
        <v>157</v>
      </c>
      <c r="J10" s="83"/>
      <c r="K10" s="85"/>
    </row>
    <row r="11" spans="1:13" ht="12.75" customHeight="1" x14ac:dyDescent="0.25">
      <c r="A11" s="71" t="s">
        <v>85</v>
      </c>
      <c r="B11" s="67">
        <f t="shared" si="1"/>
        <v>54040.220000000008</v>
      </c>
      <c r="C11" s="241">
        <v>29973.57</v>
      </c>
      <c r="D11" s="241">
        <v>7349.59</v>
      </c>
      <c r="E11" s="241">
        <v>1405.04</v>
      </c>
      <c r="F11" s="241">
        <v>1282.83</v>
      </c>
      <c r="G11" s="241">
        <v>6706.58</v>
      </c>
      <c r="H11" s="241">
        <v>90</v>
      </c>
      <c r="I11" s="241">
        <v>7232.61</v>
      </c>
      <c r="J11" s="83"/>
      <c r="K11" s="85"/>
      <c r="M11" s="86"/>
    </row>
    <row r="12" spans="1:13" ht="12.75" customHeight="1" x14ac:dyDescent="0.25">
      <c r="A12" s="71" t="s">
        <v>86</v>
      </c>
      <c r="B12" s="67">
        <f t="shared" si="1"/>
        <v>61532.09</v>
      </c>
      <c r="C12" s="241">
        <v>22990.25</v>
      </c>
      <c r="D12" s="241">
        <v>16161.31</v>
      </c>
      <c r="E12" s="241">
        <v>1636.6</v>
      </c>
      <c r="F12" s="241">
        <v>244.7</v>
      </c>
      <c r="G12" s="241">
        <v>9000.51</v>
      </c>
      <c r="H12" s="241">
        <v>270.64</v>
      </c>
      <c r="I12" s="241">
        <v>11228.08</v>
      </c>
      <c r="J12" s="83"/>
      <c r="K12" s="85"/>
    </row>
    <row r="13" spans="1:13" ht="12.75" customHeight="1" x14ac:dyDescent="0.25">
      <c r="A13" s="71" t="s">
        <v>87</v>
      </c>
      <c r="B13" s="67">
        <f t="shared" si="1"/>
        <v>47952.710000000006</v>
      </c>
      <c r="C13" s="241">
        <v>26938.43</v>
      </c>
      <c r="D13" s="241">
        <v>9402.39</v>
      </c>
      <c r="E13" s="241">
        <v>949.93</v>
      </c>
      <c r="F13" s="241">
        <v>1946.8</v>
      </c>
      <c r="G13" s="241">
        <v>7631.06</v>
      </c>
      <c r="H13" s="241">
        <v>50.8</v>
      </c>
      <c r="I13" s="241">
        <v>1033.3</v>
      </c>
      <c r="J13" s="83"/>
      <c r="K13" s="85"/>
    </row>
    <row r="14" spans="1:13" ht="12.75" customHeight="1" x14ac:dyDescent="0.25">
      <c r="A14" s="71" t="s">
        <v>88</v>
      </c>
      <c r="B14" s="67">
        <f t="shared" si="1"/>
        <v>46710.87</v>
      </c>
      <c r="C14" s="241">
        <v>19015.63</v>
      </c>
      <c r="D14" s="241">
        <v>4383.68</v>
      </c>
      <c r="E14" s="241">
        <v>1438.56</v>
      </c>
      <c r="F14" s="241">
        <v>5264.8</v>
      </c>
      <c r="G14" s="241">
        <v>9872.5</v>
      </c>
      <c r="H14" s="241">
        <v>27.4</v>
      </c>
      <c r="I14" s="241">
        <v>6708.3</v>
      </c>
      <c r="J14" s="83"/>
      <c r="K14" s="85"/>
    </row>
    <row r="15" spans="1:13" ht="12.75" customHeight="1" x14ac:dyDescent="0.25">
      <c r="A15" s="71" t="s">
        <v>89</v>
      </c>
      <c r="B15" s="67">
        <f t="shared" si="1"/>
        <v>43791.78</v>
      </c>
      <c r="C15" s="241">
        <v>28220.560000000001</v>
      </c>
      <c r="D15" s="241">
        <v>2360.3000000000002</v>
      </c>
      <c r="E15" s="241">
        <v>110.69</v>
      </c>
      <c r="F15" s="241">
        <v>1999.72</v>
      </c>
      <c r="G15" s="241">
        <v>4133.62</v>
      </c>
      <c r="H15" s="241" t="s">
        <v>157</v>
      </c>
      <c r="I15" s="241">
        <v>6966.89</v>
      </c>
      <c r="J15" s="83"/>
      <c r="K15" s="85"/>
    </row>
    <row r="16" spans="1:13" ht="12.75" customHeight="1" x14ac:dyDescent="0.25">
      <c r="A16" s="71" t="s">
        <v>90</v>
      </c>
      <c r="B16" s="67">
        <f t="shared" si="1"/>
        <v>19469.66</v>
      </c>
      <c r="C16" s="241">
        <v>8861.4</v>
      </c>
      <c r="D16" s="241">
        <v>2446.94</v>
      </c>
      <c r="E16" s="241">
        <v>1081.5</v>
      </c>
      <c r="F16" s="241">
        <v>91.3</v>
      </c>
      <c r="G16" s="241">
        <v>5888.9</v>
      </c>
      <c r="H16" s="241">
        <v>1058.94</v>
      </c>
      <c r="I16" s="241">
        <v>40.68</v>
      </c>
      <c r="J16" s="83"/>
      <c r="K16" s="85"/>
    </row>
    <row r="17" spans="1:12" ht="12.75" customHeight="1" x14ac:dyDescent="0.25">
      <c r="A17" s="71" t="s">
        <v>91</v>
      </c>
      <c r="B17" s="67">
        <f t="shared" si="1"/>
        <v>9774.9599999999991</v>
      </c>
      <c r="C17" s="241">
        <v>1116.6199999999999</v>
      </c>
      <c r="D17" s="241">
        <v>761.02</v>
      </c>
      <c r="E17" s="241">
        <v>384.83</v>
      </c>
      <c r="F17" s="241" t="s">
        <v>157</v>
      </c>
      <c r="G17" s="241">
        <v>999</v>
      </c>
      <c r="H17" s="241">
        <v>1478.1</v>
      </c>
      <c r="I17" s="241">
        <v>5035.3900000000003</v>
      </c>
      <c r="J17" s="83"/>
      <c r="K17" s="85"/>
    </row>
    <row r="18" spans="1:12" ht="12.75" customHeight="1" x14ac:dyDescent="0.25">
      <c r="A18" s="71" t="s">
        <v>92</v>
      </c>
      <c r="B18" s="67">
        <f t="shared" si="1"/>
        <v>57117.13</v>
      </c>
      <c r="C18" s="241">
        <v>24006.36</v>
      </c>
      <c r="D18" s="241">
        <v>4136.84</v>
      </c>
      <c r="E18" s="241">
        <v>499.32</v>
      </c>
      <c r="F18" s="241">
        <v>11110.16</v>
      </c>
      <c r="G18" s="241">
        <v>15351.61</v>
      </c>
      <c r="H18" s="241">
        <v>0.42</v>
      </c>
      <c r="I18" s="241">
        <v>2012.42</v>
      </c>
      <c r="J18" s="83"/>
      <c r="K18" s="85"/>
      <c r="L18" s="86"/>
    </row>
    <row r="19" spans="1:12" ht="12.75" customHeight="1" x14ac:dyDescent="0.25">
      <c r="A19" s="71" t="s">
        <v>93</v>
      </c>
      <c r="B19" s="67">
        <f t="shared" si="1"/>
        <v>37013.46</v>
      </c>
      <c r="C19" s="241">
        <v>15689</v>
      </c>
      <c r="D19" s="241">
        <v>2612</v>
      </c>
      <c r="E19" s="241">
        <v>45.68</v>
      </c>
      <c r="F19" s="241">
        <v>11212.25</v>
      </c>
      <c r="G19" s="241">
        <v>6122.31</v>
      </c>
      <c r="H19" s="241" t="s">
        <v>157</v>
      </c>
      <c r="I19" s="241">
        <v>1332.22</v>
      </c>
      <c r="J19" s="83"/>
      <c r="K19" s="85"/>
    </row>
    <row r="20" spans="1:12" ht="12.75" customHeight="1" x14ac:dyDescent="0.25">
      <c r="A20" s="71" t="s">
        <v>94</v>
      </c>
      <c r="B20" s="67">
        <f t="shared" si="1"/>
        <v>112864.84</v>
      </c>
      <c r="C20" s="241">
        <v>63088.31</v>
      </c>
      <c r="D20" s="241">
        <v>28628.639999999999</v>
      </c>
      <c r="E20" s="241">
        <v>1177.69</v>
      </c>
      <c r="F20" s="241">
        <v>12.2</v>
      </c>
      <c r="G20" s="241">
        <v>15296.88</v>
      </c>
      <c r="H20" s="241">
        <v>555.45000000000005</v>
      </c>
      <c r="I20" s="241">
        <v>4105.67</v>
      </c>
      <c r="J20" s="83"/>
      <c r="K20" s="85"/>
    </row>
    <row r="21" spans="1:12" ht="12.75" customHeight="1" x14ac:dyDescent="0.25">
      <c r="A21" s="70" t="s">
        <v>95</v>
      </c>
      <c r="B21" s="67">
        <f t="shared" si="1"/>
        <v>13076.81</v>
      </c>
      <c r="C21" s="241">
        <v>3718.65</v>
      </c>
      <c r="D21" s="241">
        <v>2387.16</v>
      </c>
      <c r="E21" s="241">
        <v>572.9</v>
      </c>
      <c r="F21" s="241">
        <v>8.6</v>
      </c>
      <c r="G21" s="241">
        <v>6379.9</v>
      </c>
      <c r="H21" s="241" t="s">
        <v>157</v>
      </c>
      <c r="I21" s="241">
        <v>9.6</v>
      </c>
      <c r="J21" s="83"/>
      <c r="K21" s="85"/>
    </row>
    <row r="22" spans="1:12" ht="12.75" customHeight="1" x14ac:dyDescent="0.25">
      <c r="A22" s="71" t="s">
        <v>96</v>
      </c>
      <c r="B22" s="67">
        <f t="shared" si="1"/>
        <v>84017.8</v>
      </c>
      <c r="C22" s="241">
        <v>21975.85</v>
      </c>
      <c r="D22" s="241">
        <v>5622.12</v>
      </c>
      <c r="E22" s="241">
        <v>1363.78</v>
      </c>
      <c r="F22" s="241">
        <v>2840.21</v>
      </c>
      <c r="G22" s="241">
        <v>8023.42</v>
      </c>
      <c r="H22" s="241">
        <v>1.3</v>
      </c>
      <c r="I22" s="241">
        <v>44191.12</v>
      </c>
      <c r="J22" s="83"/>
      <c r="K22" s="85"/>
    </row>
    <row r="23" spans="1:12" ht="12.75" customHeight="1" x14ac:dyDescent="0.25">
      <c r="A23" s="71" t="s">
        <v>97</v>
      </c>
      <c r="B23" s="67">
        <f t="shared" si="1"/>
        <v>40.290000000000006</v>
      </c>
      <c r="C23" s="241">
        <v>18.5</v>
      </c>
      <c r="D23" s="241">
        <v>5</v>
      </c>
      <c r="E23" s="241">
        <v>1.1000000000000001</v>
      </c>
      <c r="F23" s="241" t="s">
        <v>157</v>
      </c>
      <c r="G23" s="241">
        <v>15.49</v>
      </c>
      <c r="H23" s="241" t="s">
        <v>157</v>
      </c>
      <c r="I23" s="241">
        <v>0.2</v>
      </c>
      <c r="J23" s="83"/>
      <c r="K23" s="85"/>
    </row>
    <row r="24" spans="1:12" ht="12.75" customHeight="1" x14ac:dyDescent="0.25">
      <c r="A24" s="71" t="s">
        <v>98</v>
      </c>
      <c r="B24" s="67">
        <f t="shared" si="1"/>
        <v>22.5</v>
      </c>
      <c r="C24" s="241">
        <v>17.2</v>
      </c>
      <c r="D24" s="241">
        <v>0.5</v>
      </c>
      <c r="E24" s="241">
        <v>0.8</v>
      </c>
      <c r="F24" s="241" t="s">
        <v>157</v>
      </c>
      <c r="G24" s="241">
        <v>3</v>
      </c>
      <c r="H24" s="241" t="s">
        <v>157</v>
      </c>
      <c r="I24" s="241">
        <v>1</v>
      </c>
      <c r="J24" s="83"/>
      <c r="K24" s="85"/>
    </row>
    <row r="25" spans="1:12" ht="12.75" customHeight="1" x14ac:dyDescent="0.25">
      <c r="A25" s="73" t="s">
        <v>99</v>
      </c>
      <c r="B25" s="75">
        <f t="shared" si="1"/>
        <v>5125.5200000000004</v>
      </c>
      <c r="C25" s="242">
        <v>3744.05</v>
      </c>
      <c r="D25" s="242">
        <v>612.32000000000005</v>
      </c>
      <c r="E25" s="242">
        <v>3</v>
      </c>
      <c r="F25" s="242">
        <v>14.6</v>
      </c>
      <c r="G25" s="242">
        <v>447.12</v>
      </c>
      <c r="H25" s="242" t="s">
        <v>157</v>
      </c>
      <c r="I25" s="242">
        <v>304.43</v>
      </c>
      <c r="J25" s="83"/>
      <c r="K25" s="85"/>
    </row>
    <row r="26" spans="1:12" x14ac:dyDescent="0.2">
      <c r="B26" s="86"/>
    </row>
    <row r="27" spans="1:12" x14ac:dyDescent="0.2">
      <c r="A27" s="198"/>
      <c r="C27" s="86"/>
    </row>
    <row r="28" spans="1:12" x14ac:dyDescent="0.2">
      <c r="B28" s="67"/>
      <c r="C28" s="8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3" sqref="A3:A5"/>
    </sheetView>
  </sheetViews>
  <sheetFormatPr defaultRowHeight="12.75" x14ac:dyDescent="0.2"/>
  <cols>
    <col min="1" max="1" width="21.7109375" style="5" customWidth="1"/>
    <col min="2" max="2" width="11.85546875" style="5" customWidth="1"/>
    <col min="3" max="3" width="10" style="5" customWidth="1"/>
    <col min="4" max="6" width="9.85546875" style="5" customWidth="1"/>
    <col min="7" max="7" width="9.5703125" style="5" customWidth="1"/>
    <col min="8" max="9" width="9.85546875" style="5" customWidth="1"/>
    <col min="10" max="10" width="10.5703125" style="5" customWidth="1"/>
    <col min="11" max="11" width="9.5703125" style="5" customWidth="1"/>
    <col min="12" max="12" width="9" style="5" customWidth="1"/>
    <col min="13" max="13" width="10.28515625" style="5" customWidth="1"/>
    <col min="14" max="14" width="8.28515625" style="5" customWidth="1"/>
    <col min="15" max="15" width="10.85546875" style="5" customWidth="1"/>
    <col min="16" max="16" width="11" style="5" customWidth="1"/>
    <col min="17" max="253" width="9.140625" style="5"/>
    <col min="254" max="254" width="21.7109375" style="5" customWidth="1"/>
    <col min="255" max="255" width="11.85546875" style="5" customWidth="1"/>
    <col min="256" max="256" width="10" style="5" customWidth="1"/>
    <col min="257" max="257" width="8.7109375" style="5" customWidth="1"/>
    <col min="258" max="259" width="9.85546875" style="5" customWidth="1"/>
    <col min="260" max="260" width="8.42578125" style="5" customWidth="1"/>
    <col min="261" max="262" width="9.85546875" style="5" customWidth="1"/>
    <col min="263" max="263" width="8.7109375" style="5" customWidth="1"/>
    <col min="264" max="264" width="9.5703125" style="5" customWidth="1"/>
    <col min="265" max="266" width="9" style="5" customWidth="1"/>
    <col min="267" max="267" width="5.5703125" style="5" customWidth="1"/>
    <col min="268" max="268" width="10.85546875" style="5" customWidth="1"/>
    <col min="269" max="509" width="9.140625" style="5"/>
    <col min="510" max="510" width="21.7109375" style="5" customWidth="1"/>
    <col min="511" max="511" width="11.85546875" style="5" customWidth="1"/>
    <col min="512" max="512" width="10" style="5" customWidth="1"/>
    <col min="513" max="513" width="8.7109375" style="5" customWidth="1"/>
    <col min="514" max="515" width="9.85546875" style="5" customWidth="1"/>
    <col min="516" max="516" width="8.42578125" style="5" customWidth="1"/>
    <col min="517" max="518" width="9.85546875" style="5" customWidth="1"/>
    <col min="519" max="519" width="8.7109375" style="5" customWidth="1"/>
    <col min="520" max="520" width="9.5703125" style="5" customWidth="1"/>
    <col min="521" max="522" width="9" style="5" customWidth="1"/>
    <col min="523" max="523" width="5.5703125" style="5" customWidth="1"/>
    <col min="524" max="524" width="10.85546875" style="5" customWidth="1"/>
    <col min="525" max="765" width="9.140625" style="5"/>
    <col min="766" max="766" width="21.7109375" style="5" customWidth="1"/>
    <col min="767" max="767" width="11.85546875" style="5" customWidth="1"/>
    <col min="768" max="768" width="10" style="5" customWidth="1"/>
    <col min="769" max="769" width="8.7109375" style="5" customWidth="1"/>
    <col min="770" max="771" width="9.85546875" style="5" customWidth="1"/>
    <col min="772" max="772" width="8.42578125" style="5" customWidth="1"/>
    <col min="773" max="774" width="9.85546875" style="5" customWidth="1"/>
    <col min="775" max="775" width="8.7109375" style="5" customWidth="1"/>
    <col min="776" max="776" width="9.5703125" style="5" customWidth="1"/>
    <col min="777" max="778" width="9" style="5" customWidth="1"/>
    <col min="779" max="779" width="5.5703125" style="5" customWidth="1"/>
    <col min="780" max="780" width="10.85546875" style="5" customWidth="1"/>
    <col min="781" max="1021" width="9.140625" style="5"/>
    <col min="1022" max="1022" width="21.7109375" style="5" customWidth="1"/>
    <col min="1023" max="1023" width="11.85546875" style="5" customWidth="1"/>
    <col min="1024" max="1024" width="10" style="5" customWidth="1"/>
    <col min="1025" max="1025" width="8.7109375" style="5" customWidth="1"/>
    <col min="1026" max="1027" width="9.85546875" style="5" customWidth="1"/>
    <col min="1028" max="1028" width="8.42578125" style="5" customWidth="1"/>
    <col min="1029" max="1030" width="9.85546875" style="5" customWidth="1"/>
    <col min="1031" max="1031" width="8.7109375" style="5" customWidth="1"/>
    <col min="1032" max="1032" width="9.5703125" style="5" customWidth="1"/>
    <col min="1033" max="1034" width="9" style="5" customWidth="1"/>
    <col min="1035" max="1035" width="5.5703125" style="5" customWidth="1"/>
    <col min="1036" max="1036" width="10.85546875" style="5" customWidth="1"/>
    <col min="1037" max="1277" width="9.140625" style="5"/>
    <col min="1278" max="1278" width="21.7109375" style="5" customWidth="1"/>
    <col min="1279" max="1279" width="11.85546875" style="5" customWidth="1"/>
    <col min="1280" max="1280" width="10" style="5" customWidth="1"/>
    <col min="1281" max="1281" width="8.7109375" style="5" customWidth="1"/>
    <col min="1282" max="1283" width="9.85546875" style="5" customWidth="1"/>
    <col min="1284" max="1284" width="8.42578125" style="5" customWidth="1"/>
    <col min="1285" max="1286" width="9.85546875" style="5" customWidth="1"/>
    <col min="1287" max="1287" width="8.7109375" style="5" customWidth="1"/>
    <col min="1288" max="1288" width="9.5703125" style="5" customWidth="1"/>
    <col min="1289" max="1290" width="9" style="5" customWidth="1"/>
    <col min="1291" max="1291" width="5.5703125" style="5" customWidth="1"/>
    <col min="1292" max="1292" width="10.85546875" style="5" customWidth="1"/>
    <col min="1293" max="1533" width="9.140625" style="5"/>
    <col min="1534" max="1534" width="21.7109375" style="5" customWidth="1"/>
    <col min="1535" max="1535" width="11.85546875" style="5" customWidth="1"/>
    <col min="1536" max="1536" width="10" style="5" customWidth="1"/>
    <col min="1537" max="1537" width="8.7109375" style="5" customWidth="1"/>
    <col min="1538" max="1539" width="9.85546875" style="5" customWidth="1"/>
    <col min="1540" max="1540" width="8.42578125" style="5" customWidth="1"/>
    <col min="1541" max="1542" width="9.85546875" style="5" customWidth="1"/>
    <col min="1543" max="1543" width="8.7109375" style="5" customWidth="1"/>
    <col min="1544" max="1544" width="9.5703125" style="5" customWidth="1"/>
    <col min="1545" max="1546" width="9" style="5" customWidth="1"/>
    <col min="1547" max="1547" width="5.5703125" style="5" customWidth="1"/>
    <col min="1548" max="1548" width="10.85546875" style="5" customWidth="1"/>
    <col min="1549" max="1789" width="9.140625" style="5"/>
    <col min="1790" max="1790" width="21.7109375" style="5" customWidth="1"/>
    <col min="1791" max="1791" width="11.85546875" style="5" customWidth="1"/>
    <col min="1792" max="1792" width="10" style="5" customWidth="1"/>
    <col min="1793" max="1793" width="8.7109375" style="5" customWidth="1"/>
    <col min="1794" max="1795" width="9.85546875" style="5" customWidth="1"/>
    <col min="1796" max="1796" width="8.42578125" style="5" customWidth="1"/>
    <col min="1797" max="1798" width="9.85546875" style="5" customWidth="1"/>
    <col min="1799" max="1799" width="8.7109375" style="5" customWidth="1"/>
    <col min="1800" max="1800" width="9.5703125" style="5" customWidth="1"/>
    <col min="1801" max="1802" width="9" style="5" customWidth="1"/>
    <col min="1803" max="1803" width="5.5703125" style="5" customWidth="1"/>
    <col min="1804" max="1804" width="10.85546875" style="5" customWidth="1"/>
    <col min="1805" max="2045" width="9.140625" style="5"/>
    <col min="2046" max="2046" width="21.7109375" style="5" customWidth="1"/>
    <col min="2047" max="2047" width="11.85546875" style="5" customWidth="1"/>
    <col min="2048" max="2048" width="10" style="5" customWidth="1"/>
    <col min="2049" max="2049" width="8.7109375" style="5" customWidth="1"/>
    <col min="2050" max="2051" width="9.85546875" style="5" customWidth="1"/>
    <col min="2052" max="2052" width="8.42578125" style="5" customWidth="1"/>
    <col min="2053" max="2054" width="9.85546875" style="5" customWidth="1"/>
    <col min="2055" max="2055" width="8.7109375" style="5" customWidth="1"/>
    <col min="2056" max="2056" width="9.5703125" style="5" customWidth="1"/>
    <col min="2057" max="2058" width="9" style="5" customWidth="1"/>
    <col min="2059" max="2059" width="5.5703125" style="5" customWidth="1"/>
    <col min="2060" max="2060" width="10.85546875" style="5" customWidth="1"/>
    <col min="2061" max="2301" width="9.140625" style="5"/>
    <col min="2302" max="2302" width="21.7109375" style="5" customWidth="1"/>
    <col min="2303" max="2303" width="11.85546875" style="5" customWidth="1"/>
    <col min="2304" max="2304" width="10" style="5" customWidth="1"/>
    <col min="2305" max="2305" width="8.7109375" style="5" customWidth="1"/>
    <col min="2306" max="2307" width="9.85546875" style="5" customWidth="1"/>
    <col min="2308" max="2308" width="8.42578125" style="5" customWidth="1"/>
    <col min="2309" max="2310" width="9.85546875" style="5" customWidth="1"/>
    <col min="2311" max="2311" width="8.7109375" style="5" customWidth="1"/>
    <col min="2312" max="2312" width="9.5703125" style="5" customWidth="1"/>
    <col min="2313" max="2314" width="9" style="5" customWidth="1"/>
    <col min="2315" max="2315" width="5.5703125" style="5" customWidth="1"/>
    <col min="2316" max="2316" width="10.85546875" style="5" customWidth="1"/>
    <col min="2317" max="2557" width="9.140625" style="5"/>
    <col min="2558" max="2558" width="21.7109375" style="5" customWidth="1"/>
    <col min="2559" max="2559" width="11.85546875" style="5" customWidth="1"/>
    <col min="2560" max="2560" width="10" style="5" customWidth="1"/>
    <col min="2561" max="2561" width="8.7109375" style="5" customWidth="1"/>
    <col min="2562" max="2563" width="9.85546875" style="5" customWidth="1"/>
    <col min="2564" max="2564" width="8.42578125" style="5" customWidth="1"/>
    <col min="2565" max="2566" width="9.85546875" style="5" customWidth="1"/>
    <col min="2567" max="2567" width="8.7109375" style="5" customWidth="1"/>
    <col min="2568" max="2568" width="9.5703125" style="5" customWidth="1"/>
    <col min="2569" max="2570" width="9" style="5" customWidth="1"/>
    <col min="2571" max="2571" width="5.5703125" style="5" customWidth="1"/>
    <col min="2572" max="2572" width="10.85546875" style="5" customWidth="1"/>
    <col min="2573" max="2813" width="9.140625" style="5"/>
    <col min="2814" max="2814" width="21.7109375" style="5" customWidth="1"/>
    <col min="2815" max="2815" width="11.85546875" style="5" customWidth="1"/>
    <col min="2816" max="2816" width="10" style="5" customWidth="1"/>
    <col min="2817" max="2817" width="8.7109375" style="5" customWidth="1"/>
    <col min="2818" max="2819" width="9.85546875" style="5" customWidth="1"/>
    <col min="2820" max="2820" width="8.42578125" style="5" customWidth="1"/>
    <col min="2821" max="2822" width="9.85546875" style="5" customWidth="1"/>
    <col min="2823" max="2823" width="8.7109375" style="5" customWidth="1"/>
    <col min="2824" max="2824" width="9.5703125" style="5" customWidth="1"/>
    <col min="2825" max="2826" width="9" style="5" customWidth="1"/>
    <col min="2827" max="2827" width="5.5703125" style="5" customWidth="1"/>
    <col min="2828" max="2828" width="10.85546875" style="5" customWidth="1"/>
    <col min="2829" max="3069" width="9.140625" style="5"/>
    <col min="3070" max="3070" width="21.7109375" style="5" customWidth="1"/>
    <col min="3071" max="3071" width="11.85546875" style="5" customWidth="1"/>
    <col min="3072" max="3072" width="10" style="5" customWidth="1"/>
    <col min="3073" max="3073" width="8.7109375" style="5" customWidth="1"/>
    <col min="3074" max="3075" width="9.85546875" style="5" customWidth="1"/>
    <col min="3076" max="3076" width="8.42578125" style="5" customWidth="1"/>
    <col min="3077" max="3078" width="9.85546875" style="5" customWidth="1"/>
    <col min="3079" max="3079" width="8.7109375" style="5" customWidth="1"/>
    <col min="3080" max="3080" width="9.5703125" style="5" customWidth="1"/>
    <col min="3081" max="3082" width="9" style="5" customWidth="1"/>
    <col min="3083" max="3083" width="5.5703125" style="5" customWidth="1"/>
    <col min="3084" max="3084" width="10.85546875" style="5" customWidth="1"/>
    <col min="3085" max="3325" width="9.140625" style="5"/>
    <col min="3326" max="3326" width="21.7109375" style="5" customWidth="1"/>
    <col min="3327" max="3327" width="11.85546875" style="5" customWidth="1"/>
    <col min="3328" max="3328" width="10" style="5" customWidth="1"/>
    <col min="3329" max="3329" width="8.7109375" style="5" customWidth="1"/>
    <col min="3330" max="3331" width="9.85546875" style="5" customWidth="1"/>
    <col min="3332" max="3332" width="8.42578125" style="5" customWidth="1"/>
    <col min="3333" max="3334" width="9.85546875" style="5" customWidth="1"/>
    <col min="3335" max="3335" width="8.7109375" style="5" customWidth="1"/>
    <col min="3336" max="3336" width="9.5703125" style="5" customWidth="1"/>
    <col min="3337" max="3338" width="9" style="5" customWidth="1"/>
    <col min="3339" max="3339" width="5.5703125" style="5" customWidth="1"/>
    <col min="3340" max="3340" width="10.85546875" style="5" customWidth="1"/>
    <col min="3341" max="3581" width="9.140625" style="5"/>
    <col min="3582" max="3582" width="21.7109375" style="5" customWidth="1"/>
    <col min="3583" max="3583" width="11.85546875" style="5" customWidth="1"/>
    <col min="3584" max="3584" width="10" style="5" customWidth="1"/>
    <col min="3585" max="3585" width="8.7109375" style="5" customWidth="1"/>
    <col min="3586" max="3587" width="9.85546875" style="5" customWidth="1"/>
    <col min="3588" max="3588" width="8.42578125" style="5" customWidth="1"/>
    <col min="3589" max="3590" width="9.85546875" style="5" customWidth="1"/>
    <col min="3591" max="3591" width="8.7109375" style="5" customWidth="1"/>
    <col min="3592" max="3592" width="9.5703125" style="5" customWidth="1"/>
    <col min="3593" max="3594" width="9" style="5" customWidth="1"/>
    <col min="3595" max="3595" width="5.5703125" style="5" customWidth="1"/>
    <col min="3596" max="3596" width="10.85546875" style="5" customWidth="1"/>
    <col min="3597" max="3837" width="9.140625" style="5"/>
    <col min="3838" max="3838" width="21.7109375" style="5" customWidth="1"/>
    <col min="3839" max="3839" width="11.85546875" style="5" customWidth="1"/>
    <col min="3840" max="3840" width="10" style="5" customWidth="1"/>
    <col min="3841" max="3841" width="8.7109375" style="5" customWidth="1"/>
    <col min="3842" max="3843" width="9.85546875" style="5" customWidth="1"/>
    <col min="3844" max="3844" width="8.42578125" style="5" customWidth="1"/>
    <col min="3845" max="3846" width="9.85546875" style="5" customWidth="1"/>
    <col min="3847" max="3847" width="8.7109375" style="5" customWidth="1"/>
    <col min="3848" max="3848" width="9.5703125" style="5" customWidth="1"/>
    <col min="3849" max="3850" width="9" style="5" customWidth="1"/>
    <col min="3851" max="3851" width="5.5703125" style="5" customWidth="1"/>
    <col min="3852" max="3852" width="10.85546875" style="5" customWidth="1"/>
    <col min="3853" max="4093" width="9.140625" style="5"/>
    <col min="4094" max="4094" width="21.7109375" style="5" customWidth="1"/>
    <col min="4095" max="4095" width="11.85546875" style="5" customWidth="1"/>
    <col min="4096" max="4096" width="10" style="5" customWidth="1"/>
    <col min="4097" max="4097" width="8.7109375" style="5" customWidth="1"/>
    <col min="4098" max="4099" width="9.85546875" style="5" customWidth="1"/>
    <col min="4100" max="4100" width="8.42578125" style="5" customWidth="1"/>
    <col min="4101" max="4102" width="9.85546875" style="5" customWidth="1"/>
    <col min="4103" max="4103" width="8.7109375" style="5" customWidth="1"/>
    <col min="4104" max="4104" width="9.5703125" style="5" customWidth="1"/>
    <col min="4105" max="4106" width="9" style="5" customWidth="1"/>
    <col min="4107" max="4107" width="5.5703125" style="5" customWidth="1"/>
    <col min="4108" max="4108" width="10.85546875" style="5" customWidth="1"/>
    <col min="4109" max="4349" width="9.140625" style="5"/>
    <col min="4350" max="4350" width="21.7109375" style="5" customWidth="1"/>
    <col min="4351" max="4351" width="11.85546875" style="5" customWidth="1"/>
    <col min="4352" max="4352" width="10" style="5" customWidth="1"/>
    <col min="4353" max="4353" width="8.7109375" style="5" customWidth="1"/>
    <col min="4354" max="4355" width="9.85546875" style="5" customWidth="1"/>
    <col min="4356" max="4356" width="8.42578125" style="5" customWidth="1"/>
    <col min="4357" max="4358" width="9.85546875" style="5" customWidth="1"/>
    <col min="4359" max="4359" width="8.7109375" style="5" customWidth="1"/>
    <col min="4360" max="4360" width="9.5703125" style="5" customWidth="1"/>
    <col min="4361" max="4362" width="9" style="5" customWidth="1"/>
    <col min="4363" max="4363" width="5.5703125" style="5" customWidth="1"/>
    <col min="4364" max="4364" width="10.85546875" style="5" customWidth="1"/>
    <col min="4365" max="4605" width="9.140625" style="5"/>
    <col min="4606" max="4606" width="21.7109375" style="5" customWidth="1"/>
    <col min="4607" max="4607" width="11.85546875" style="5" customWidth="1"/>
    <col min="4608" max="4608" width="10" style="5" customWidth="1"/>
    <col min="4609" max="4609" width="8.7109375" style="5" customWidth="1"/>
    <col min="4610" max="4611" width="9.85546875" style="5" customWidth="1"/>
    <col min="4612" max="4612" width="8.42578125" style="5" customWidth="1"/>
    <col min="4613" max="4614" width="9.85546875" style="5" customWidth="1"/>
    <col min="4615" max="4615" width="8.7109375" style="5" customWidth="1"/>
    <col min="4616" max="4616" width="9.5703125" style="5" customWidth="1"/>
    <col min="4617" max="4618" width="9" style="5" customWidth="1"/>
    <col min="4619" max="4619" width="5.5703125" style="5" customWidth="1"/>
    <col min="4620" max="4620" width="10.85546875" style="5" customWidth="1"/>
    <col min="4621" max="4861" width="9.140625" style="5"/>
    <col min="4862" max="4862" width="21.7109375" style="5" customWidth="1"/>
    <col min="4863" max="4863" width="11.85546875" style="5" customWidth="1"/>
    <col min="4864" max="4864" width="10" style="5" customWidth="1"/>
    <col min="4865" max="4865" width="8.7109375" style="5" customWidth="1"/>
    <col min="4866" max="4867" width="9.85546875" style="5" customWidth="1"/>
    <col min="4868" max="4868" width="8.42578125" style="5" customWidth="1"/>
    <col min="4869" max="4870" width="9.85546875" style="5" customWidth="1"/>
    <col min="4871" max="4871" width="8.7109375" style="5" customWidth="1"/>
    <col min="4872" max="4872" width="9.5703125" style="5" customWidth="1"/>
    <col min="4873" max="4874" width="9" style="5" customWidth="1"/>
    <col min="4875" max="4875" width="5.5703125" style="5" customWidth="1"/>
    <col min="4876" max="4876" width="10.85546875" style="5" customWidth="1"/>
    <col min="4877" max="5117" width="9.140625" style="5"/>
    <col min="5118" max="5118" width="21.7109375" style="5" customWidth="1"/>
    <col min="5119" max="5119" width="11.85546875" style="5" customWidth="1"/>
    <col min="5120" max="5120" width="10" style="5" customWidth="1"/>
    <col min="5121" max="5121" width="8.7109375" style="5" customWidth="1"/>
    <col min="5122" max="5123" width="9.85546875" style="5" customWidth="1"/>
    <col min="5124" max="5124" width="8.42578125" style="5" customWidth="1"/>
    <col min="5125" max="5126" width="9.85546875" style="5" customWidth="1"/>
    <col min="5127" max="5127" width="8.7109375" style="5" customWidth="1"/>
    <col min="5128" max="5128" width="9.5703125" style="5" customWidth="1"/>
    <col min="5129" max="5130" width="9" style="5" customWidth="1"/>
    <col min="5131" max="5131" width="5.5703125" style="5" customWidth="1"/>
    <col min="5132" max="5132" width="10.85546875" style="5" customWidth="1"/>
    <col min="5133" max="5373" width="9.140625" style="5"/>
    <col min="5374" max="5374" width="21.7109375" style="5" customWidth="1"/>
    <col min="5375" max="5375" width="11.85546875" style="5" customWidth="1"/>
    <col min="5376" max="5376" width="10" style="5" customWidth="1"/>
    <col min="5377" max="5377" width="8.7109375" style="5" customWidth="1"/>
    <col min="5378" max="5379" width="9.85546875" style="5" customWidth="1"/>
    <col min="5380" max="5380" width="8.42578125" style="5" customWidth="1"/>
    <col min="5381" max="5382" width="9.85546875" style="5" customWidth="1"/>
    <col min="5383" max="5383" width="8.7109375" style="5" customWidth="1"/>
    <col min="5384" max="5384" width="9.5703125" style="5" customWidth="1"/>
    <col min="5385" max="5386" width="9" style="5" customWidth="1"/>
    <col min="5387" max="5387" width="5.5703125" style="5" customWidth="1"/>
    <col min="5388" max="5388" width="10.85546875" style="5" customWidth="1"/>
    <col min="5389" max="5629" width="9.140625" style="5"/>
    <col min="5630" max="5630" width="21.7109375" style="5" customWidth="1"/>
    <col min="5631" max="5631" width="11.85546875" style="5" customWidth="1"/>
    <col min="5632" max="5632" width="10" style="5" customWidth="1"/>
    <col min="5633" max="5633" width="8.7109375" style="5" customWidth="1"/>
    <col min="5634" max="5635" width="9.85546875" style="5" customWidth="1"/>
    <col min="5636" max="5636" width="8.42578125" style="5" customWidth="1"/>
    <col min="5637" max="5638" width="9.85546875" style="5" customWidth="1"/>
    <col min="5639" max="5639" width="8.7109375" style="5" customWidth="1"/>
    <col min="5640" max="5640" width="9.5703125" style="5" customWidth="1"/>
    <col min="5641" max="5642" width="9" style="5" customWidth="1"/>
    <col min="5643" max="5643" width="5.5703125" style="5" customWidth="1"/>
    <col min="5644" max="5644" width="10.85546875" style="5" customWidth="1"/>
    <col min="5645" max="5885" width="9.140625" style="5"/>
    <col min="5886" max="5886" width="21.7109375" style="5" customWidth="1"/>
    <col min="5887" max="5887" width="11.85546875" style="5" customWidth="1"/>
    <col min="5888" max="5888" width="10" style="5" customWidth="1"/>
    <col min="5889" max="5889" width="8.7109375" style="5" customWidth="1"/>
    <col min="5890" max="5891" width="9.85546875" style="5" customWidth="1"/>
    <col min="5892" max="5892" width="8.42578125" style="5" customWidth="1"/>
    <col min="5893" max="5894" width="9.85546875" style="5" customWidth="1"/>
    <col min="5895" max="5895" width="8.7109375" style="5" customWidth="1"/>
    <col min="5896" max="5896" width="9.5703125" style="5" customWidth="1"/>
    <col min="5897" max="5898" width="9" style="5" customWidth="1"/>
    <col min="5899" max="5899" width="5.5703125" style="5" customWidth="1"/>
    <col min="5900" max="5900" width="10.85546875" style="5" customWidth="1"/>
    <col min="5901" max="6141" width="9.140625" style="5"/>
    <col min="6142" max="6142" width="21.7109375" style="5" customWidth="1"/>
    <col min="6143" max="6143" width="11.85546875" style="5" customWidth="1"/>
    <col min="6144" max="6144" width="10" style="5" customWidth="1"/>
    <col min="6145" max="6145" width="8.7109375" style="5" customWidth="1"/>
    <col min="6146" max="6147" width="9.85546875" style="5" customWidth="1"/>
    <col min="6148" max="6148" width="8.42578125" style="5" customWidth="1"/>
    <col min="6149" max="6150" width="9.85546875" style="5" customWidth="1"/>
    <col min="6151" max="6151" width="8.7109375" style="5" customWidth="1"/>
    <col min="6152" max="6152" width="9.5703125" style="5" customWidth="1"/>
    <col min="6153" max="6154" width="9" style="5" customWidth="1"/>
    <col min="6155" max="6155" width="5.5703125" style="5" customWidth="1"/>
    <col min="6156" max="6156" width="10.85546875" style="5" customWidth="1"/>
    <col min="6157" max="6397" width="9.140625" style="5"/>
    <col min="6398" max="6398" width="21.7109375" style="5" customWidth="1"/>
    <col min="6399" max="6399" width="11.85546875" style="5" customWidth="1"/>
    <col min="6400" max="6400" width="10" style="5" customWidth="1"/>
    <col min="6401" max="6401" width="8.7109375" style="5" customWidth="1"/>
    <col min="6402" max="6403" width="9.85546875" style="5" customWidth="1"/>
    <col min="6404" max="6404" width="8.42578125" style="5" customWidth="1"/>
    <col min="6405" max="6406" width="9.85546875" style="5" customWidth="1"/>
    <col min="6407" max="6407" width="8.7109375" style="5" customWidth="1"/>
    <col min="6408" max="6408" width="9.5703125" style="5" customWidth="1"/>
    <col min="6409" max="6410" width="9" style="5" customWidth="1"/>
    <col min="6411" max="6411" width="5.5703125" style="5" customWidth="1"/>
    <col min="6412" max="6412" width="10.85546875" style="5" customWidth="1"/>
    <col min="6413" max="6653" width="9.140625" style="5"/>
    <col min="6654" max="6654" width="21.7109375" style="5" customWidth="1"/>
    <col min="6655" max="6655" width="11.85546875" style="5" customWidth="1"/>
    <col min="6656" max="6656" width="10" style="5" customWidth="1"/>
    <col min="6657" max="6657" width="8.7109375" style="5" customWidth="1"/>
    <col min="6658" max="6659" width="9.85546875" style="5" customWidth="1"/>
    <col min="6660" max="6660" width="8.42578125" style="5" customWidth="1"/>
    <col min="6661" max="6662" width="9.85546875" style="5" customWidth="1"/>
    <col min="6663" max="6663" width="8.7109375" style="5" customWidth="1"/>
    <col min="6664" max="6664" width="9.5703125" style="5" customWidth="1"/>
    <col min="6665" max="6666" width="9" style="5" customWidth="1"/>
    <col min="6667" max="6667" width="5.5703125" style="5" customWidth="1"/>
    <col min="6668" max="6668" width="10.85546875" style="5" customWidth="1"/>
    <col min="6669" max="6909" width="9.140625" style="5"/>
    <col min="6910" max="6910" width="21.7109375" style="5" customWidth="1"/>
    <col min="6911" max="6911" width="11.85546875" style="5" customWidth="1"/>
    <col min="6912" max="6912" width="10" style="5" customWidth="1"/>
    <col min="6913" max="6913" width="8.7109375" style="5" customWidth="1"/>
    <col min="6914" max="6915" width="9.85546875" style="5" customWidth="1"/>
    <col min="6916" max="6916" width="8.42578125" style="5" customWidth="1"/>
    <col min="6917" max="6918" width="9.85546875" style="5" customWidth="1"/>
    <col min="6919" max="6919" width="8.7109375" style="5" customWidth="1"/>
    <col min="6920" max="6920" width="9.5703125" style="5" customWidth="1"/>
    <col min="6921" max="6922" width="9" style="5" customWidth="1"/>
    <col min="6923" max="6923" width="5.5703125" style="5" customWidth="1"/>
    <col min="6924" max="6924" width="10.85546875" style="5" customWidth="1"/>
    <col min="6925" max="7165" width="9.140625" style="5"/>
    <col min="7166" max="7166" width="21.7109375" style="5" customWidth="1"/>
    <col min="7167" max="7167" width="11.85546875" style="5" customWidth="1"/>
    <col min="7168" max="7168" width="10" style="5" customWidth="1"/>
    <col min="7169" max="7169" width="8.7109375" style="5" customWidth="1"/>
    <col min="7170" max="7171" width="9.85546875" style="5" customWidth="1"/>
    <col min="7172" max="7172" width="8.42578125" style="5" customWidth="1"/>
    <col min="7173" max="7174" width="9.85546875" style="5" customWidth="1"/>
    <col min="7175" max="7175" width="8.7109375" style="5" customWidth="1"/>
    <col min="7176" max="7176" width="9.5703125" style="5" customWidth="1"/>
    <col min="7177" max="7178" width="9" style="5" customWidth="1"/>
    <col min="7179" max="7179" width="5.5703125" style="5" customWidth="1"/>
    <col min="7180" max="7180" width="10.85546875" style="5" customWidth="1"/>
    <col min="7181" max="7421" width="9.140625" style="5"/>
    <col min="7422" max="7422" width="21.7109375" style="5" customWidth="1"/>
    <col min="7423" max="7423" width="11.85546875" style="5" customWidth="1"/>
    <col min="7424" max="7424" width="10" style="5" customWidth="1"/>
    <col min="7425" max="7425" width="8.7109375" style="5" customWidth="1"/>
    <col min="7426" max="7427" width="9.85546875" style="5" customWidth="1"/>
    <col min="7428" max="7428" width="8.42578125" style="5" customWidth="1"/>
    <col min="7429" max="7430" width="9.85546875" style="5" customWidth="1"/>
    <col min="7431" max="7431" width="8.7109375" style="5" customWidth="1"/>
    <col min="7432" max="7432" width="9.5703125" style="5" customWidth="1"/>
    <col min="7433" max="7434" width="9" style="5" customWidth="1"/>
    <col min="7435" max="7435" width="5.5703125" style="5" customWidth="1"/>
    <col min="7436" max="7436" width="10.85546875" style="5" customWidth="1"/>
    <col min="7437" max="7677" width="9.140625" style="5"/>
    <col min="7678" max="7678" width="21.7109375" style="5" customWidth="1"/>
    <col min="7679" max="7679" width="11.85546875" style="5" customWidth="1"/>
    <col min="7680" max="7680" width="10" style="5" customWidth="1"/>
    <col min="7681" max="7681" width="8.7109375" style="5" customWidth="1"/>
    <col min="7682" max="7683" width="9.85546875" style="5" customWidth="1"/>
    <col min="7684" max="7684" width="8.42578125" style="5" customWidth="1"/>
    <col min="7685" max="7686" width="9.85546875" style="5" customWidth="1"/>
    <col min="7687" max="7687" width="8.7109375" style="5" customWidth="1"/>
    <col min="7688" max="7688" width="9.5703125" style="5" customWidth="1"/>
    <col min="7689" max="7690" width="9" style="5" customWidth="1"/>
    <col min="7691" max="7691" width="5.5703125" style="5" customWidth="1"/>
    <col min="7692" max="7692" width="10.85546875" style="5" customWidth="1"/>
    <col min="7693" max="7933" width="9.140625" style="5"/>
    <col min="7934" max="7934" width="21.7109375" style="5" customWidth="1"/>
    <col min="7935" max="7935" width="11.85546875" style="5" customWidth="1"/>
    <col min="7936" max="7936" width="10" style="5" customWidth="1"/>
    <col min="7937" max="7937" width="8.7109375" style="5" customWidth="1"/>
    <col min="7938" max="7939" width="9.85546875" style="5" customWidth="1"/>
    <col min="7940" max="7940" width="8.42578125" style="5" customWidth="1"/>
    <col min="7941" max="7942" width="9.85546875" style="5" customWidth="1"/>
    <col min="7943" max="7943" width="8.7109375" style="5" customWidth="1"/>
    <col min="7944" max="7944" width="9.5703125" style="5" customWidth="1"/>
    <col min="7945" max="7946" width="9" style="5" customWidth="1"/>
    <col min="7947" max="7947" width="5.5703125" style="5" customWidth="1"/>
    <col min="7948" max="7948" width="10.85546875" style="5" customWidth="1"/>
    <col min="7949" max="8189" width="9.140625" style="5"/>
    <col min="8190" max="8190" width="21.7109375" style="5" customWidth="1"/>
    <col min="8191" max="8191" width="11.85546875" style="5" customWidth="1"/>
    <col min="8192" max="8192" width="10" style="5" customWidth="1"/>
    <col min="8193" max="8193" width="8.7109375" style="5" customWidth="1"/>
    <col min="8194" max="8195" width="9.85546875" style="5" customWidth="1"/>
    <col min="8196" max="8196" width="8.42578125" style="5" customWidth="1"/>
    <col min="8197" max="8198" width="9.85546875" style="5" customWidth="1"/>
    <col min="8199" max="8199" width="8.7109375" style="5" customWidth="1"/>
    <col min="8200" max="8200" width="9.5703125" style="5" customWidth="1"/>
    <col min="8201" max="8202" width="9" style="5" customWidth="1"/>
    <col min="8203" max="8203" width="5.5703125" style="5" customWidth="1"/>
    <col min="8204" max="8204" width="10.85546875" style="5" customWidth="1"/>
    <col min="8205" max="8445" width="9.140625" style="5"/>
    <col min="8446" max="8446" width="21.7109375" style="5" customWidth="1"/>
    <col min="8447" max="8447" width="11.85546875" style="5" customWidth="1"/>
    <col min="8448" max="8448" width="10" style="5" customWidth="1"/>
    <col min="8449" max="8449" width="8.7109375" style="5" customWidth="1"/>
    <col min="8450" max="8451" width="9.85546875" style="5" customWidth="1"/>
    <col min="8452" max="8452" width="8.42578125" style="5" customWidth="1"/>
    <col min="8453" max="8454" width="9.85546875" style="5" customWidth="1"/>
    <col min="8455" max="8455" width="8.7109375" style="5" customWidth="1"/>
    <col min="8456" max="8456" width="9.5703125" style="5" customWidth="1"/>
    <col min="8457" max="8458" width="9" style="5" customWidth="1"/>
    <col min="8459" max="8459" width="5.5703125" style="5" customWidth="1"/>
    <col min="8460" max="8460" width="10.85546875" style="5" customWidth="1"/>
    <col min="8461" max="8701" width="9.140625" style="5"/>
    <col min="8702" max="8702" width="21.7109375" style="5" customWidth="1"/>
    <col min="8703" max="8703" width="11.85546875" style="5" customWidth="1"/>
    <col min="8704" max="8704" width="10" style="5" customWidth="1"/>
    <col min="8705" max="8705" width="8.7109375" style="5" customWidth="1"/>
    <col min="8706" max="8707" width="9.85546875" style="5" customWidth="1"/>
    <col min="8708" max="8708" width="8.42578125" style="5" customWidth="1"/>
    <col min="8709" max="8710" width="9.85546875" style="5" customWidth="1"/>
    <col min="8711" max="8711" width="8.7109375" style="5" customWidth="1"/>
    <col min="8712" max="8712" width="9.5703125" style="5" customWidth="1"/>
    <col min="8713" max="8714" width="9" style="5" customWidth="1"/>
    <col min="8715" max="8715" width="5.5703125" style="5" customWidth="1"/>
    <col min="8716" max="8716" width="10.85546875" style="5" customWidth="1"/>
    <col min="8717" max="8957" width="9.140625" style="5"/>
    <col min="8958" max="8958" width="21.7109375" style="5" customWidth="1"/>
    <col min="8959" max="8959" width="11.85546875" style="5" customWidth="1"/>
    <col min="8960" max="8960" width="10" style="5" customWidth="1"/>
    <col min="8961" max="8961" width="8.7109375" style="5" customWidth="1"/>
    <col min="8962" max="8963" width="9.85546875" style="5" customWidth="1"/>
    <col min="8964" max="8964" width="8.42578125" style="5" customWidth="1"/>
    <col min="8965" max="8966" width="9.85546875" style="5" customWidth="1"/>
    <col min="8967" max="8967" width="8.7109375" style="5" customWidth="1"/>
    <col min="8968" max="8968" width="9.5703125" style="5" customWidth="1"/>
    <col min="8969" max="8970" width="9" style="5" customWidth="1"/>
    <col min="8971" max="8971" width="5.5703125" style="5" customWidth="1"/>
    <col min="8972" max="8972" width="10.85546875" style="5" customWidth="1"/>
    <col min="8973" max="9213" width="9.140625" style="5"/>
    <col min="9214" max="9214" width="21.7109375" style="5" customWidth="1"/>
    <col min="9215" max="9215" width="11.85546875" style="5" customWidth="1"/>
    <col min="9216" max="9216" width="10" style="5" customWidth="1"/>
    <col min="9217" max="9217" width="8.7109375" style="5" customWidth="1"/>
    <col min="9218" max="9219" width="9.85546875" style="5" customWidth="1"/>
    <col min="9220" max="9220" width="8.42578125" style="5" customWidth="1"/>
    <col min="9221" max="9222" width="9.85546875" style="5" customWidth="1"/>
    <col min="9223" max="9223" width="8.7109375" style="5" customWidth="1"/>
    <col min="9224" max="9224" width="9.5703125" style="5" customWidth="1"/>
    <col min="9225" max="9226" width="9" style="5" customWidth="1"/>
    <col min="9227" max="9227" width="5.5703125" style="5" customWidth="1"/>
    <col min="9228" max="9228" width="10.85546875" style="5" customWidth="1"/>
    <col min="9229" max="9469" width="9.140625" style="5"/>
    <col min="9470" max="9470" width="21.7109375" style="5" customWidth="1"/>
    <col min="9471" max="9471" width="11.85546875" style="5" customWidth="1"/>
    <col min="9472" max="9472" width="10" style="5" customWidth="1"/>
    <col min="9473" max="9473" width="8.7109375" style="5" customWidth="1"/>
    <col min="9474" max="9475" width="9.85546875" style="5" customWidth="1"/>
    <col min="9476" max="9476" width="8.42578125" style="5" customWidth="1"/>
    <col min="9477" max="9478" width="9.85546875" style="5" customWidth="1"/>
    <col min="9479" max="9479" width="8.7109375" style="5" customWidth="1"/>
    <col min="9480" max="9480" width="9.5703125" style="5" customWidth="1"/>
    <col min="9481" max="9482" width="9" style="5" customWidth="1"/>
    <col min="9483" max="9483" width="5.5703125" style="5" customWidth="1"/>
    <col min="9484" max="9484" width="10.85546875" style="5" customWidth="1"/>
    <col min="9485" max="9725" width="9.140625" style="5"/>
    <col min="9726" max="9726" width="21.7109375" style="5" customWidth="1"/>
    <col min="9727" max="9727" width="11.85546875" style="5" customWidth="1"/>
    <col min="9728" max="9728" width="10" style="5" customWidth="1"/>
    <col min="9729" max="9729" width="8.7109375" style="5" customWidth="1"/>
    <col min="9730" max="9731" width="9.85546875" style="5" customWidth="1"/>
    <col min="9732" max="9732" width="8.42578125" style="5" customWidth="1"/>
    <col min="9733" max="9734" width="9.85546875" style="5" customWidth="1"/>
    <col min="9735" max="9735" width="8.7109375" style="5" customWidth="1"/>
    <col min="9736" max="9736" width="9.5703125" style="5" customWidth="1"/>
    <col min="9737" max="9738" width="9" style="5" customWidth="1"/>
    <col min="9739" max="9739" width="5.5703125" style="5" customWidth="1"/>
    <col min="9740" max="9740" width="10.85546875" style="5" customWidth="1"/>
    <col min="9741" max="9981" width="9.140625" style="5"/>
    <col min="9982" max="9982" width="21.7109375" style="5" customWidth="1"/>
    <col min="9983" max="9983" width="11.85546875" style="5" customWidth="1"/>
    <col min="9984" max="9984" width="10" style="5" customWidth="1"/>
    <col min="9985" max="9985" width="8.7109375" style="5" customWidth="1"/>
    <col min="9986" max="9987" width="9.85546875" style="5" customWidth="1"/>
    <col min="9988" max="9988" width="8.42578125" style="5" customWidth="1"/>
    <col min="9989" max="9990" width="9.85546875" style="5" customWidth="1"/>
    <col min="9991" max="9991" width="8.7109375" style="5" customWidth="1"/>
    <col min="9992" max="9992" width="9.5703125" style="5" customWidth="1"/>
    <col min="9993" max="9994" width="9" style="5" customWidth="1"/>
    <col min="9995" max="9995" width="5.5703125" style="5" customWidth="1"/>
    <col min="9996" max="9996" width="10.85546875" style="5" customWidth="1"/>
    <col min="9997" max="10237" width="9.140625" style="5"/>
    <col min="10238" max="10238" width="21.7109375" style="5" customWidth="1"/>
    <col min="10239" max="10239" width="11.85546875" style="5" customWidth="1"/>
    <col min="10240" max="10240" width="10" style="5" customWidth="1"/>
    <col min="10241" max="10241" width="8.7109375" style="5" customWidth="1"/>
    <col min="10242" max="10243" width="9.85546875" style="5" customWidth="1"/>
    <col min="10244" max="10244" width="8.42578125" style="5" customWidth="1"/>
    <col min="10245" max="10246" width="9.85546875" style="5" customWidth="1"/>
    <col min="10247" max="10247" width="8.7109375" style="5" customWidth="1"/>
    <col min="10248" max="10248" width="9.5703125" style="5" customWidth="1"/>
    <col min="10249" max="10250" width="9" style="5" customWidth="1"/>
    <col min="10251" max="10251" width="5.5703125" style="5" customWidth="1"/>
    <col min="10252" max="10252" width="10.85546875" style="5" customWidth="1"/>
    <col min="10253" max="10493" width="9.140625" style="5"/>
    <col min="10494" max="10494" width="21.7109375" style="5" customWidth="1"/>
    <col min="10495" max="10495" width="11.85546875" style="5" customWidth="1"/>
    <col min="10496" max="10496" width="10" style="5" customWidth="1"/>
    <col min="10497" max="10497" width="8.7109375" style="5" customWidth="1"/>
    <col min="10498" max="10499" width="9.85546875" style="5" customWidth="1"/>
    <col min="10500" max="10500" width="8.42578125" style="5" customWidth="1"/>
    <col min="10501" max="10502" width="9.85546875" style="5" customWidth="1"/>
    <col min="10503" max="10503" width="8.7109375" style="5" customWidth="1"/>
    <col min="10504" max="10504" width="9.5703125" style="5" customWidth="1"/>
    <col min="10505" max="10506" width="9" style="5" customWidth="1"/>
    <col min="10507" max="10507" width="5.5703125" style="5" customWidth="1"/>
    <col min="10508" max="10508" width="10.85546875" style="5" customWidth="1"/>
    <col min="10509" max="10749" width="9.140625" style="5"/>
    <col min="10750" max="10750" width="21.7109375" style="5" customWidth="1"/>
    <col min="10751" max="10751" width="11.85546875" style="5" customWidth="1"/>
    <col min="10752" max="10752" width="10" style="5" customWidth="1"/>
    <col min="10753" max="10753" width="8.7109375" style="5" customWidth="1"/>
    <col min="10754" max="10755" width="9.85546875" style="5" customWidth="1"/>
    <col min="10756" max="10756" width="8.42578125" style="5" customWidth="1"/>
    <col min="10757" max="10758" width="9.85546875" style="5" customWidth="1"/>
    <col min="10759" max="10759" width="8.7109375" style="5" customWidth="1"/>
    <col min="10760" max="10760" width="9.5703125" style="5" customWidth="1"/>
    <col min="10761" max="10762" width="9" style="5" customWidth="1"/>
    <col min="10763" max="10763" width="5.5703125" style="5" customWidth="1"/>
    <col min="10764" max="10764" width="10.85546875" style="5" customWidth="1"/>
    <col min="10765" max="11005" width="9.140625" style="5"/>
    <col min="11006" max="11006" width="21.7109375" style="5" customWidth="1"/>
    <col min="11007" max="11007" width="11.85546875" style="5" customWidth="1"/>
    <col min="11008" max="11008" width="10" style="5" customWidth="1"/>
    <col min="11009" max="11009" width="8.7109375" style="5" customWidth="1"/>
    <col min="11010" max="11011" width="9.85546875" style="5" customWidth="1"/>
    <col min="11012" max="11012" width="8.42578125" style="5" customWidth="1"/>
    <col min="11013" max="11014" width="9.85546875" style="5" customWidth="1"/>
    <col min="11015" max="11015" width="8.7109375" style="5" customWidth="1"/>
    <col min="11016" max="11016" width="9.5703125" style="5" customWidth="1"/>
    <col min="11017" max="11018" width="9" style="5" customWidth="1"/>
    <col min="11019" max="11019" width="5.5703125" style="5" customWidth="1"/>
    <col min="11020" max="11020" width="10.85546875" style="5" customWidth="1"/>
    <col min="11021" max="11261" width="9.140625" style="5"/>
    <col min="11262" max="11262" width="21.7109375" style="5" customWidth="1"/>
    <col min="11263" max="11263" width="11.85546875" style="5" customWidth="1"/>
    <col min="11264" max="11264" width="10" style="5" customWidth="1"/>
    <col min="11265" max="11265" width="8.7109375" style="5" customWidth="1"/>
    <col min="11266" max="11267" width="9.85546875" style="5" customWidth="1"/>
    <col min="11268" max="11268" width="8.42578125" style="5" customWidth="1"/>
    <col min="11269" max="11270" width="9.85546875" style="5" customWidth="1"/>
    <col min="11271" max="11271" width="8.7109375" style="5" customWidth="1"/>
    <col min="11272" max="11272" width="9.5703125" style="5" customWidth="1"/>
    <col min="11273" max="11274" width="9" style="5" customWidth="1"/>
    <col min="11275" max="11275" width="5.5703125" style="5" customWidth="1"/>
    <col min="11276" max="11276" width="10.85546875" style="5" customWidth="1"/>
    <col min="11277" max="11517" width="9.140625" style="5"/>
    <col min="11518" max="11518" width="21.7109375" style="5" customWidth="1"/>
    <col min="11519" max="11519" width="11.85546875" style="5" customWidth="1"/>
    <col min="11520" max="11520" width="10" style="5" customWidth="1"/>
    <col min="11521" max="11521" width="8.7109375" style="5" customWidth="1"/>
    <col min="11522" max="11523" width="9.85546875" style="5" customWidth="1"/>
    <col min="11524" max="11524" width="8.42578125" style="5" customWidth="1"/>
    <col min="11525" max="11526" width="9.85546875" style="5" customWidth="1"/>
    <col min="11527" max="11527" width="8.7109375" style="5" customWidth="1"/>
    <col min="11528" max="11528" width="9.5703125" style="5" customWidth="1"/>
    <col min="11529" max="11530" width="9" style="5" customWidth="1"/>
    <col min="11531" max="11531" width="5.5703125" style="5" customWidth="1"/>
    <col min="11532" max="11532" width="10.85546875" style="5" customWidth="1"/>
    <col min="11533" max="11773" width="9.140625" style="5"/>
    <col min="11774" max="11774" width="21.7109375" style="5" customWidth="1"/>
    <col min="11775" max="11775" width="11.85546875" style="5" customWidth="1"/>
    <col min="11776" max="11776" width="10" style="5" customWidth="1"/>
    <col min="11777" max="11777" width="8.7109375" style="5" customWidth="1"/>
    <col min="11778" max="11779" width="9.85546875" style="5" customWidth="1"/>
    <col min="11780" max="11780" width="8.42578125" style="5" customWidth="1"/>
    <col min="11781" max="11782" width="9.85546875" style="5" customWidth="1"/>
    <col min="11783" max="11783" width="8.7109375" style="5" customWidth="1"/>
    <col min="11784" max="11784" width="9.5703125" style="5" customWidth="1"/>
    <col min="11785" max="11786" width="9" style="5" customWidth="1"/>
    <col min="11787" max="11787" width="5.5703125" style="5" customWidth="1"/>
    <col min="11788" max="11788" width="10.85546875" style="5" customWidth="1"/>
    <col min="11789" max="12029" width="9.140625" style="5"/>
    <col min="12030" max="12030" width="21.7109375" style="5" customWidth="1"/>
    <col min="12031" max="12031" width="11.85546875" style="5" customWidth="1"/>
    <col min="12032" max="12032" width="10" style="5" customWidth="1"/>
    <col min="12033" max="12033" width="8.7109375" style="5" customWidth="1"/>
    <col min="12034" max="12035" width="9.85546875" style="5" customWidth="1"/>
    <col min="12036" max="12036" width="8.42578125" style="5" customWidth="1"/>
    <col min="12037" max="12038" width="9.85546875" style="5" customWidth="1"/>
    <col min="12039" max="12039" width="8.7109375" style="5" customWidth="1"/>
    <col min="12040" max="12040" width="9.5703125" style="5" customWidth="1"/>
    <col min="12041" max="12042" width="9" style="5" customWidth="1"/>
    <col min="12043" max="12043" width="5.5703125" style="5" customWidth="1"/>
    <col min="12044" max="12044" width="10.85546875" style="5" customWidth="1"/>
    <col min="12045" max="12285" width="9.140625" style="5"/>
    <col min="12286" max="12286" width="21.7109375" style="5" customWidth="1"/>
    <col min="12287" max="12287" width="11.85546875" style="5" customWidth="1"/>
    <col min="12288" max="12288" width="10" style="5" customWidth="1"/>
    <col min="12289" max="12289" width="8.7109375" style="5" customWidth="1"/>
    <col min="12290" max="12291" width="9.85546875" style="5" customWidth="1"/>
    <col min="12292" max="12292" width="8.42578125" style="5" customWidth="1"/>
    <col min="12293" max="12294" width="9.85546875" style="5" customWidth="1"/>
    <col min="12295" max="12295" width="8.7109375" style="5" customWidth="1"/>
    <col min="12296" max="12296" width="9.5703125" style="5" customWidth="1"/>
    <col min="12297" max="12298" width="9" style="5" customWidth="1"/>
    <col min="12299" max="12299" width="5.5703125" style="5" customWidth="1"/>
    <col min="12300" max="12300" width="10.85546875" style="5" customWidth="1"/>
    <col min="12301" max="12541" width="9.140625" style="5"/>
    <col min="12542" max="12542" width="21.7109375" style="5" customWidth="1"/>
    <col min="12543" max="12543" width="11.85546875" style="5" customWidth="1"/>
    <col min="12544" max="12544" width="10" style="5" customWidth="1"/>
    <col min="12545" max="12545" width="8.7109375" style="5" customWidth="1"/>
    <col min="12546" max="12547" width="9.85546875" style="5" customWidth="1"/>
    <col min="12548" max="12548" width="8.42578125" style="5" customWidth="1"/>
    <col min="12549" max="12550" width="9.85546875" style="5" customWidth="1"/>
    <col min="12551" max="12551" width="8.7109375" style="5" customWidth="1"/>
    <col min="12552" max="12552" width="9.5703125" style="5" customWidth="1"/>
    <col min="12553" max="12554" width="9" style="5" customWidth="1"/>
    <col min="12555" max="12555" width="5.5703125" style="5" customWidth="1"/>
    <col min="12556" max="12556" width="10.85546875" style="5" customWidth="1"/>
    <col min="12557" max="12797" width="9.140625" style="5"/>
    <col min="12798" max="12798" width="21.7109375" style="5" customWidth="1"/>
    <col min="12799" max="12799" width="11.85546875" style="5" customWidth="1"/>
    <col min="12800" max="12800" width="10" style="5" customWidth="1"/>
    <col min="12801" max="12801" width="8.7109375" style="5" customWidth="1"/>
    <col min="12802" max="12803" width="9.85546875" style="5" customWidth="1"/>
    <col min="12804" max="12804" width="8.42578125" style="5" customWidth="1"/>
    <col min="12805" max="12806" width="9.85546875" style="5" customWidth="1"/>
    <col min="12807" max="12807" width="8.7109375" style="5" customWidth="1"/>
    <col min="12808" max="12808" width="9.5703125" style="5" customWidth="1"/>
    <col min="12809" max="12810" width="9" style="5" customWidth="1"/>
    <col min="12811" max="12811" width="5.5703125" style="5" customWidth="1"/>
    <col min="12812" max="12812" width="10.85546875" style="5" customWidth="1"/>
    <col min="12813" max="13053" width="9.140625" style="5"/>
    <col min="13054" max="13054" width="21.7109375" style="5" customWidth="1"/>
    <col min="13055" max="13055" width="11.85546875" style="5" customWidth="1"/>
    <col min="13056" max="13056" width="10" style="5" customWidth="1"/>
    <col min="13057" max="13057" width="8.7109375" style="5" customWidth="1"/>
    <col min="13058" max="13059" width="9.85546875" style="5" customWidth="1"/>
    <col min="13060" max="13060" width="8.42578125" style="5" customWidth="1"/>
    <col min="13061" max="13062" width="9.85546875" style="5" customWidth="1"/>
    <col min="13063" max="13063" width="8.7109375" style="5" customWidth="1"/>
    <col min="13064" max="13064" width="9.5703125" style="5" customWidth="1"/>
    <col min="13065" max="13066" width="9" style="5" customWidth="1"/>
    <col min="13067" max="13067" width="5.5703125" style="5" customWidth="1"/>
    <col min="13068" max="13068" width="10.85546875" style="5" customWidth="1"/>
    <col min="13069" max="13309" width="9.140625" style="5"/>
    <col min="13310" max="13310" width="21.7109375" style="5" customWidth="1"/>
    <col min="13311" max="13311" width="11.85546875" style="5" customWidth="1"/>
    <col min="13312" max="13312" width="10" style="5" customWidth="1"/>
    <col min="13313" max="13313" width="8.7109375" style="5" customWidth="1"/>
    <col min="13314" max="13315" width="9.85546875" style="5" customWidth="1"/>
    <col min="13316" max="13316" width="8.42578125" style="5" customWidth="1"/>
    <col min="13317" max="13318" width="9.85546875" style="5" customWidth="1"/>
    <col min="13319" max="13319" width="8.7109375" style="5" customWidth="1"/>
    <col min="13320" max="13320" width="9.5703125" style="5" customWidth="1"/>
    <col min="13321" max="13322" width="9" style="5" customWidth="1"/>
    <col min="13323" max="13323" width="5.5703125" style="5" customWidth="1"/>
    <col min="13324" max="13324" width="10.85546875" style="5" customWidth="1"/>
    <col min="13325" max="13565" width="9.140625" style="5"/>
    <col min="13566" max="13566" width="21.7109375" style="5" customWidth="1"/>
    <col min="13567" max="13567" width="11.85546875" style="5" customWidth="1"/>
    <col min="13568" max="13568" width="10" style="5" customWidth="1"/>
    <col min="13569" max="13569" width="8.7109375" style="5" customWidth="1"/>
    <col min="13570" max="13571" width="9.85546875" style="5" customWidth="1"/>
    <col min="13572" max="13572" width="8.42578125" style="5" customWidth="1"/>
    <col min="13573" max="13574" width="9.85546875" style="5" customWidth="1"/>
    <col min="13575" max="13575" width="8.7109375" style="5" customWidth="1"/>
    <col min="13576" max="13576" width="9.5703125" style="5" customWidth="1"/>
    <col min="13577" max="13578" width="9" style="5" customWidth="1"/>
    <col min="13579" max="13579" width="5.5703125" style="5" customWidth="1"/>
    <col min="13580" max="13580" width="10.85546875" style="5" customWidth="1"/>
    <col min="13581" max="13821" width="9.140625" style="5"/>
    <col min="13822" max="13822" width="21.7109375" style="5" customWidth="1"/>
    <col min="13823" max="13823" width="11.85546875" style="5" customWidth="1"/>
    <col min="13824" max="13824" width="10" style="5" customWidth="1"/>
    <col min="13825" max="13825" width="8.7109375" style="5" customWidth="1"/>
    <col min="13826" max="13827" width="9.85546875" style="5" customWidth="1"/>
    <col min="13828" max="13828" width="8.42578125" style="5" customWidth="1"/>
    <col min="13829" max="13830" width="9.85546875" style="5" customWidth="1"/>
    <col min="13831" max="13831" width="8.7109375" style="5" customWidth="1"/>
    <col min="13832" max="13832" width="9.5703125" style="5" customWidth="1"/>
    <col min="13833" max="13834" width="9" style="5" customWidth="1"/>
    <col min="13835" max="13835" width="5.5703125" style="5" customWidth="1"/>
    <col min="13836" max="13836" width="10.85546875" style="5" customWidth="1"/>
    <col min="13837" max="14077" width="9.140625" style="5"/>
    <col min="14078" max="14078" width="21.7109375" style="5" customWidth="1"/>
    <col min="14079" max="14079" width="11.85546875" style="5" customWidth="1"/>
    <col min="14080" max="14080" width="10" style="5" customWidth="1"/>
    <col min="14081" max="14081" width="8.7109375" style="5" customWidth="1"/>
    <col min="14082" max="14083" width="9.85546875" style="5" customWidth="1"/>
    <col min="14084" max="14084" width="8.42578125" style="5" customWidth="1"/>
    <col min="14085" max="14086" width="9.85546875" style="5" customWidth="1"/>
    <col min="14087" max="14087" width="8.7109375" style="5" customWidth="1"/>
    <col min="14088" max="14088" width="9.5703125" style="5" customWidth="1"/>
    <col min="14089" max="14090" width="9" style="5" customWidth="1"/>
    <col min="14091" max="14091" width="5.5703125" style="5" customWidth="1"/>
    <col min="14092" max="14092" width="10.85546875" style="5" customWidth="1"/>
    <col min="14093" max="14333" width="9.140625" style="5"/>
    <col min="14334" max="14334" width="21.7109375" style="5" customWidth="1"/>
    <col min="14335" max="14335" width="11.85546875" style="5" customWidth="1"/>
    <col min="14336" max="14336" width="10" style="5" customWidth="1"/>
    <col min="14337" max="14337" width="8.7109375" style="5" customWidth="1"/>
    <col min="14338" max="14339" width="9.85546875" style="5" customWidth="1"/>
    <col min="14340" max="14340" width="8.42578125" style="5" customWidth="1"/>
    <col min="14341" max="14342" width="9.85546875" style="5" customWidth="1"/>
    <col min="14343" max="14343" width="8.7109375" style="5" customWidth="1"/>
    <col min="14344" max="14344" width="9.5703125" style="5" customWidth="1"/>
    <col min="14345" max="14346" width="9" style="5" customWidth="1"/>
    <col min="14347" max="14347" width="5.5703125" style="5" customWidth="1"/>
    <col min="14348" max="14348" width="10.85546875" style="5" customWidth="1"/>
    <col min="14349" max="14589" width="9.140625" style="5"/>
    <col min="14590" max="14590" width="21.7109375" style="5" customWidth="1"/>
    <col min="14591" max="14591" width="11.85546875" style="5" customWidth="1"/>
    <col min="14592" max="14592" width="10" style="5" customWidth="1"/>
    <col min="14593" max="14593" width="8.7109375" style="5" customWidth="1"/>
    <col min="14594" max="14595" width="9.85546875" style="5" customWidth="1"/>
    <col min="14596" max="14596" width="8.42578125" style="5" customWidth="1"/>
    <col min="14597" max="14598" width="9.85546875" style="5" customWidth="1"/>
    <col min="14599" max="14599" width="8.7109375" style="5" customWidth="1"/>
    <col min="14600" max="14600" width="9.5703125" style="5" customWidth="1"/>
    <col min="14601" max="14602" width="9" style="5" customWidth="1"/>
    <col min="14603" max="14603" width="5.5703125" style="5" customWidth="1"/>
    <col min="14604" max="14604" width="10.85546875" style="5" customWidth="1"/>
    <col min="14605" max="14845" width="9.140625" style="5"/>
    <col min="14846" max="14846" width="21.7109375" style="5" customWidth="1"/>
    <col min="14847" max="14847" width="11.85546875" style="5" customWidth="1"/>
    <col min="14848" max="14848" width="10" style="5" customWidth="1"/>
    <col min="14849" max="14849" width="8.7109375" style="5" customWidth="1"/>
    <col min="14850" max="14851" width="9.85546875" style="5" customWidth="1"/>
    <col min="14852" max="14852" width="8.42578125" style="5" customWidth="1"/>
    <col min="14853" max="14854" width="9.85546875" style="5" customWidth="1"/>
    <col min="14855" max="14855" width="8.7109375" style="5" customWidth="1"/>
    <col min="14856" max="14856" width="9.5703125" style="5" customWidth="1"/>
    <col min="14857" max="14858" width="9" style="5" customWidth="1"/>
    <col min="14859" max="14859" width="5.5703125" style="5" customWidth="1"/>
    <col min="14860" max="14860" width="10.85546875" style="5" customWidth="1"/>
    <col min="14861" max="15101" width="9.140625" style="5"/>
    <col min="15102" max="15102" width="21.7109375" style="5" customWidth="1"/>
    <col min="15103" max="15103" width="11.85546875" style="5" customWidth="1"/>
    <col min="15104" max="15104" width="10" style="5" customWidth="1"/>
    <col min="15105" max="15105" width="8.7109375" style="5" customWidth="1"/>
    <col min="15106" max="15107" width="9.85546875" style="5" customWidth="1"/>
    <col min="15108" max="15108" width="8.42578125" style="5" customWidth="1"/>
    <col min="15109" max="15110" width="9.85546875" style="5" customWidth="1"/>
    <col min="15111" max="15111" width="8.7109375" style="5" customWidth="1"/>
    <col min="15112" max="15112" width="9.5703125" style="5" customWidth="1"/>
    <col min="15113" max="15114" width="9" style="5" customWidth="1"/>
    <col min="15115" max="15115" width="5.5703125" style="5" customWidth="1"/>
    <col min="15116" max="15116" width="10.85546875" style="5" customWidth="1"/>
    <col min="15117" max="15357" width="9.140625" style="5"/>
    <col min="15358" max="15358" width="21.7109375" style="5" customWidth="1"/>
    <col min="15359" max="15359" width="11.85546875" style="5" customWidth="1"/>
    <col min="15360" max="15360" width="10" style="5" customWidth="1"/>
    <col min="15361" max="15361" width="8.7109375" style="5" customWidth="1"/>
    <col min="15362" max="15363" width="9.85546875" style="5" customWidth="1"/>
    <col min="15364" max="15364" width="8.42578125" style="5" customWidth="1"/>
    <col min="15365" max="15366" width="9.85546875" style="5" customWidth="1"/>
    <col min="15367" max="15367" width="8.7109375" style="5" customWidth="1"/>
    <col min="15368" max="15368" width="9.5703125" style="5" customWidth="1"/>
    <col min="15369" max="15370" width="9" style="5" customWidth="1"/>
    <col min="15371" max="15371" width="5.5703125" style="5" customWidth="1"/>
    <col min="15372" max="15372" width="10.85546875" style="5" customWidth="1"/>
    <col min="15373" max="15613" width="9.140625" style="5"/>
    <col min="15614" max="15614" width="21.7109375" style="5" customWidth="1"/>
    <col min="15615" max="15615" width="11.85546875" style="5" customWidth="1"/>
    <col min="15616" max="15616" width="10" style="5" customWidth="1"/>
    <col min="15617" max="15617" width="8.7109375" style="5" customWidth="1"/>
    <col min="15618" max="15619" width="9.85546875" style="5" customWidth="1"/>
    <col min="15620" max="15620" width="8.42578125" style="5" customWidth="1"/>
    <col min="15621" max="15622" width="9.85546875" style="5" customWidth="1"/>
    <col min="15623" max="15623" width="8.7109375" style="5" customWidth="1"/>
    <col min="15624" max="15624" width="9.5703125" style="5" customWidth="1"/>
    <col min="15625" max="15626" width="9" style="5" customWidth="1"/>
    <col min="15627" max="15627" width="5.5703125" style="5" customWidth="1"/>
    <col min="15628" max="15628" width="10.85546875" style="5" customWidth="1"/>
    <col min="15629" max="15869" width="9.140625" style="5"/>
    <col min="15870" max="15870" width="21.7109375" style="5" customWidth="1"/>
    <col min="15871" max="15871" width="11.85546875" style="5" customWidth="1"/>
    <col min="15872" max="15872" width="10" style="5" customWidth="1"/>
    <col min="15873" max="15873" width="8.7109375" style="5" customWidth="1"/>
    <col min="15874" max="15875" width="9.85546875" style="5" customWidth="1"/>
    <col min="15876" max="15876" width="8.42578125" style="5" customWidth="1"/>
    <col min="15877" max="15878" width="9.85546875" style="5" customWidth="1"/>
    <col min="15879" max="15879" width="8.7109375" style="5" customWidth="1"/>
    <col min="15880" max="15880" width="9.5703125" style="5" customWidth="1"/>
    <col min="15881" max="15882" width="9" style="5" customWidth="1"/>
    <col min="15883" max="15883" width="5.5703125" style="5" customWidth="1"/>
    <col min="15884" max="15884" width="10.85546875" style="5" customWidth="1"/>
    <col min="15885" max="16125" width="9.140625" style="5"/>
    <col min="16126" max="16126" width="21.7109375" style="5" customWidth="1"/>
    <col min="16127" max="16127" width="11.85546875" style="5" customWidth="1"/>
    <col min="16128" max="16128" width="10" style="5" customWidth="1"/>
    <col min="16129" max="16129" width="8.7109375" style="5" customWidth="1"/>
    <col min="16130" max="16131" width="9.85546875" style="5" customWidth="1"/>
    <col min="16132" max="16132" width="8.42578125" style="5" customWidth="1"/>
    <col min="16133" max="16134" width="9.85546875" style="5" customWidth="1"/>
    <col min="16135" max="16135" width="8.7109375" style="5" customWidth="1"/>
    <col min="16136" max="16136" width="9.5703125" style="5" customWidth="1"/>
    <col min="16137" max="16138" width="9" style="5" customWidth="1"/>
    <col min="16139" max="16139" width="5.5703125" style="5" customWidth="1"/>
    <col min="16140" max="16140" width="10.85546875" style="5" customWidth="1"/>
    <col min="16141" max="16384" width="9.140625" style="5"/>
  </cols>
  <sheetData>
    <row r="1" spans="1:17" ht="29.25" customHeight="1" x14ac:dyDescent="0.2">
      <c r="A1" s="398" t="s">
        <v>110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78</v>
      </c>
    </row>
    <row r="3" spans="1:17" ht="12.75" customHeight="1" x14ac:dyDescent="0.2">
      <c r="A3" s="411"/>
      <c r="B3" s="390" t="s">
        <v>151</v>
      </c>
      <c r="C3" s="390"/>
      <c r="D3" s="390"/>
      <c r="E3" s="391" t="s">
        <v>74</v>
      </c>
      <c r="F3" s="393"/>
      <c r="G3" s="393"/>
      <c r="H3" s="393"/>
      <c r="I3" s="393"/>
      <c r="J3" s="393"/>
      <c r="K3" s="384" t="s">
        <v>180</v>
      </c>
      <c r="L3" s="385"/>
      <c r="M3" s="386"/>
      <c r="N3" s="390" t="s">
        <v>75</v>
      </c>
      <c r="O3" s="390"/>
      <c r="P3" s="391"/>
      <c r="Q3" s="16"/>
    </row>
    <row r="4" spans="1:17" ht="38.25" customHeight="1" x14ac:dyDescent="0.2">
      <c r="A4" s="411"/>
      <c r="B4" s="390"/>
      <c r="C4" s="390"/>
      <c r="D4" s="390"/>
      <c r="E4" s="390" t="s">
        <v>73</v>
      </c>
      <c r="F4" s="390"/>
      <c r="G4" s="390"/>
      <c r="H4" s="390" t="s">
        <v>72</v>
      </c>
      <c r="I4" s="390"/>
      <c r="J4" s="390"/>
      <c r="K4" s="387"/>
      <c r="L4" s="388"/>
      <c r="M4" s="389"/>
      <c r="N4" s="390"/>
      <c r="O4" s="390"/>
      <c r="P4" s="391"/>
      <c r="Q4" s="16"/>
    </row>
    <row r="5" spans="1:17" ht="33.75" x14ac:dyDescent="0.2">
      <c r="A5" s="411"/>
      <c r="B5" s="201" t="s">
        <v>149</v>
      </c>
      <c r="C5" s="201" t="s">
        <v>71</v>
      </c>
      <c r="D5" s="201" t="s">
        <v>150</v>
      </c>
      <c r="E5" s="201" t="s">
        <v>149</v>
      </c>
      <c r="F5" s="201" t="s">
        <v>71</v>
      </c>
      <c r="G5" s="201" t="s">
        <v>150</v>
      </c>
      <c r="H5" s="201" t="s">
        <v>149</v>
      </c>
      <c r="I5" s="201" t="s">
        <v>71</v>
      </c>
      <c r="J5" s="201" t="s">
        <v>150</v>
      </c>
      <c r="K5" s="201" t="s">
        <v>149</v>
      </c>
      <c r="L5" s="201" t="s">
        <v>71</v>
      </c>
      <c r="M5" s="202" t="s">
        <v>150</v>
      </c>
      <c r="N5" s="201" t="s">
        <v>149</v>
      </c>
      <c r="O5" s="201" t="s">
        <v>71</v>
      </c>
      <c r="P5" s="202" t="s">
        <v>150</v>
      </c>
      <c r="Q5" s="16"/>
    </row>
    <row r="6" spans="1:17" x14ac:dyDescent="0.2">
      <c r="A6" s="71" t="s">
        <v>79</v>
      </c>
      <c r="B6" s="66">
        <f>SUM(B7:B26)</f>
        <v>374092.13000000012</v>
      </c>
      <c r="C6" s="66">
        <f>SUM(C7:C26)</f>
        <v>338083.88000000006</v>
      </c>
      <c r="D6" s="66">
        <f>B6/C6*100</f>
        <v>110.65068526780988</v>
      </c>
      <c r="E6" s="66">
        <f>SUM(E7:E26)</f>
        <v>277221.23999999993</v>
      </c>
      <c r="F6" s="66">
        <f>SUM(F7:F26)</f>
        <v>244721.17999999996</v>
      </c>
      <c r="G6" s="66">
        <f>E6/F6%</f>
        <v>113.28044429991715</v>
      </c>
      <c r="H6" s="66">
        <f>SUM(H7:H26)</f>
        <v>96870.889999999985</v>
      </c>
      <c r="I6" s="66">
        <f>SUM(I7:I26)</f>
        <v>93362.700000000012</v>
      </c>
      <c r="J6" s="66">
        <f>H6/I6%</f>
        <v>103.75759270029677</v>
      </c>
      <c r="K6" s="66">
        <f>SUM(K7:K26)</f>
        <v>222930.90000000002</v>
      </c>
      <c r="L6" s="66">
        <f>SUM(L7:L26)</f>
        <v>231237.19999999998</v>
      </c>
      <c r="M6" s="213">
        <f>K6/L6%</f>
        <v>96.407887658214179</v>
      </c>
      <c r="N6" s="66">
        <f>SUM(N7:N26)</f>
        <v>597023.03</v>
      </c>
      <c r="O6" s="66">
        <f>SUM(O7:O26)</f>
        <v>569321.07999999996</v>
      </c>
      <c r="P6" s="66">
        <f>N6/O6*100</f>
        <v>104.86578680698071</v>
      </c>
    </row>
    <row r="7" spans="1:17" x14ac:dyDescent="0.2">
      <c r="A7" s="71" t="s">
        <v>80</v>
      </c>
      <c r="B7" s="66">
        <f>E7+H7</f>
        <v>27638.800000000003</v>
      </c>
      <c r="C7" s="66">
        <f>F7+I7</f>
        <v>27259.440000000002</v>
      </c>
      <c r="D7" s="66">
        <f t="shared" ref="D7:D24" si="0">B7/C7*100</f>
        <v>101.39166468570153</v>
      </c>
      <c r="E7" s="274">
        <v>10283.030000000001</v>
      </c>
      <c r="F7" s="274">
        <v>10175.450000000001</v>
      </c>
      <c r="G7" s="66">
        <f>E7/F7%</f>
        <v>101.05725053928819</v>
      </c>
      <c r="H7" s="274">
        <v>17355.77</v>
      </c>
      <c r="I7" s="274">
        <v>17083.990000000002</v>
      </c>
      <c r="J7" s="66">
        <f t="shared" ref="J7:J23" si="1">H7/I7%</f>
        <v>101.59084616649857</v>
      </c>
      <c r="K7" s="274">
        <v>10331.799999999999</v>
      </c>
      <c r="L7" s="274">
        <v>10684.71</v>
      </c>
      <c r="M7" s="214">
        <f>K7/L7%</f>
        <v>96.697055886402154</v>
      </c>
      <c r="N7" s="66">
        <f>B7+K7</f>
        <v>37970.600000000006</v>
      </c>
      <c r="O7" s="66">
        <f>C7+L7</f>
        <v>37944.15</v>
      </c>
      <c r="P7" s="66">
        <f>N7/O7*100</f>
        <v>100.06970771515505</v>
      </c>
    </row>
    <row r="8" spans="1:17" x14ac:dyDescent="0.2">
      <c r="A8" s="71" t="s">
        <v>81</v>
      </c>
      <c r="B8" s="66">
        <f t="shared" ref="B8:C26" si="2">E8+H8</f>
        <v>63725.369999999995</v>
      </c>
      <c r="C8" s="66">
        <f t="shared" si="2"/>
        <v>64877.89</v>
      </c>
      <c r="D8" s="66">
        <f t="shared" si="0"/>
        <v>98.223555050880961</v>
      </c>
      <c r="E8" s="241">
        <v>61469.17</v>
      </c>
      <c r="F8" s="241">
        <v>62181.74</v>
      </c>
      <c r="G8" s="66">
        <f t="shared" ref="G8:G26" si="3">E8/F8%</f>
        <v>98.854052652756252</v>
      </c>
      <c r="H8" s="241">
        <v>2256.1999999999998</v>
      </c>
      <c r="I8" s="241">
        <v>2696.15</v>
      </c>
      <c r="J8" s="66">
        <f t="shared" si="1"/>
        <v>83.682287706544514</v>
      </c>
      <c r="K8" s="241">
        <v>15606.2</v>
      </c>
      <c r="L8" s="241">
        <v>16053.02</v>
      </c>
      <c r="M8" s="214">
        <f t="shared" ref="M8:M25" si="4">K8/L8%</f>
        <v>97.21659849673145</v>
      </c>
      <c r="N8" s="66">
        <f t="shared" ref="N8:O26" si="5">B8+K8</f>
        <v>79331.569999999992</v>
      </c>
      <c r="O8" s="66">
        <f t="shared" si="5"/>
        <v>80930.91</v>
      </c>
      <c r="P8" s="66">
        <f t="shared" ref="P8:P25" si="6">N8/O8*100</f>
        <v>98.023820564973235</v>
      </c>
    </row>
    <row r="9" spans="1:17" x14ac:dyDescent="0.2">
      <c r="A9" s="71" t="s">
        <v>82</v>
      </c>
      <c r="B9" s="66">
        <f t="shared" si="2"/>
        <v>11998.01</v>
      </c>
      <c r="C9" s="66">
        <f t="shared" si="2"/>
        <v>12057.78</v>
      </c>
      <c r="D9" s="66">
        <f t="shared" si="0"/>
        <v>99.504303445576213</v>
      </c>
      <c r="E9" s="241">
        <v>5689.31</v>
      </c>
      <c r="F9" s="241">
        <v>6428.6</v>
      </c>
      <c r="G9" s="66">
        <f t="shared" si="3"/>
        <v>88.499984444513586</v>
      </c>
      <c r="H9" s="241">
        <v>6308.7</v>
      </c>
      <c r="I9" s="241">
        <v>5629.18</v>
      </c>
      <c r="J9" s="66">
        <f t="shared" si="1"/>
        <v>112.07138517510542</v>
      </c>
      <c r="K9" s="241">
        <v>18713.599999999999</v>
      </c>
      <c r="L9" s="241">
        <v>18451.23</v>
      </c>
      <c r="M9" s="214">
        <f t="shared" si="4"/>
        <v>101.42196482294135</v>
      </c>
      <c r="N9" s="66">
        <f t="shared" si="5"/>
        <v>30711.61</v>
      </c>
      <c r="O9" s="66">
        <f t="shared" si="5"/>
        <v>30509.010000000002</v>
      </c>
      <c r="P9" s="66">
        <f t="shared" si="6"/>
        <v>100.66406612341731</v>
      </c>
    </row>
    <row r="10" spans="1:17" x14ac:dyDescent="0.2">
      <c r="A10" s="71" t="s">
        <v>83</v>
      </c>
      <c r="B10" s="66">
        <f t="shared" si="2"/>
        <v>77761.25</v>
      </c>
      <c r="C10" s="66">
        <f t="shared" si="2"/>
        <v>62234.02</v>
      </c>
      <c r="D10" s="66">
        <f t="shared" si="0"/>
        <v>124.9497461356345</v>
      </c>
      <c r="E10" s="241">
        <v>68360.55</v>
      </c>
      <c r="F10" s="241">
        <v>52868.39</v>
      </c>
      <c r="G10" s="66">
        <f t="shared" si="3"/>
        <v>129.30325663406811</v>
      </c>
      <c r="H10" s="241">
        <v>9400.7000000000007</v>
      </c>
      <c r="I10" s="241">
        <v>9365.6299999999992</v>
      </c>
      <c r="J10" s="66">
        <f t="shared" si="1"/>
        <v>100.37445425454563</v>
      </c>
      <c r="K10" s="241">
        <v>18979.2</v>
      </c>
      <c r="L10" s="241">
        <v>19172.95</v>
      </c>
      <c r="M10" s="214">
        <f t="shared" si="4"/>
        <v>98.989461715594103</v>
      </c>
      <c r="N10" s="66">
        <f t="shared" si="5"/>
        <v>96740.45</v>
      </c>
      <c r="O10" s="66">
        <f t="shared" si="5"/>
        <v>81406.97</v>
      </c>
      <c r="P10" s="66">
        <f t="shared" si="6"/>
        <v>118.83558619120696</v>
      </c>
    </row>
    <row r="11" spans="1:17" x14ac:dyDescent="0.2">
      <c r="A11" s="71" t="s">
        <v>84</v>
      </c>
      <c r="B11" s="66">
        <f t="shared" si="2"/>
        <v>4048.41</v>
      </c>
      <c r="C11" s="66">
        <f t="shared" si="2"/>
        <v>3860.98</v>
      </c>
      <c r="D11" s="66">
        <f t="shared" si="0"/>
        <v>104.85446700060605</v>
      </c>
      <c r="E11" s="241">
        <v>207.91</v>
      </c>
      <c r="F11" s="241">
        <v>203.31</v>
      </c>
      <c r="G11" s="66">
        <f>E11/F11%</f>
        <v>102.26255471939402</v>
      </c>
      <c r="H11" s="241">
        <v>3840.5</v>
      </c>
      <c r="I11" s="241">
        <v>3657.67</v>
      </c>
      <c r="J11" s="66">
        <f t="shared" si="1"/>
        <v>104.99853732020657</v>
      </c>
      <c r="K11" s="241">
        <v>8690.7000000000007</v>
      </c>
      <c r="L11" s="241">
        <v>8403.99</v>
      </c>
      <c r="M11" s="214">
        <f t="shared" si="4"/>
        <v>103.41159377866943</v>
      </c>
      <c r="N11" s="66">
        <f t="shared" si="5"/>
        <v>12739.11</v>
      </c>
      <c r="O11" s="66">
        <f t="shared" si="5"/>
        <v>12264.97</v>
      </c>
      <c r="P11" s="66">
        <f t="shared" si="6"/>
        <v>103.86580643898844</v>
      </c>
    </row>
    <row r="12" spans="1:17" x14ac:dyDescent="0.2">
      <c r="A12" s="71" t="s">
        <v>85</v>
      </c>
      <c r="B12" s="66">
        <f t="shared" si="2"/>
        <v>17299.629999999997</v>
      </c>
      <c r="C12" s="66">
        <f t="shared" si="2"/>
        <v>15767.57</v>
      </c>
      <c r="D12" s="66">
        <f t="shared" si="0"/>
        <v>109.71652575507829</v>
      </c>
      <c r="E12" s="241">
        <v>7332.83</v>
      </c>
      <c r="F12" s="241">
        <v>6659.09</v>
      </c>
      <c r="G12" s="66">
        <f t="shared" si="3"/>
        <v>110.1175986508667</v>
      </c>
      <c r="H12" s="241">
        <v>9966.7999999999993</v>
      </c>
      <c r="I12" s="241">
        <v>9108.48</v>
      </c>
      <c r="J12" s="66">
        <f t="shared" si="1"/>
        <v>109.42330663293984</v>
      </c>
      <c r="K12" s="241">
        <v>11243.6</v>
      </c>
      <c r="L12" s="241">
        <v>11178.42</v>
      </c>
      <c r="M12" s="214">
        <f t="shared" si="4"/>
        <v>100.58308777090144</v>
      </c>
      <c r="N12" s="66">
        <f t="shared" si="5"/>
        <v>28543.229999999996</v>
      </c>
      <c r="O12" s="66">
        <f t="shared" si="5"/>
        <v>26945.989999999998</v>
      </c>
      <c r="P12" s="66">
        <f t="shared" si="6"/>
        <v>105.92756102113894</v>
      </c>
    </row>
    <row r="13" spans="1:17" x14ac:dyDescent="0.2">
      <c r="A13" s="71" t="s">
        <v>86</v>
      </c>
      <c r="B13" s="66">
        <f t="shared" si="2"/>
        <v>17111.07</v>
      </c>
      <c r="C13" s="66">
        <f t="shared" si="2"/>
        <v>15939.060000000001</v>
      </c>
      <c r="D13" s="66">
        <f t="shared" si="0"/>
        <v>107.35306849964803</v>
      </c>
      <c r="E13" s="241">
        <v>9965.8700000000008</v>
      </c>
      <c r="F13" s="241">
        <v>8985.09</v>
      </c>
      <c r="G13" s="66">
        <f t="shared" si="3"/>
        <v>110.91563913104935</v>
      </c>
      <c r="H13" s="241">
        <v>7145.2</v>
      </c>
      <c r="I13" s="241">
        <v>6953.97</v>
      </c>
      <c r="J13" s="66">
        <f t="shared" si="1"/>
        <v>102.74993996235244</v>
      </c>
      <c r="K13" s="241">
        <v>18194.2</v>
      </c>
      <c r="L13" s="241">
        <v>17853.28</v>
      </c>
      <c r="M13" s="214">
        <f t="shared" si="4"/>
        <v>101.90956507711749</v>
      </c>
      <c r="N13" s="66">
        <f t="shared" si="5"/>
        <v>35305.270000000004</v>
      </c>
      <c r="O13" s="66">
        <f t="shared" si="5"/>
        <v>33792.339999999997</v>
      </c>
      <c r="P13" s="66">
        <f t="shared" si="6"/>
        <v>104.47713890189317</v>
      </c>
    </row>
    <row r="14" spans="1:17" x14ac:dyDescent="0.2">
      <c r="A14" s="71" t="s">
        <v>87</v>
      </c>
      <c r="B14" s="66">
        <f t="shared" si="2"/>
        <v>10019.67</v>
      </c>
      <c r="C14" s="66">
        <f t="shared" si="2"/>
        <v>8965.2000000000007</v>
      </c>
      <c r="D14" s="66">
        <f t="shared" si="0"/>
        <v>111.76181234105206</v>
      </c>
      <c r="E14" s="241">
        <v>2754.37</v>
      </c>
      <c r="F14" s="241">
        <v>1860.16</v>
      </c>
      <c r="G14" s="66">
        <f t="shared" si="3"/>
        <v>148.07167125408566</v>
      </c>
      <c r="H14" s="241">
        <v>7265.3</v>
      </c>
      <c r="I14" s="241">
        <v>7105.04</v>
      </c>
      <c r="J14" s="66">
        <f t="shared" si="1"/>
        <v>102.25558195309246</v>
      </c>
      <c r="K14" s="241">
        <v>14850.8</v>
      </c>
      <c r="L14" s="241">
        <v>14541.8</v>
      </c>
      <c r="M14" s="214">
        <f t="shared" si="4"/>
        <v>102.12490888335694</v>
      </c>
      <c r="N14" s="66">
        <f t="shared" si="5"/>
        <v>24870.47</v>
      </c>
      <c r="O14" s="66">
        <f t="shared" si="5"/>
        <v>23507</v>
      </c>
      <c r="P14" s="66">
        <f t="shared" si="6"/>
        <v>105.80027225932702</v>
      </c>
    </row>
    <row r="15" spans="1:17" x14ac:dyDescent="0.2">
      <c r="A15" s="71" t="s">
        <v>88</v>
      </c>
      <c r="B15" s="66">
        <f t="shared" si="2"/>
        <v>16507.099999999999</v>
      </c>
      <c r="C15" s="66">
        <f t="shared" si="2"/>
        <v>15367.38</v>
      </c>
      <c r="D15" s="66">
        <f t="shared" si="0"/>
        <v>107.41648869228196</v>
      </c>
      <c r="E15" s="241">
        <v>9545.5</v>
      </c>
      <c r="F15" s="241">
        <v>8532.4</v>
      </c>
      <c r="G15" s="66">
        <f t="shared" si="3"/>
        <v>111.87356429609488</v>
      </c>
      <c r="H15" s="241">
        <v>6961.6</v>
      </c>
      <c r="I15" s="241">
        <v>6834.98</v>
      </c>
      <c r="J15" s="66">
        <f t="shared" si="1"/>
        <v>101.85252919540365</v>
      </c>
      <c r="K15" s="241">
        <v>11021.2</v>
      </c>
      <c r="L15" s="241">
        <v>11004.07</v>
      </c>
      <c r="M15" s="214">
        <f t="shared" si="4"/>
        <v>100.15566967494755</v>
      </c>
      <c r="N15" s="66">
        <f t="shared" si="5"/>
        <v>27528.3</v>
      </c>
      <c r="O15" s="66">
        <f t="shared" si="5"/>
        <v>26371.449999999997</v>
      </c>
      <c r="P15" s="66">
        <f t="shared" si="6"/>
        <v>104.3867515817295</v>
      </c>
    </row>
    <row r="16" spans="1:17" x14ac:dyDescent="0.2">
      <c r="A16" s="71" t="s">
        <v>89</v>
      </c>
      <c r="B16" s="66">
        <f t="shared" si="2"/>
        <v>14007.8</v>
      </c>
      <c r="C16" s="66">
        <f t="shared" si="2"/>
        <v>12532.400000000001</v>
      </c>
      <c r="D16" s="66">
        <f t="shared" si="0"/>
        <v>111.77268519996169</v>
      </c>
      <c r="E16" s="241">
        <v>13455.9</v>
      </c>
      <c r="F16" s="241">
        <v>12017.94</v>
      </c>
      <c r="G16" s="66">
        <f t="shared" si="3"/>
        <v>111.9651121573248</v>
      </c>
      <c r="H16" s="241">
        <v>551.9</v>
      </c>
      <c r="I16" s="241">
        <v>514.46</v>
      </c>
      <c r="J16" s="66">
        <f t="shared" si="1"/>
        <v>107.27753372468217</v>
      </c>
      <c r="K16" s="241">
        <v>10651.8</v>
      </c>
      <c r="L16" s="241">
        <v>10865.09</v>
      </c>
      <c r="M16" s="214">
        <f t="shared" si="4"/>
        <v>98.036923762251377</v>
      </c>
      <c r="N16" s="66">
        <f t="shared" si="5"/>
        <v>24659.599999999999</v>
      </c>
      <c r="O16" s="66">
        <f t="shared" si="5"/>
        <v>23397.49</v>
      </c>
      <c r="P16" s="66">
        <f t="shared" si="6"/>
        <v>105.39421108845434</v>
      </c>
    </row>
    <row r="17" spans="1:16" x14ac:dyDescent="0.2">
      <c r="A17" s="71" t="s">
        <v>90</v>
      </c>
      <c r="B17" s="66">
        <f t="shared" si="2"/>
        <v>1953.2600000000002</v>
      </c>
      <c r="C17" s="66">
        <f t="shared" si="2"/>
        <v>1823.31</v>
      </c>
      <c r="D17" s="66">
        <f t="shared" si="0"/>
        <v>107.12714787940615</v>
      </c>
      <c r="E17" s="241">
        <v>433.36</v>
      </c>
      <c r="F17" s="241">
        <v>432.21</v>
      </c>
      <c r="G17" s="66">
        <f t="shared" si="3"/>
        <v>100.26607436199996</v>
      </c>
      <c r="H17" s="241">
        <v>1519.9</v>
      </c>
      <c r="I17" s="241">
        <v>1391.1</v>
      </c>
      <c r="J17" s="66">
        <f t="shared" si="1"/>
        <v>109.2588598950471</v>
      </c>
      <c r="K17" s="241">
        <v>8122.9</v>
      </c>
      <c r="L17" s="241">
        <v>7960.01</v>
      </c>
      <c r="M17" s="214">
        <f t="shared" si="4"/>
        <v>102.04635421312284</v>
      </c>
      <c r="N17" s="66">
        <f t="shared" si="5"/>
        <v>10076.16</v>
      </c>
      <c r="O17" s="66">
        <f t="shared" si="5"/>
        <v>9783.32</v>
      </c>
      <c r="P17" s="66">
        <f t="shared" si="6"/>
        <v>102.99325791244691</v>
      </c>
    </row>
    <row r="18" spans="1:16" x14ac:dyDescent="0.2">
      <c r="A18" s="71" t="s">
        <v>91</v>
      </c>
      <c r="B18" s="66">
        <f t="shared" si="2"/>
        <v>5020.3</v>
      </c>
      <c r="C18" s="66">
        <f t="shared" si="2"/>
        <v>5277.01</v>
      </c>
      <c r="D18" s="66">
        <f t="shared" si="0"/>
        <v>95.135313368744804</v>
      </c>
      <c r="E18" s="241">
        <v>4332.5</v>
      </c>
      <c r="F18" s="241">
        <v>4594.21</v>
      </c>
      <c r="G18" s="66">
        <f t="shared" si="3"/>
        <v>94.303481991463158</v>
      </c>
      <c r="H18" s="241">
        <v>687.8</v>
      </c>
      <c r="I18" s="241">
        <v>682.8</v>
      </c>
      <c r="J18" s="66">
        <f t="shared" si="1"/>
        <v>100.73227885178676</v>
      </c>
      <c r="K18" s="241">
        <v>1625.1</v>
      </c>
      <c r="L18" s="241">
        <v>1644.53</v>
      </c>
      <c r="M18" s="214">
        <f t="shared" si="4"/>
        <v>98.818507415492576</v>
      </c>
      <c r="N18" s="66">
        <f t="shared" si="5"/>
        <v>6645.4</v>
      </c>
      <c r="O18" s="66">
        <f t="shared" si="5"/>
        <v>6921.54</v>
      </c>
      <c r="P18" s="66">
        <f t="shared" si="6"/>
        <v>96.010425425555582</v>
      </c>
    </row>
    <row r="19" spans="1:16" x14ac:dyDescent="0.2">
      <c r="A19" s="71" t="s">
        <v>92</v>
      </c>
      <c r="B19" s="66">
        <f t="shared" si="2"/>
        <v>22997.71</v>
      </c>
      <c r="C19" s="66">
        <f t="shared" si="2"/>
        <v>20092.060000000001</v>
      </c>
      <c r="D19" s="66">
        <f t="shared" si="0"/>
        <v>114.4616828737322</v>
      </c>
      <c r="E19" s="241">
        <v>16262.77</v>
      </c>
      <c r="F19" s="241">
        <v>13965.5</v>
      </c>
      <c r="G19" s="66">
        <f t="shared" si="3"/>
        <v>116.44960796247896</v>
      </c>
      <c r="H19" s="241">
        <v>6734.94</v>
      </c>
      <c r="I19" s="241">
        <v>6126.56</v>
      </c>
      <c r="J19" s="66">
        <f t="shared" si="1"/>
        <v>109.93020553132588</v>
      </c>
      <c r="K19" s="241">
        <v>9058.5</v>
      </c>
      <c r="L19" s="241">
        <v>9003.6</v>
      </c>
      <c r="M19" s="214">
        <f t="shared" si="4"/>
        <v>100.60975609756098</v>
      </c>
      <c r="N19" s="66">
        <f t="shared" si="5"/>
        <v>32056.21</v>
      </c>
      <c r="O19" s="66">
        <f t="shared" si="5"/>
        <v>29095.660000000003</v>
      </c>
      <c r="P19" s="66">
        <f t="shared" si="6"/>
        <v>110.17522888293303</v>
      </c>
    </row>
    <row r="20" spans="1:16" x14ac:dyDescent="0.2">
      <c r="A20" s="71" t="s">
        <v>93</v>
      </c>
      <c r="B20" s="66">
        <f t="shared" si="2"/>
        <v>11042.71</v>
      </c>
      <c r="C20" s="66">
        <f t="shared" si="2"/>
        <v>11310.06</v>
      </c>
      <c r="D20" s="66">
        <f t="shared" si="0"/>
        <v>97.636175228071281</v>
      </c>
      <c r="E20" s="241">
        <v>8505.31</v>
      </c>
      <c r="F20" s="241">
        <v>8729.64</v>
      </c>
      <c r="G20" s="66">
        <f t="shared" si="3"/>
        <v>97.430249128257302</v>
      </c>
      <c r="H20" s="241">
        <v>2537.4</v>
      </c>
      <c r="I20" s="241">
        <v>2580.42</v>
      </c>
      <c r="J20" s="66">
        <f t="shared" si="1"/>
        <v>98.332829539377315</v>
      </c>
      <c r="K20" s="241">
        <v>10375.200000000001</v>
      </c>
      <c r="L20" s="241">
        <v>11176.36</v>
      </c>
      <c r="M20" s="214">
        <f t="shared" si="4"/>
        <v>92.831655386905936</v>
      </c>
      <c r="N20" s="66">
        <f t="shared" si="5"/>
        <v>21417.91</v>
      </c>
      <c r="O20" s="66">
        <f t="shared" si="5"/>
        <v>22486.42</v>
      </c>
      <c r="P20" s="66">
        <f t="shared" si="6"/>
        <v>95.248198690587486</v>
      </c>
    </row>
    <row r="21" spans="1:16" x14ac:dyDescent="0.2">
      <c r="A21" s="71" t="s">
        <v>94</v>
      </c>
      <c r="B21" s="66">
        <f t="shared" si="2"/>
        <v>22669.18</v>
      </c>
      <c r="C21" s="66">
        <f t="shared" si="2"/>
        <v>12554.92</v>
      </c>
      <c r="D21" s="66">
        <f>B21/C21*100</f>
        <v>180.5601310084015</v>
      </c>
      <c r="E21" s="241">
        <v>18929.98</v>
      </c>
      <c r="F21" s="241">
        <v>9383.7800000000007</v>
      </c>
      <c r="G21" s="66">
        <f>E21/F21%</f>
        <v>201.73085899285789</v>
      </c>
      <c r="H21" s="241">
        <v>3739.2</v>
      </c>
      <c r="I21" s="241">
        <v>3171.14</v>
      </c>
      <c r="J21" s="66">
        <f t="shared" si="1"/>
        <v>117.91343176270995</v>
      </c>
      <c r="K21" s="241">
        <v>37456.5</v>
      </c>
      <c r="L21" s="241">
        <v>44818.84</v>
      </c>
      <c r="M21" s="214">
        <f t="shared" si="4"/>
        <v>83.573113449611824</v>
      </c>
      <c r="N21" s="66">
        <f t="shared" si="5"/>
        <v>60125.68</v>
      </c>
      <c r="O21" s="66">
        <f t="shared" si="5"/>
        <v>57373.759999999995</v>
      </c>
      <c r="P21" s="66">
        <f t="shared" si="6"/>
        <v>104.79647839012121</v>
      </c>
    </row>
    <row r="22" spans="1:16" x14ac:dyDescent="0.2">
      <c r="A22" s="71" t="s">
        <v>95</v>
      </c>
      <c r="B22" s="66">
        <f t="shared" si="2"/>
        <v>2834.71</v>
      </c>
      <c r="C22" s="66">
        <f t="shared" si="2"/>
        <v>2989.51</v>
      </c>
      <c r="D22" s="66">
        <f t="shared" si="0"/>
        <v>94.821893888965079</v>
      </c>
      <c r="E22" s="241">
        <v>15.21</v>
      </c>
      <c r="F22" s="241">
        <v>67.709999999999994</v>
      </c>
      <c r="G22" s="66">
        <f t="shared" si="3"/>
        <v>22.463447053610992</v>
      </c>
      <c r="H22" s="241">
        <v>2819.5</v>
      </c>
      <c r="I22" s="241">
        <v>2921.8</v>
      </c>
      <c r="J22" s="66">
        <f t="shared" si="1"/>
        <v>96.498733657334512</v>
      </c>
      <c r="K22" s="241">
        <v>4144.2</v>
      </c>
      <c r="L22" s="241">
        <v>4141.03</v>
      </c>
      <c r="M22" s="214">
        <f t="shared" si="4"/>
        <v>100.07655100301133</v>
      </c>
      <c r="N22" s="66">
        <f t="shared" si="5"/>
        <v>6978.91</v>
      </c>
      <c r="O22" s="66">
        <f t="shared" si="5"/>
        <v>7130.54</v>
      </c>
      <c r="P22" s="66">
        <f t="shared" si="6"/>
        <v>97.873513085965442</v>
      </c>
    </row>
    <row r="23" spans="1:16" x14ac:dyDescent="0.2">
      <c r="A23" s="71" t="s">
        <v>96</v>
      </c>
      <c r="B23" s="66">
        <f t="shared" si="2"/>
        <v>46383.37</v>
      </c>
      <c r="C23" s="66">
        <f t="shared" si="2"/>
        <v>44042.22</v>
      </c>
      <c r="D23" s="66">
        <f t="shared" si="0"/>
        <v>105.31569480375876</v>
      </c>
      <c r="E23" s="241">
        <v>39059.79</v>
      </c>
      <c r="F23" s="241">
        <v>36960.49</v>
      </c>
      <c r="G23" s="66">
        <f t="shared" si="3"/>
        <v>105.67984894139661</v>
      </c>
      <c r="H23" s="241">
        <v>7323.58</v>
      </c>
      <c r="I23" s="241">
        <v>7081.73</v>
      </c>
      <c r="J23" s="66">
        <f t="shared" si="1"/>
        <v>103.41512596498315</v>
      </c>
      <c r="K23" s="241">
        <v>12076.7</v>
      </c>
      <c r="L23" s="241">
        <v>12491.77</v>
      </c>
      <c r="M23" s="214">
        <f t="shared" si="4"/>
        <v>96.677252302916244</v>
      </c>
      <c r="N23" s="66">
        <f t="shared" si="5"/>
        <v>58460.070000000007</v>
      </c>
      <c r="O23" s="66">
        <f t="shared" si="5"/>
        <v>56533.990000000005</v>
      </c>
      <c r="P23" s="66">
        <f>N23/O23*100</f>
        <v>103.40694155852081</v>
      </c>
    </row>
    <row r="24" spans="1:16" x14ac:dyDescent="0.2">
      <c r="A24" s="71" t="s">
        <v>97</v>
      </c>
      <c r="B24" s="66">
        <f>E24</f>
        <v>1.45</v>
      </c>
      <c r="C24" s="66">
        <f>F24</f>
        <v>2.57</v>
      </c>
      <c r="D24" s="66">
        <f t="shared" si="0"/>
        <v>56.420233463035018</v>
      </c>
      <c r="E24" s="241">
        <v>1.45</v>
      </c>
      <c r="F24" s="241">
        <v>2.57</v>
      </c>
      <c r="G24" s="66">
        <f>E24/F24%</f>
        <v>56.420233463035025</v>
      </c>
      <c r="H24" s="241" t="s">
        <v>157</v>
      </c>
      <c r="I24" s="241" t="s">
        <v>157</v>
      </c>
      <c r="J24" s="66" t="s">
        <v>157</v>
      </c>
      <c r="K24" s="241">
        <v>19.8</v>
      </c>
      <c r="L24" s="241">
        <v>26.6</v>
      </c>
      <c r="M24" s="214">
        <f>K24/L24%</f>
        <v>74.436090225563902</v>
      </c>
      <c r="N24" s="66">
        <f t="shared" si="5"/>
        <v>21.25</v>
      </c>
      <c r="O24" s="66">
        <f t="shared" si="5"/>
        <v>29.17</v>
      </c>
      <c r="P24" s="66">
        <f t="shared" si="6"/>
        <v>72.848817278025365</v>
      </c>
    </row>
    <row r="25" spans="1:16" x14ac:dyDescent="0.2">
      <c r="A25" s="71" t="s">
        <v>98</v>
      </c>
      <c r="B25" s="66" t="s">
        <v>157</v>
      </c>
      <c r="C25" s="66">
        <f>I25</f>
        <v>0.2</v>
      </c>
      <c r="D25" s="66" t="s">
        <v>157</v>
      </c>
      <c r="E25" s="241" t="s">
        <v>157</v>
      </c>
      <c r="F25" s="241" t="s">
        <v>157</v>
      </c>
      <c r="G25" s="66" t="s">
        <v>157</v>
      </c>
      <c r="H25" s="241" t="s">
        <v>157</v>
      </c>
      <c r="I25" s="241">
        <v>0.2</v>
      </c>
      <c r="J25" s="66" t="s">
        <v>157</v>
      </c>
      <c r="K25" s="241">
        <v>11.6</v>
      </c>
      <c r="L25" s="241">
        <v>5.9</v>
      </c>
      <c r="M25" s="214">
        <f t="shared" si="4"/>
        <v>196.6101694915254</v>
      </c>
      <c r="N25" s="66">
        <f>K25</f>
        <v>11.6</v>
      </c>
      <c r="O25" s="66">
        <f>L25+C25</f>
        <v>6.1000000000000005</v>
      </c>
      <c r="P25" s="66">
        <f t="shared" si="6"/>
        <v>190.16393442622947</v>
      </c>
    </row>
    <row r="26" spans="1:16" x14ac:dyDescent="0.2">
      <c r="A26" s="73" t="s">
        <v>99</v>
      </c>
      <c r="B26" s="74">
        <f t="shared" si="2"/>
        <v>1072.33</v>
      </c>
      <c r="C26" s="74">
        <f t="shared" si="2"/>
        <v>1130.3</v>
      </c>
      <c r="D26" s="74">
        <f>B26/C26*100</f>
        <v>94.871273113332748</v>
      </c>
      <c r="E26" s="242">
        <v>616.42999999999995</v>
      </c>
      <c r="F26" s="242">
        <v>672.9</v>
      </c>
      <c r="G26" s="74">
        <f t="shared" si="3"/>
        <v>91.607965522365873</v>
      </c>
      <c r="H26" s="242">
        <v>455.9</v>
      </c>
      <c r="I26" s="242">
        <v>457.4</v>
      </c>
      <c r="J26" s="74">
        <f>H26/I26%</f>
        <v>99.672059466550067</v>
      </c>
      <c r="K26" s="242">
        <v>1757.3</v>
      </c>
      <c r="L26" s="242">
        <v>1760</v>
      </c>
      <c r="M26" s="74">
        <f>K26/L26%</f>
        <v>99.846590909090892</v>
      </c>
      <c r="N26" s="74">
        <f t="shared" si="5"/>
        <v>2829.63</v>
      </c>
      <c r="O26" s="74">
        <f t="shared" si="5"/>
        <v>2890.3</v>
      </c>
      <c r="P26" s="74">
        <f>N26/O26*100</f>
        <v>97.900909940144615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198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1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46" customWidth="1"/>
    <col min="2" max="2" width="20.42578125" style="46" customWidth="1"/>
    <col min="3" max="9" width="13.85546875" style="46" customWidth="1"/>
    <col min="10" max="10" width="8.42578125" style="46" customWidth="1"/>
    <col min="11" max="256" width="9.140625" style="46"/>
    <col min="257" max="257" width="22.28515625" style="46" customWidth="1"/>
    <col min="258" max="258" width="20.42578125" style="46" customWidth="1"/>
    <col min="259" max="265" width="13.85546875" style="46" customWidth="1"/>
    <col min="266" max="266" width="8.42578125" style="46" customWidth="1"/>
    <col min="267" max="512" width="9.140625" style="46"/>
    <col min="513" max="513" width="22.28515625" style="46" customWidth="1"/>
    <col min="514" max="514" width="20.42578125" style="46" customWidth="1"/>
    <col min="515" max="521" width="13.85546875" style="46" customWidth="1"/>
    <col min="522" max="522" width="8.42578125" style="46" customWidth="1"/>
    <col min="523" max="768" width="9.140625" style="46"/>
    <col min="769" max="769" width="22.28515625" style="46" customWidth="1"/>
    <col min="770" max="770" width="20.42578125" style="46" customWidth="1"/>
    <col min="771" max="777" width="13.85546875" style="46" customWidth="1"/>
    <col min="778" max="778" width="8.42578125" style="46" customWidth="1"/>
    <col min="779" max="1024" width="9.140625" style="46"/>
    <col min="1025" max="1025" width="22.28515625" style="46" customWidth="1"/>
    <col min="1026" max="1026" width="20.42578125" style="46" customWidth="1"/>
    <col min="1027" max="1033" width="13.85546875" style="46" customWidth="1"/>
    <col min="1034" max="1034" width="8.42578125" style="46" customWidth="1"/>
    <col min="1035" max="1280" width="9.140625" style="46"/>
    <col min="1281" max="1281" width="22.28515625" style="46" customWidth="1"/>
    <col min="1282" max="1282" width="20.42578125" style="46" customWidth="1"/>
    <col min="1283" max="1289" width="13.85546875" style="46" customWidth="1"/>
    <col min="1290" max="1290" width="8.42578125" style="46" customWidth="1"/>
    <col min="1291" max="1536" width="9.140625" style="46"/>
    <col min="1537" max="1537" width="22.28515625" style="46" customWidth="1"/>
    <col min="1538" max="1538" width="20.42578125" style="46" customWidth="1"/>
    <col min="1539" max="1545" width="13.85546875" style="46" customWidth="1"/>
    <col min="1546" max="1546" width="8.42578125" style="46" customWidth="1"/>
    <col min="1547" max="1792" width="9.140625" style="46"/>
    <col min="1793" max="1793" width="22.28515625" style="46" customWidth="1"/>
    <col min="1794" max="1794" width="20.42578125" style="46" customWidth="1"/>
    <col min="1795" max="1801" width="13.85546875" style="46" customWidth="1"/>
    <col min="1802" max="1802" width="8.42578125" style="46" customWidth="1"/>
    <col min="1803" max="2048" width="9.140625" style="46"/>
    <col min="2049" max="2049" width="22.28515625" style="46" customWidth="1"/>
    <col min="2050" max="2050" width="20.42578125" style="46" customWidth="1"/>
    <col min="2051" max="2057" width="13.85546875" style="46" customWidth="1"/>
    <col min="2058" max="2058" width="8.42578125" style="46" customWidth="1"/>
    <col min="2059" max="2304" width="9.140625" style="46"/>
    <col min="2305" max="2305" width="22.28515625" style="46" customWidth="1"/>
    <col min="2306" max="2306" width="20.42578125" style="46" customWidth="1"/>
    <col min="2307" max="2313" width="13.85546875" style="46" customWidth="1"/>
    <col min="2314" max="2314" width="8.42578125" style="46" customWidth="1"/>
    <col min="2315" max="2560" width="9.140625" style="46"/>
    <col min="2561" max="2561" width="22.28515625" style="46" customWidth="1"/>
    <col min="2562" max="2562" width="20.42578125" style="46" customWidth="1"/>
    <col min="2563" max="2569" width="13.85546875" style="46" customWidth="1"/>
    <col min="2570" max="2570" width="8.42578125" style="46" customWidth="1"/>
    <col min="2571" max="2816" width="9.140625" style="46"/>
    <col min="2817" max="2817" width="22.28515625" style="46" customWidth="1"/>
    <col min="2818" max="2818" width="20.42578125" style="46" customWidth="1"/>
    <col min="2819" max="2825" width="13.85546875" style="46" customWidth="1"/>
    <col min="2826" max="2826" width="8.42578125" style="46" customWidth="1"/>
    <col min="2827" max="3072" width="9.140625" style="46"/>
    <col min="3073" max="3073" width="22.28515625" style="46" customWidth="1"/>
    <col min="3074" max="3074" width="20.42578125" style="46" customWidth="1"/>
    <col min="3075" max="3081" width="13.85546875" style="46" customWidth="1"/>
    <col min="3082" max="3082" width="8.42578125" style="46" customWidth="1"/>
    <col min="3083" max="3328" width="9.140625" style="46"/>
    <col min="3329" max="3329" width="22.28515625" style="46" customWidth="1"/>
    <col min="3330" max="3330" width="20.42578125" style="46" customWidth="1"/>
    <col min="3331" max="3337" width="13.85546875" style="46" customWidth="1"/>
    <col min="3338" max="3338" width="8.42578125" style="46" customWidth="1"/>
    <col min="3339" max="3584" width="9.140625" style="46"/>
    <col min="3585" max="3585" width="22.28515625" style="46" customWidth="1"/>
    <col min="3586" max="3586" width="20.42578125" style="46" customWidth="1"/>
    <col min="3587" max="3593" width="13.85546875" style="46" customWidth="1"/>
    <col min="3594" max="3594" width="8.42578125" style="46" customWidth="1"/>
    <col min="3595" max="3840" width="9.140625" style="46"/>
    <col min="3841" max="3841" width="22.28515625" style="46" customWidth="1"/>
    <col min="3842" max="3842" width="20.42578125" style="46" customWidth="1"/>
    <col min="3843" max="3849" width="13.85546875" style="46" customWidth="1"/>
    <col min="3850" max="3850" width="8.42578125" style="46" customWidth="1"/>
    <col min="3851" max="4096" width="9.140625" style="46"/>
    <col min="4097" max="4097" width="22.28515625" style="46" customWidth="1"/>
    <col min="4098" max="4098" width="20.42578125" style="46" customWidth="1"/>
    <col min="4099" max="4105" width="13.85546875" style="46" customWidth="1"/>
    <col min="4106" max="4106" width="8.42578125" style="46" customWidth="1"/>
    <col min="4107" max="4352" width="9.140625" style="46"/>
    <col min="4353" max="4353" width="22.28515625" style="46" customWidth="1"/>
    <col min="4354" max="4354" width="20.42578125" style="46" customWidth="1"/>
    <col min="4355" max="4361" width="13.85546875" style="46" customWidth="1"/>
    <col min="4362" max="4362" width="8.42578125" style="46" customWidth="1"/>
    <col min="4363" max="4608" width="9.140625" style="46"/>
    <col min="4609" max="4609" width="22.28515625" style="46" customWidth="1"/>
    <col min="4610" max="4610" width="20.42578125" style="46" customWidth="1"/>
    <col min="4611" max="4617" width="13.85546875" style="46" customWidth="1"/>
    <col min="4618" max="4618" width="8.42578125" style="46" customWidth="1"/>
    <col min="4619" max="4864" width="9.140625" style="46"/>
    <col min="4865" max="4865" width="22.28515625" style="46" customWidth="1"/>
    <col min="4866" max="4866" width="20.42578125" style="46" customWidth="1"/>
    <col min="4867" max="4873" width="13.85546875" style="46" customWidth="1"/>
    <col min="4874" max="4874" width="8.42578125" style="46" customWidth="1"/>
    <col min="4875" max="5120" width="9.140625" style="46"/>
    <col min="5121" max="5121" width="22.28515625" style="46" customWidth="1"/>
    <col min="5122" max="5122" width="20.42578125" style="46" customWidth="1"/>
    <col min="5123" max="5129" width="13.85546875" style="46" customWidth="1"/>
    <col min="5130" max="5130" width="8.42578125" style="46" customWidth="1"/>
    <col min="5131" max="5376" width="9.140625" style="46"/>
    <col min="5377" max="5377" width="22.28515625" style="46" customWidth="1"/>
    <col min="5378" max="5378" width="20.42578125" style="46" customWidth="1"/>
    <col min="5379" max="5385" width="13.85546875" style="46" customWidth="1"/>
    <col min="5386" max="5386" width="8.42578125" style="46" customWidth="1"/>
    <col min="5387" max="5632" width="9.140625" style="46"/>
    <col min="5633" max="5633" width="22.28515625" style="46" customWidth="1"/>
    <col min="5634" max="5634" width="20.42578125" style="46" customWidth="1"/>
    <col min="5635" max="5641" width="13.85546875" style="46" customWidth="1"/>
    <col min="5642" max="5642" width="8.42578125" style="46" customWidth="1"/>
    <col min="5643" max="5888" width="9.140625" style="46"/>
    <col min="5889" max="5889" width="22.28515625" style="46" customWidth="1"/>
    <col min="5890" max="5890" width="20.42578125" style="46" customWidth="1"/>
    <col min="5891" max="5897" width="13.85546875" style="46" customWidth="1"/>
    <col min="5898" max="5898" width="8.42578125" style="46" customWidth="1"/>
    <col min="5899" max="6144" width="9.140625" style="46"/>
    <col min="6145" max="6145" width="22.28515625" style="46" customWidth="1"/>
    <col min="6146" max="6146" width="20.42578125" style="46" customWidth="1"/>
    <col min="6147" max="6153" width="13.85546875" style="46" customWidth="1"/>
    <col min="6154" max="6154" width="8.42578125" style="46" customWidth="1"/>
    <col min="6155" max="6400" width="9.140625" style="46"/>
    <col min="6401" max="6401" width="22.28515625" style="46" customWidth="1"/>
    <col min="6402" max="6402" width="20.42578125" style="46" customWidth="1"/>
    <col min="6403" max="6409" width="13.85546875" style="46" customWidth="1"/>
    <col min="6410" max="6410" width="8.42578125" style="46" customWidth="1"/>
    <col min="6411" max="6656" width="9.140625" style="46"/>
    <col min="6657" max="6657" width="22.28515625" style="46" customWidth="1"/>
    <col min="6658" max="6658" width="20.42578125" style="46" customWidth="1"/>
    <col min="6659" max="6665" width="13.85546875" style="46" customWidth="1"/>
    <col min="6666" max="6666" width="8.42578125" style="46" customWidth="1"/>
    <col min="6667" max="6912" width="9.140625" style="46"/>
    <col min="6913" max="6913" width="22.28515625" style="46" customWidth="1"/>
    <col min="6914" max="6914" width="20.42578125" style="46" customWidth="1"/>
    <col min="6915" max="6921" width="13.85546875" style="46" customWidth="1"/>
    <col min="6922" max="6922" width="8.42578125" style="46" customWidth="1"/>
    <col min="6923" max="7168" width="9.140625" style="46"/>
    <col min="7169" max="7169" width="22.28515625" style="46" customWidth="1"/>
    <col min="7170" max="7170" width="20.42578125" style="46" customWidth="1"/>
    <col min="7171" max="7177" width="13.85546875" style="46" customWidth="1"/>
    <col min="7178" max="7178" width="8.42578125" style="46" customWidth="1"/>
    <col min="7179" max="7424" width="9.140625" style="46"/>
    <col min="7425" max="7425" width="22.28515625" style="46" customWidth="1"/>
    <col min="7426" max="7426" width="20.42578125" style="46" customWidth="1"/>
    <col min="7427" max="7433" width="13.85546875" style="46" customWidth="1"/>
    <col min="7434" max="7434" width="8.42578125" style="46" customWidth="1"/>
    <col min="7435" max="7680" width="9.140625" style="46"/>
    <col min="7681" max="7681" width="22.28515625" style="46" customWidth="1"/>
    <col min="7682" max="7682" width="20.42578125" style="46" customWidth="1"/>
    <col min="7683" max="7689" width="13.85546875" style="46" customWidth="1"/>
    <col min="7690" max="7690" width="8.42578125" style="46" customWidth="1"/>
    <col min="7691" max="7936" width="9.140625" style="46"/>
    <col min="7937" max="7937" width="22.28515625" style="46" customWidth="1"/>
    <col min="7938" max="7938" width="20.42578125" style="46" customWidth="1"/>
    <col min="7939" max="7945" width="13.85546875" style="46" customWidth="1"/>
    <col min="7946" max="7946" width="8.42578125" style="46" customWidth="1"/>
    <col min="7947" max="8192" width="9.140625" style="46"/>
    <col min="8193" max="8193" width="22.28515625" style="46" customWidth="1"/>
    <col min="8194" max="8194" width="20.42578125" style="46" customWidth="1"/>
    <col min="8195" max="8201" width="13.85546875" style="46" customWidth="1"/>
    <col min="8202" max="8202" width="8.42578125" style="46" customWidth="1"/>
    <col min="8203" max="8448" width="9.140625" style="46"/>
    <col min="8449" max="8449" width="22.28515625" style="46" customWidth="1"/>
    <col min="8450" max="8450" width="20.42578125" style="46" customWidth="1"/>
    <col min="8451" max="8457" width="13.85546875" style="46" customWidth="1"/>
    <col min="8458" max="8458" width="8.42578125" style="46" customWidth="1"/>
    <col min="8459" max="8704" width="9.140625" style="46"/>
    <col min="8705" max="8705" width="22.28515625" style="46" customWidth="1"/>
    <col min="8706" max="8706" width="20.42578125" style="46" customWidth="1"/>
    <col min="8707" max="8713" width="13.85546875" style="46" customWidth="1"/>
    <col min="8714" max="8714" width="8.42578125" style="46" customWidth="1"/>
    <col min="8715" max="8960" width="9.140625" style="46"/>
    <col min="8961" max="8961" width="22.28515625" style="46" customWidth="1"/>
    <col min="8962" max="8962" width="20.42578125" style="46" customWidth="1"/>
    <col min="8963" max="8969" width="13.85546875" style="46" customWidth="1"/>
    <col min="8970" max="8970" width="8.42578125" style="46" customWidth="1"/>
    <col min="8971" max="9216" width="9.140625" style="46"/>
    <col min="9217" max="9217" width="22.28515625" style="46" customWidth="1"/>
    <col min="9218" max="9218" width="20.42578125" style="46" customWidth="1"/>
    <col min="9219" max="9225" width="13.85546875" style="46" customWidth="1"/>
    <col min="9226" max="9226" width="8.42578125" style="46" customWidth="1"/>
    <col min="9227" max="9472" width="9.140625" style="46"/>
    <col min="9473" max="9473" width="22.28515625" style="46" customWidth="1"/>
    <col min="9474" max="9474" width="20.42578125" style="46" customWidth="1"/>
    <col min="9475" max="9481" width="13.85546875" style="46" customWidth="1"/>
    <col min="9482" max="9482" width="8.42578125" style="46" customWidth="1"/>
    <col min="9483" max="9728" width="9.140625" style="46"/>
    <col min="9729" max="9729" width="22.28515625" style="46" customWidth="1"/>
    <col min="9730" max="9730" width="20.42578125" style="46" customWidth="1"/>
    <col min="9731" max="9737" width="13.85546875" style="46" customWidth="1"/>
    <col min="9738" max="9738" width="8.42578125" style="46" customWidth="1"/>
    <col min="9739" max="9984" width="9.140625" style="46"/>
    <col min="9985" max="9985" width="22.28515625" style="46" customWidth="1"/>
    <col min="9986" max="9986" width="20.42578125" style="46" customWidth="1"/>
    <col min="9987" max="9993" width="13.85546875" style="46" customWidth="1"/>
    <col min="9994" max="9994" width="8.42578125" style="46" customWidth="1"/>
    <col min="9995" max="10240" width="9.140625" style="46"/>
    <col min="10241" max="10241" width="22.28515625" style="46" customWidth="1"/>
    <col min="10242" max="10242" width="20.42578125" style="46" customWidth="1"/>
    <col min="10243" max="10249" width="13.85546875" style="46" customWidth="1"/>
    <col min="10250" max="10250" width="8.42578125" style="46" customWidth="1"/>
    <col min="10251" max="10496" width="9.140625" style="46"/>
    <col min="10497" max="10497" width="22.28515625" style="46" customWidth="1"/>
    <col min="10498" max="10498" width="20.42578125" style="46" customWidth="1"/>
    <col min="10499" max="10505" width="13.85546875" style="46" customWidth="1"/>
    <col min="10506" max="10506" width="8.42578125" style="46" customWidth="1"/>
    <col min="10507" max="10752" width="9.140625" style="46"/>
    <col min="10753" max="10753" width="22.28515625" style="46" customWidth="1"/>
    <col min="10754" max="10754" width="20.42578125" style="46" customWidth="1"/>
    <col min="10755" max="10761" width="13.85546875" style="46" customWidth="1"/>
    <col min="10762" max="10762" width="8.42578125" style="46" customWidth="1"/>
    <col min="10763" max="11008" width="9.140625" style="46"/>
    <col min="11009" max="11009" width="22.28515625" style="46" customWidth="1"/>
    <col min="11010" max="11010" width="20.42578125" style="46" customWidth="1"/>
    <col min="11011" max="11017" width="13.85546875" style="46" customWidth="1"/>
    <col min="11018" max="11018" width="8.42578125" style="46" customWidth="1"/>
    <col min="11019" max="11264" width="9.140625" style="46"/>
    <col min="11265" max="11265" width="22.28515625" style="46" customWidth="1"/>
    <col min="11266" max="11266" width="20.42578125" style="46" customWidth="1"/>
    <col min="11267" max="11273" width="13.85546875" style="46" customWidth="1"/>
    <col min="11274" max="11274" width="8.42578125" style="46" customWidth="1"/>
    <col min="11275" max="11520" width="9.140625" style="46"/>
    <col min="11521" max="11521" width="22.28515625" style="46" customWidth="1"/>
    <col min="11522" max="11522" width="20.42578125" style="46" customWidth="1"/>
    <col min="11523" max="11529" width="13.85546875" style="46" customWidth="1"/>
    <col min="11530" max="11530" width="8.42578125" style="46" customWidth="1"/>
    <col min="11531" max="11776" width="9.140625" style="46"/>
    <col min="11777" max="11777" width="22.28515625" style="46" customWidth="1"/>
    <col min="11778" max="11778" width="20.42578125" style="46" customWidth="1"/>
    <col min="11779" max="11785" width="13.85546875" style="46" customWidth="1"/>
    <col min="11786" max="11786" width="8.42578125" style="46" customWidth="1"/>
    <col min="11787" max="12032" width="9.140625" style="46"/>
    <col min="12033" max="12033" width="22.28515625" style="46" customWidth="1"/>
    <col min="12034" max="12034" width="20.42578125" style="46" customWidth="1"/>
    <col min="12035" max="12041" width="13.85546875" style="46" customWidth="1"/>
    <col min="12042" max="12042" width="8.42578125" style="46" customWidth="1"/>
    <col min="12043" max="12288" width="9.140625" style="46"/>
    <col min="12289" max="12289" width="22.28515625" style="46" customWidth="1"/>
    <col min="12290" max="12290" width="20.42578125" style="46" customWidth="1"/>
    <col min="12291" max="12297" width="13.85546875" style="46" customWidth="1"/>
    <col min="12298" max="12298" width="8.42578125" style="46" customWidth="1"/>
    <col min="12299" max="12544" width="9.140625" style="46"/>
    <col min="12545" max="12545" width="22.28515625" style="46" customWidth="1"/>
    <col min="12546" max="12546" width="20.42578125" style="46" customWidth="1"/>
    <col min="12547" max="12553" width="13.85546875" style="46" customWidth="1"/>
    <col min="12554" max="12554" width="8.42578125" style="46" customWidth="1"/>
    <col min="12555" max="12800" width="9.140625" style="46"/>
    <col min="12801" max="12801" width="22.28515625" style="46" customWidth="1"/>
    <col min="12802" max="12802" width="20.42578125" style="46" customWidth="1"/>
    <col min="12803" max="12809" width="13.85546875" style="46" customWidth="1"/>
    <col min="12810" max="12810" width="8.42578125" style="46" customWidth="1"/>
    <col min="12811" max="13056" width="9.140625" style="46"/>
    <col min="13057" max="13057" width="22.28515625" style="46" customWidth="1"/>
    <col min="13058" max="13058" width="20.42578125" style="46" customWidth="1"/>
    <col min="13059" max="13065" width="13.85546875" style="46" customWidth="1"/>
    <col min="13066" max="13066" width="8.42578125" style="46" customWidth="1"/>
    <col min="13067" max="13312" width="9.140625" style="46"/>
    <col min="13313" max="13313" width="22.28515625" style="46" customWidth="1"/>
    <col min="13314" max="13314" width="20.42578125" style="46" customWidth="1"/>
    <col min="13315" max="13321" width="13.85546875" style="46" customWidth="1"/>
    <col min="13322" max="13322" width="8.42578125" style="46" customWidth="1"/>
    <col min="13323" max="13568" width="9.140625" style="46"/>
    <col min="13569" max="13569" width="22.28515625" style="46" customWidth="1"/>
    <col min="13570" max="13570" width="20.42578125" style="46" customWidth="1"/>
    <col min="13571" max="13577" width="13.85546875" style="46" customWidth="1"/>
    <col min="13578" max="13578" width="8.42578125" style="46" customWidth="1"/>
    <col min="13579" max="13824" width="9.140625" style="46"/>
    <col min="13825" max="13825" width="22.28515625" style="46" customWidth="1"/>
    <col min="13826" max="13826" width="20.42578125" style="46" customWidth="1"/>
    <col min="13827" max="13833" width="13.85546875" style="46" customWidth="1"/>
    <col min="13834" max="13834" width="8.42578125" style="46" customWidth="1"/>
    <col min="13835" max="14080" width="9.140625" style="46"/>
    <col min="14081" max="14081" width="22.28515625" style="46" customWidth="1"/>
    <col min="14082" max="14082" width="20.42578125" style="46" customWidth="1"/>
    <col min="14083" max="14089" width="13.85546875" style="46" customWidth="1"/>
    <col min="14090" max="14090" width="8.42578125" style="46" customWidth="1"/>
    <col min="14091" max="14336" width="9.140625" style="46"/>
    <col min="14337" max="14337" width="22.28515625" style="46" customWidth="1"/>
    <col min="14338" max="14338" width="20.42578125" style="46" customWidth="1"/>
    <col min="14339" max="14345" width="13.85546875" style="46" customWidth="1"/>
    <col min="14346" max="14346" width="8.42578125" style="46" customWidth="1"/>
    <col min="14347" max="14592" width="9.140625" style="46"/>
    <col min="14593" max="14593" width="22.28515625" style="46" customWidth="1"/>
    <col min="14594" max="14594" width="20.42578125" style="46" customWidth="1"/>
    <col min="14595" max="14601" width="13.85546875" style="46" customWidth="1"/>
    <col min="14602" max="14602" width="8.42578125" style="46" customWidth="1"/>
    <col min="14603" max="14848" width="9.140625" style="46"/>
    <col min="14849" max="14849" width="22.28515625" style="46" customWidth="1"/>
    <col min="14850" max="14850" width="20.42578125" style="46" customWidth="1"/>
    <col min="14851" max="14857" width="13.85546875" style="46" customWidth="1"/>
    <col min="14858" max="14858" width="8.42578125" style="46" customWidth="1"/>
    <col min="14859" max="15104" width="9.140625" style="46"/>
    <col min="15105" max="15105" width="22.28515625" style="46" customWidth="1"/>
    <col min="15106" max="15106" width="20.42578125" style="46" customWidth="1"/>
    <col min="15107" max="15113" width="13.85546875" style="46" customWidth="1"/>
    <col min="15114" max="15114" width="8.42578125" style="46" customWidth="1"/>
    <col min="15115" max="15360" width="9.140625" style="46"/>
    <col min="15361" max="15361" width="22.28515625" style="46" customWidth="1"/>
    <col min="15362" max="15362" width="20.42578125" style="46" customWidth="1"/>
    <col min="15363" max="15369" width="13.85546875" style="46" customWidth="1"/>
    <col min="15370" max="15370" width="8.42578125" style="46" customWidth="1"/>
    <col min="15371" max="15616" width="9.140625" style="46"/>
    <col min="15617" max="15617" width="22.28515625" style="46" customWidth="1"/>
    <col min="15618" max="15618" width="20.42578125" style="46" customWidth="1"/>
    <col min="15619" max="15625" width="13.85546875" style="46" customWidth="1"/>
    <col min="15626" max="15626" width="8.42578125" style="46" customWidth="1"/>
    <col min="15627" max="15872" width="9.140625" style="46"/>
    <col min="15873" max="15873" width="22.28515625" style="46" customWidth="1"/>
    <col min="15874" max="15874" width="20.42578125" style="46" customWidth="1"/>
    <col min="15875" max="15881" width="13.85546875" style="46" customWidth="1"/>
    <col min="15882" max="15882" width="8.42578125" style="46" customWidth="1"/>
    <col min="15883" max="16128" width="9.140625" style="46"/>
    <col min="16129" max="16129" width="22.28515625" style="46" customWidth="1"/>
    <col min="16130" max="16130" width="20.42578125" style="46" customWidth="1"/>
    <col min="16131" max="16137" width="13.85546875" style="46" customWidth="1"/>
    <col min="16138" max="16138" width="8.42578125" style="46" customWidth="1"/>
    <col min="16139" max="16384" width="9.140625" style="46"/>
  </cols>
  <sheetData>
    <row r="1" spans="1:9" ht="24" customHeight="1" x14ac:dyDescent="0.2">
      <c r="A1" s="406" t="s">
        <v>111</v>
      </c>
      <c r="B1" s="406"/>
      <c r="C1" s="406"/>
      <c r="D1" s="406"/>
      <c r="E1" s="406"/>
      <c r="F1" s="406"/>
      <c r="G1" s="406"/>
      <c r="H1" s="406"/>
      <c r="I1" s="406"/>
    </row>
    <row r="2" spans="1:9" s="70" customFormat="1" ht="12.75" customHeight="1" x14ac:dyDescent="0.2">
      <c r="A2" s="87"/>
      <c r="B2" s="88"/>
      <c r="C2" s="88"/>
      <c r="D2" s="88"/>
      <c r="E2" s="88"/>
      <c r="F2" s="88"/>
      <c r="G2" s="88"/>
      <c r="H2" s="88"/>
      <c r="I2" s="89" t="s">
        <v>112</v>
      </c>
    </row>
    <row r="3" spans="1:9" ht="12" customHeight="1" x14ac:dyDescent="0.2">
      <c r="A3" s="412"/>
      <c r="B3" s="408" t="s">
        <v>102</v>
      </c>
      <c r="C3" s="409" t="s">
        <v>74</v>
      </c>
      <c r="D3" s="410"/>
      <c r="E3" s="410"/>
      <c r="F3" s="410"/>
      <c r="G3" s="410"/>
      <c r="H3" s="410"/>
      <c r="I3" s="410"/>
    </row>
    <row r="4" spans="1:9" ht="24" customHeight="1" x14ac:dyDescent="0.2">
      <c r="A4" s="412"/>
      <c r="B4" s="408"/>
      <c r="C4" s="81" t="s">
        <v>103</v>
      </c>
      <c r="D4" s="81" t="s">
        <v>104</v>
      </c>
      <c r="E4" s="81" t="s">
        <v>105</v>
      </c>
      <c r="F4" s="81" t="s">
        <v>106</v>
      </c>
      <c r="G4" s="81" t="s">
        <v>107</v>
      </c>
      <c r="H4" s="82" t="s">
        <v>108</v>
      </c>
      <c r="I4" s="82" t="s">
        <v>109</v>
      </c>
    </row>
    <row r="5" spans="1:9" s="91" customFormat="1" ht="12.75" customHeight="1" x14ac:dyDescent="0.25">
      <c r="A5" s="65" t="s">
        <v>79</v>
      </c>
      <c r="B5" s="67">
        <f>SUM(C5:I5)</f>
        <v>597023.06000000006</v>
      </c>
      <c r="C5" s="67">
        <f>SUM(C6:C25)</f>
        <v>207256.51000000004</v>
      </c>
      <c r="D5" s="67">
        <f>SUM(D6:D25)</f>
        <v>64013.170000000006</v>
      </c>
      <c r="E5" s="67">
        <f t="shared" ref="E5:I5" si="0">SUM(E6:E25)</f>
        <v>7337.1200000000008</v>
      </c>
      <c r="F5" s="67">
        <f t="shared" si="0"/>
        <v>29263.879999999997</v>
      </c>
      <c r="G5" s="67">
        <f t="shared" si="0"/>
        <v>77380.83</v>
      </c>
      <c r="H5" s="67">
        <f t="shared" si="0"/>
        <v>3790.78</v>
      </c>
      <c r="I5" s="67">
        <f t="shared" si="0"/>
        <v>207980.77000000002</v>
      </c>
    </row>
    <row r="6" spans="1:9" s="91" customFormat="1" ht="12.75" customHeight="1" x14ac:dyDescent="0.25">
      <c r="A6" s="70" t="s">
        <v>80</v>
      </c>
      <c r="B6" s="275">
        <f t="shared" ref="B6:B25" si="1">SUM(C6:I6)</f>
        <v>37970.599999999991</v>
      </c>
      <c r="C6" s="275">
        <v>10686.41</v>
      </c>
      <c r="D6" s="67">
        <v>5203.82</v>
      </c>
      <c r="E6" s="67">
        <v>536.85</v>
      </c>
      <c r="F6" s="67">
        <v>508.8</v>
      </c>
      <c r="G6" s="67">
        <v>11036.56</v>
      </c>
      <c r="H6" s="67">
        <v>0.86</v>
      </c>
      <c r="I6" s="67">
        <v>9997.2999999999993</v>
      </c>
    </row>
    <row r="7" spans="1:9" ht="12.75" customHeight="1" x14ac:dyDescent="0.2">
      <c r="A7" s="71" t="s">
        <v>81</v>
      </c>
      <c r="B7" s="67">
        <f t="shared" si="1"/>
        <v>79331.569999999992</v>
      </c>
      <c r="C7" s="67">
        <v>12480.97</v>
      </c>
      <c r="D7" s="67">
        <v>2219.23</v>
      </c>
      <c r="E7" s="67">
        <v>118.59</v>
      </c>
      <c r="F7" s="67">
        <v>2785.44</v>
      </c>
      <c r="G7" s="67">
        <v>4457.82</v>
      </c>
      <c r="H7" s="67" t="s">
        <v>157</v>
      </c>
      <c r="I7" s="67">
        <v>57269.52</v>
      </c>
    </row>
    <row r="8" spans="1:9" ht="12.75" customHeight="1" x14ac:dyDescent="0.2">
      <c r="A8" s="71" t="s">
        <v>82</v>
      </c>
      <c r="B8" s="67">
        <f t="shared" si="1"/>
        <v>30711.620000000003</v>
      </c>
      <c r="C8" s="67">
        <v>19291.79</v>
      </c>
      <c r="D8" s="67">
        <v>4190.3900000000003</v>
      </c>
      <c r="E8" s="67">
        <v>539.52</v>
      </c>
      <c r="F8" s="67">
        <v>383.3</v>
      </c>
      <c r="G8" s="67">
        <v>5541.7</v>
      </c>
      <c r="H8" s="67">
        <v>520.72</v>
      </c>
      <c r="I8" s="67">
        <v>244.2</v>
      </c>
    </row>
    <row r="9" spans="1:9" ht="12.75" customHeight="1" x14ac:dyDescent="0.2">
      <c r="A9" s="71" t="s">
        <v>83</v>
      </c>
      <c r="B9" s="67">
        <f>SUM(C9:I9)</f>
        <v>96740.45</v>
      </c>
      <c r="C9" s="67">
        <v>19328.53</v>
      </c>
      <c r="D9" s="67">
        <v>5443.35</v>
      </c>
      <c r="E9" s="67">
        <v>119.65</v>
      </c>
      <c r="F9" s="67">
        <v>508.45</v>
      </c>
      <c r="G9" s="67">
        <v>4157.07</v>
      </c>
      <c r="H9" s="67">
        <v>55.4</v>
      </c>
      <c r="I9" s="67">
        <v>67128</v>
      </c>
    </row>
    <row r="10" spans="1:9" ht="12.75" customHeight="1" x14ac:dyDescent="0.2">
      <c r="A10" s="71" t="s">
        <v>84</v>
      </c>
      <c r="B10" s="67">
        <f t="shared" si="1"/>
        <v>12739.11</v>
      </c>
      <c r="C10" s="67">
        <v>5151.1099999999997</v>
      </c>
      <c r="D10" s="67">
        <v>2906.83</v>
      </c>
      <c r="E10" s="67">
        <v>675.8</v>
      </c>
      <c r="F10" s="67">
        <v>5.0999999999999996</v>
      </c>
      <c r="G10" s="67">
        <v>2646.99</v>
      </c>
      <c r="H10" s="67">
        <v>1353.28</v>
      </c>
      <c r="I10" s="67" t="s">
        <v>157</v>
      </c>
    </row>
    <row r="11" spans="1:9" ht="12.75" customHeight="1" x14ac:dyDescent="0.2">
      <c r="A11" s="71" t="s">
        <v>85</v>
      </c>
      <c r="B11" s="67">
        <f t="shared" si="1"/>
        <v>28543.24</v>
      </c>
      <c r="C11" s="67">
        <v>15131.88</v>
      </c>
      <c r="D11" s="67">
        <v>3374.91</v>
      </c>
      <c r="E11" s="67">
        <v>647.22</v>
      </c>
      <c r="F11" s="67">
        <v>892.67</v>
      </c>
      <c r="G11" s="67">
        <v>3369.33</v>
      </c>
      <c r="H11" s="67">
        <v>45.7</v>
      </c>
      <c r="I11" s="67">
        <v>5081.53</v>
      </c>
    </row>
    <row r="12" spans="1:9" ht="12.75" customHeight="1" x14ac:dyDescent="0.2">
      <c r="A12" s="71" t="s">
        <v>86</v>
      </c>
      <c r="B12" s="67">
        <f t="shared" si="1"/>
        <v>35305.270000000004</v>
      </c>
      <c r="C12" s="67">
        <v>12294.18</v>
      </c>
      <c r="D12" s="67">
        <v>8448.01</v>
      </c>
      <c r="E12" s="67">
        <v>827.7</v>
      </c>
      <c r="F12" s="67">
        <v>180.3</v>
      </c>
      <c r="G12" s="67">
        <v>4703.4399999999996</v>
      </c>
      <c r="H12" s="67">
        <v>141.82</v>
      </c>
      <c r="I12" s="67">
        <v>8709.82</v>
      </c>
    </row>
    <row r="13" spans="1:9" ht="12.75" customHeight="1" x14ac:dyDescent="0.2">
      <c r="A13" s="71" t="s">
        <v>87</v>
      </c>
      <c r="B13" s="67">
        <f t="shared" si="1"/>
        <v>24870.47</v>
      </c>
      <c r="C13" s="67">
        <v>13647.38</v>
      </c>
      <c r="D13" s="67">
        <v>4765.83</v>
      </c>
      <c r="E13" s="67">
        <v>475.72</v>
      </c>
      <c r="F13" s="67">
        <v>1431.12</v>
      </c>
      <c r="G13" s="67">
        <v>3856.52</v>
      </c>
      <c r="H13" s="67">
        <v>25.4</v>
      </c>
      <c r="I13" s="67">
        <v>668.5</v>
      </c>
    </row>
    <row r="14" spans="1:9" ht="12.75" customHeight="1" x14ac:dyDescent="0.2">
      <c r="A14" s="71" t="s">
        <v>88</v>
      </c>
      <c r="B14" s="67">
        <f>SUM(C14:I14)</f>
        <v>27528.300000000003</v>
      </c>
      <c r="C14" s="67">
        <v>10116.530000000001</v>
      </c>
      <c r="D14" s="67">
        <v>2222.2800000000002</v>
      </c>
      <c r="E14" s="67">
        <v>753.49</v>
      </c>
      <c r="F14" s="67">
        <v>3584.82</v>
      </c>
      <c r="G14" s="67">
        <v>5108.05</v>
      </c>
      <c r="H14" s="67">
        <v>14.3</v>
      </c>
      <c r="I14" s="67">
        <v>5728.83</v>
      </c>
    </row>
    <row r="15" spans="1:9" s="76" customFormat="1" ht="12.75" customHeight="1" x14ac:dyDescent="0.2">
      <c r="A15" s="71" t="s">
        <v>89</v>
      </c>
      <c r="B15" s="67">
        <f>SUM(C15:I15)</f>
        <v>24659.61</v>
      </c>
      <c r="C15" s="67">
        <v>14501.53</v>
      </c>
      <c r="D15" s="67">
        <v>1203.67</v>
      </c>
      <c r="E15" s="67">
        <v>54.75</v>
      </c>
      <c r="F15" s="67">
        <v>1422.28</v>
      </c>
      <c r="G15" s="67">
        <v>2115.31</v>
      </c>
      <c r="H15" s="67" t="s">
        <v>157</v>
      </c>
      <c r="I15" s="67">
        <v>5362.07</v>
      </c>
    </row>
    <row r="16" spans="1:9" ht="12.75" customHeight="1" x14ac:dyDescent="0.2">
      <c r="A16" s="71" t="s">
        <v>90</v>
      </c>
      <c r="B16" s="67">
        <f t="shared" si="1"/>
        <v>10076.16</v>
      </c>
      <c r="C16" s="67">
        <v>4678.8999999999996</v>
      </c>
      <c r="D16" s="67">
        <v>1207.58</v>
      </c>
      <c r="E16" s="67">
        <v>520.29999999999995</v>
      </c>
      <c r="F16" s="67">
        <v>61.8</v>
      </c>
      <c r="G16" s="67">
        <v>3018.42</v>
      </c>
      <c r="H16" s="67">
        <v>557.89</v>
      </c>
      <c r="I16" s="67">
        <v>31.27</v>
      </c>
    </row>
    <row r="17" spans="1:9" ht="12.75" customHeight="1" x14ac:dyDescent="0.2">
      <c r="A17" s="71" t="s">
        <v>91</v>
      </c>
      <c r="B17" s="67">
        <f t="shared" si="1"/>
        <v>6645.3899999999994</v>
      </c>
      <c r="C17" s="67">
        <v>603.20000000000005</v>
      </c>
      <c r="D17" s="67">
        <v>424.38</v>
      </c>
      <c r="E17" s="67">
        <v>215.49</v>
      </c>
      <c r="F17" s="67" t="s">
        <v>157</v>
      </c>
      <c r="G17" s="67">
        <v>529.45000000000005</v>
      </c>
      <c r="H17" s="67">
        <v>783.37</v>
      </c>
      <c r="I17" s="67">
        <v>4089.5</v>
      </c>
    </row>
    <row r="18" spans="1:9" ht="12.75" customHeight="1" x14ac:dyDescent="0.2">
      <c r="A18" s="71" t="s">
        <v>92</v>
      </c>
      <c r="B18" s="67">
        <f t="shared" si="1"/>
        <v>32056.2</v>
      </c>
      <c r="C18" s="67">
        <v>12436.17</v>
      </c>
      <c r="D18" s="67">
        <v>1990.76</v>
      </c>
      <c r="E18" s="67">
        <v>240.16</v>
      </c>
      <c r="F18" s="67">
        <v>7854.8</v>
      </c>
      <c r="G18" s="67">
        <v>8007.9</v>
      </c>
      <c r="H18" s="67">
        <v>0.21</v>
      </c>
      <c r="I18" s="67">
        <v>1526.2</v>
      </c>
    </row>
    <row r="19" spans="1:9" s="76" customFormat="1" ht="12.75" customHeight="1" x14ac:dyDescent="0.2">
      <c r="A19" s="71" t="s">
        <v>93</v>
      </c>
      <c r="B19" s="67">
        <f t="shared" si="1"/>
        <v>21417.920000000002</v>
      </c>
      <c r="C19" s="67">
        <v>8434.1200000000008</v>
      </c>
      <c r="D19" s="67">
        <v>1208.05</v>
      </c>
      <c r="E19" s="67">
        <v>20.76</v>
      </c>
      <c r="F19" s="67">
        <v>7633.08</v>
      </c>
      <c r="G19" s="67">
        <v>3177.15</v>
      </c>
      <c r="H19" s="67" t="s">
        <v>157</v>
      </c>
      <c r="I19" s="67">
        <v>944.76</v>
      </c>
    </row>
    <row r="20" spans="1:9" ht="12.75" customHeight="1" x14ac:dyDescent="0.2">
      <c r="A20" s="71" t="s">
        <v>94</v>
      </c>
      <c r="B20" s="67">
        <f t="shared" si="1"/>
        <v>60125.679999999993</v>
      </c>
      <c r="C20" s="67">
        <v>33268.699999999997</v>
      </c>
      <c r="D20" s="67">
        <v>14788.93</v>
      </c>
      <c r="E20" s="67">
        <v>607.45000000000005</v>
      </c>
      <c r="F20" s="67">
        <v>9</v>
      </c>
      <c r="G20" s="67">
        <v>7925.13</v>
      </c>
      <c r="H20" s="67">
        <v>291.18</v>
      </c>
      <c r="I20" s="67">
        <v>3235.29</v>
      </c>
    </row>
    <row r="21" spans="1:9" ht="12.75" customHeight="1" x14ac:dyDescent="0.2">
      <c r="A21" s="70" t="s">
        <v>95</v>
      </c>
      <c r="B21" s="67">
        <f t="shared" si="1"/>
        <v>6978.9100000000008</v>
      </c>
      <c r="C21" s="67">
        <v>2044.37</v>
      </c>
      <c r="D21" s="67">
        <v>1240.1400000000001</v>
      </c>
      <c r="E21" s="67">
        <v>306.8</v>
      </c>
      <c r="F21" s="67">
        <v>6.3</v>
      </c>
      <c r="G21" s="67">
        <v>3374.6</v>
      </c>
      <c r="H21" s="67" t="s">
        <v>157</v>
      </c>
      <c r="I21" s="67">
        <v>6.7</v>
      </c>
    </row>
    <row r="22" spans="1:9" ht="12.75" customHeight="1" x14ac:dyDescent="0.2">
      <c r="A22" s="71" t="s">
        <v>96</v>
      </c>
      <c r="B22" s="67">
        <f t="shared" si="1"/>
        <v>58460.090000000004</v>
      </c>
      <c r="C22" s="67">
        <v>11131.76</v>
      </c>
      <c r="D22" s="67">
        <v>2820.1</v>
      </c>
      <c r="E22" s="67">
        <v>674.27</v>
      </c>
      <c r="F22" s="67">
        <v>1986.02</v>
      </c>
      <c r="G22" s="67">
        <v>4114.47</v>
      </c>
      <c r="H22" s="67">
        <v>0.65</v>
      </c>
      <c r="I22" s="67">
        <v>37732.82</v>
      </c>
    </row>
    <row r="23" spans="1:9" ht="12.75" customHeight="1" x14ac:dyDescent="0.2">
      <c r="A23" s="71" t="s">
        <v>97</v>
      </c>
      <c r="B23" s="67">
        <f t="shared" si="1"/>
        <v>21.25</v>
      </c>
      <c r="C23" s="67">
        <v>9.6</v>
      </c>
      <c r="D23" s="67">
        <v>2.9</v>
      </c>
      <c r="E23" s="67">
        <v>0.6</v>
      </c>
      <c r="F23" s="67" t="s">
        <v>157</v>
      </c>
      <c r="G23" s="67">
        <v>7.95</v>
      </c>
      <c r="H23" s="67" t="s">
        <v>157</v>
      </c>
      <c r="I23" s="67">
        <v>0.2</v>
      </c>
    </row>
    <row r="24" spans="1:9" ht="12.75" customHeight="1" x14ac:dyDescent="0.2">
      <c r="A24" s="71" t="s">
        <v>98</v>
      </c>
      <c r="B24" s="67">
        <f t="shared" si="1"/>
        <v>11.600000000000001</v>
      </c>
      <c r="C24" s="67">
        <v>8.6</v>
      </c>
      <c r="D24" s="67">
        <v>0.3</v>
      </c>
      <c r="E24" s="67">
        <v>0.4</v>
      </c>
      <c r="F24" s="67" t="s">
        <v>157</v>
      </c>
      <c r="G24" s="67">
        <v>1.5</v>
      </c>
      <c r="H24" s="67" t="s">
        <v>157</v>
      </c>
      <c r="I24" s="67">
        <v>0.8</v>
      </c>
    </row>
    <row r="25" spans="1:9" ht="12.75" customHeight="1" x14ac:dyDescent="0.2">
      <c r="A25" s="73" t="s">
        <v>99</v>
      </c>
      <c r="B25" s="75">
        <f t="shared" si="1"/>
        <v>2829.6199999999994</v>
      </c>
      <c r="C25" s="75">
        <v>2010.78</v>
      </c>
      <c r="D25" s="75">
        <v>351.71</v>
      </c>
      <c r="E25" s="75">
        <v>1.6</v>
      </c>
      <c r="F25" s="75">
        <v>10.6</v>
      </c>
      <c r="G25" s="75">
        <v>231.47</v>
      </c>
      <c r="H25" s="75" t="s">
        <v>157</v>
      </c>
      <c r="I25" s="75">
        <v>223.46</v>
      </c>
    </row>
    <row r="26" spans="1:9" ht="12.75" customHeight="1" x14ac:dyDescent="0.2">
      <c r="B26" s="93"/>
      <c r="C26" s="93"/>
      <c r="D26" s="93"/>
      <c r="E26" s="93"/>
      <c r="F26" s="93"/>
      <c r="G26" s="93"/>
      <c r="H26" s="93"/>
      <c r="I26" s="93"/>
    </row>
    <row r="27" spans="1:9" x14ac:dyDescent="0.2">
      <c r="A27" s="198"/>
      <c r="C27" s="69"/>
      <c r="D27" s="69"/>
      <c r="E27" s="69"/>
      <c r="F27" s="69"/>
      <c r="G27" s="69"/>
      <c r="H27" s="72"/>
      <c r="I27" s="69"/>
    </row>
    <row r="28" spans="1:9" x14ac:dyDescent="0.2">
      <c r="C28" s="69"/>
      <c r="D28" s="69"/>
      <c r="E28" s="69"/>
      <c r="F28" s="69"/>
      <c r="G28" s="69"/>
      <c r="H28" s="69"/>
      <c r="I28" s="69"/>
    </row>
    <row r="29" spans="1:9" x14ac:dyDescent="0.2">
      <c r="C29" s="69"/>
      <c r="D29" s="69"/>
      <c r="E29" s="69"/>
      <c r="F29" s="69"/>
      <c r="G29" s="69"/>
      <c r="H29" s="69"/>
      <c r="I29" s="69"/>
    </row>
    <row r="30" spans="1:9" x14ac:dyDescent="0.2">
      <c r="C30" s="69"/>
      <c r="D30" s="69"/>
      <c r="E30" s="69"/>
      <c r="F30" s="69"/>
      <c r="G30" s="69"/>
      <c r="H30" s="69"/>
      <c r="I30" s="69"/>
    </row>
    <row r="31" spans="1:9" x14ac:dyDescent="0.2">
      <c r="C31" s="69"/>
      <c r="D31" s="69"/>
      <c r="E31" s="69"/>
      <c r="F31" s="69"/>
      <c r="G31" s="69"/>
      <c r="H31" s="69"/>
      <c r="I31" s="69"/>
    </row>
    <row r="32" spans="1:9" x14ac:dyDescent="0.2">
      <c r="C32" s="69"/>
      <c r="D32" s="69"/>
      <c r="E32" s="69"/>
      <c r="F32" s="69"/>
      <c r="G32" s="69"/>
      <c r="H32" s="69"/>
      <c r="I32" s="69"/>
    </row>
    <row r="33" spans="3:9" x14ac:dyDescent="0.2">
      <c r="C33" s="69"/>
      <c r="D33" s="69"/>
      <c r="E33" s="69"/>
      <c r="F33" s="69"/>
      <c r="G33" s="69"/>
      <c r="H33" s="69"/>
      <c r="I33" s="69"/>
    </row>
    <row r="34" spans="3:9" x14ac:dyDescent="0.2">
      <c r="C34" s="69"/>
      <c r="D34" s="69"/>
      <c r="E34" s="69"/>
      <c r="F34" s="69"/>
      <c r="G34" s="69"/>
      <c r="H34" s="72"/>
      <c r="I34" s="69"/>
    </row>
    <row r="35" spans="3:9" x14ac:dyDescent="0.2">
      <c r="C35" s="69"/>
      <c r="D35" s="69"/>
      <c r="E35" s="69"/>
      <c r="F35" s="69"/>
      <c r="G35" s="69"/>
      <c r="H35" s="69"/>
      <c r="I35" s="69"/>
    </row>
    <row r="36" spans="3:9" x14ac:dyDescent="0.2">
      <c r="C36" s="69"/>
      <c r="D36" s="69"/>
      <c r="E36" s="69"/>
      <c r="F36" s="69"/>
      <c r="G36" s="69"/>
      <c r="H36" s="69"/>
      <c r="I36" s="69"/>
    </row>
    <row r="37" spans="3:9" x14ac:dyDescent="0.2">
      <c r="C37" s="69"/>
      <c r="D37" s="69"/>
      <c r="E37" s="69"/>
      <c r="F37" s="69"/>
      <c r="G37" s="69"/>
      <c r="H37" s="72"/>
      <c r="I37" s="69"/>
    </row>
    <row r="38" spans="3:9" x14ac:dyDescent="0.2">
      <c r="C38" s="69"/>
      <c r="D38" s="69"/>
      <c r="E38" s="69"/>
      <c r="F38" s="69"/>
      <c r="G38" s="69"/>
      <c r="H38" s="72"/>
      <c r="I38" s="69"/>
    </row>
    <row r="39" spans="3:9" x14ac:dyDescent="0.2">
      <c r="C39" s="69"/>
      <c r="D39" s="69"/>
      <c r="E39" s="69"/>
      <c r="F39" s="69"/>
      <c r="G39" s="69"/>
      <c r="H39" s="69"/>
      <c r="I39" s="69"/>
    </row>
    <row r="40" spans="3:9" x14ac:dyDescent="0.2">
      <c r="C40" s="69"/>
      <c r="D40" s="69"/>
      <c r="E40" s="69"/>
      <c r="F40" s="69"/>
      <c r="G40" s="69"/>
      <c r="H40" s="72"/>
      <c r="I40" s="69"/>
    </row>
    <row r="41" spans="3:9" x14ac:dyDescent="0.2">
      <c r="C41" s="69"/>
      <c r="D41" s="69"/>
      <c r="E41" s="69"/>
      <c r="F41" s="72"/>
      <c r="G41" s="69"/>
      <c r="H41" s="72"/>
      <c r="I41" s="72"/>
    </row>
    <row r="42" spans="3:9" x14ac:dyDescent="0.2">
      <c r="C42" s="69"/>
      <c r="D42" s="69"/>
      <c r="E42" s="72"/>
      <c r="F42" s="72"/>
      <c r="G42" s="72"/>
      <c r="H42" s="72"/>
      <c r="I42" s="69"/>
    </row>
    <row r="43" spans="3:9" x14ac:dyDescent="0.2">
      <c r="C43" s="69"/>
      <c r="D43" s="69"/>
      <c r="E43" s="69"/>
      <c r="F43" s="69"/>
      <c r="G43" s="69"/>
      <c r="H43" s="72"/>
      <c r="I43" s="6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94" customWidth="1"/>
    <col min="2" max="3" width="11.42578125" style="94" customWidth="1"/>
    <col min="4" max="4" width="8.28515625" style="94" customWidth="1"/>
    <col min="5" max="5" width="10" style="94" customWidth="1"/>
    <col min="6" max="6" width="9.28515625" style="94" customWidth="1"/>
    <col min="7" max="7" width="9" style="94" customWidth="1"/>
    <col min="8" max="8" width="10" style="94" customWidth="1"/>
    <col min="9" max="9" width="10.28515625" style="94" customWidth="1"/>
    <col min="10" max="10" width="8.28515625" style="94" customWidth="1"/>
    <col min="11" max="11" width="11.42578125" style="94" customWidth="1"/>
    <col min="12" max="12" width="10.28515625" style="94" customWidth="1"/>
    <col min="13" max="13" width="8.7109375" style="94" customWidth="1"/>
    <col min="14" max="256" width="9.140625" style="94"/>
    <col min="257" max="257" width="22.140625" style="94" customWidth="1"/>
    <col min="258" max="259" width="11.42578125" style="94" customWidth="1"/>
    <col min="260" max="260" width="8.28515625" style="94" customWidth="1"/>
    <col min="261" max="261" width="10" style="94" customWidth="1"/>
    <col min="262" max="262" width="9.28515625" style="94" customWidth="1"/>
    <col min="263" max="263" width="9" style="94" customWidth="1"/>
    <col min="264" max="264" width="10" style="94" customWidth="1"/>
    <col min="265" max="265" width="10.28515625" style="94" customWidth="1"/>
    <col min="266" max="266" width="8.28515625" style="94" customWidth="1"/>
    <col min="267" max="268" width="11.42578125" style="94" customWidth="1"/>
    <col min="269" max="269" width="8" style="94" customWidth="1"/>
    <col min="270" max="512" width="9.140625" style="94"/>
    <col min="513" max="513" width="22.140625" style="94" customWidth="1"/>
    <col min="514" max="515" width="11.42578125" style="94" customWidth="1"/>
    <col min="516" max="516" width="8.28515625" style="94" customWidth="1"/>
    <col min="517" max="517" width="10" style="94" customWidth="1"/>
    <col min="518" max="518" width="9.28515625" style="94" customWidth="1"/>
    <col min="519" max="519" width="9" style="94" customWidth="1"/>
    <col min="520" max="520" width="10" style="94" customWidth="1"/>
    <col min="521" max="521" width="10.28515625" style="94" customWidth="1"/>
    <col min="522" max="522" width="8.28515625" style="94" customWidth="1"/>
    <col min="523" max="524" width="11.42578125" style="94" customWidth="1"/>
    <col min="525" max="525" width="8" style="94" customWidth="1"/>
    <col min="526" max="768" width="9.140625" style="94"/>
    <col min="769" max="769" width="22.140625" style="94" customWidth="1"/>
    <col min="770" max="771" width="11.42578125" style="94" customWidth="1"/>
    <col min="772" max="772" width="8.28515625" style="94" customWidth="1"/>
    <col min="773" max="773" width="10" style="94" customWidth="1"/>
    <col min="774" max="774" width="9.28515625" style="94" customWidth="1"/>
    <col min="775" max="775" width="9" style="94" customWidth="1"/>
    <col min="776" max="776" width="10" style="94" customWidth="1"/>
    <col min="777" max="777" width="10.28515625" style="94" customWidth="1"/>
    <col min="778" max="778" width="8.28515625" style="94" customWidth="1"/>
    <col min="779" max="780" width="11.42578125" style="94" customWidth="1"/>
    <col min="781" max="781" width="8" style="94" customWidth="1"/>
    <col min="782" max="1024" width="9.140625" style="94"/>
    <col min="1025" max="1025" width="22.140625" style="94" customWidth="1"/>
    <col min="1026" max="1027" width="11.42578125" style="94" customWidth="1"/>
    <col min="1028" max="1028" width="8.28515625" style="94" customWidth="1"/>
    <col min="1029" max="1029" width="10" style="94" customWidth="1"/>
    <col min="1030" max="1030" width="9.28515625" style="94" customWidth="1"/>
    <col min="1031" max="1031" width="9" style="94" customWidth="1"/>
    <col min="1032" max="1032" width="10" style="94" customWidth="1"/>
    <col min="1033" max="1033" width="10.28515625" style="94" customWidth="1"/>
    <col min="1034" max="1034" width="8.28515625" style="94" customWidth="1"/>
    <col min="1035" max="1036" width="11.42578125" style="94" customWidth="1"/>
    <col min="1037" max="1037" width="8" style="94" customWidth="1"/>
    <col min="1038" max="1280" width="9.140625" style="94"/>
    <col min="1281" max="1281" width="22.140625" style="94" customWidth="1"/>
    <col min="1282" max="1283" width="11.42578125" style="94" customWidth="1"/>
    <col min="1284" max="1284" width="8.28515625" style="94" customWidth="1"/>
    <col min="1285" max="1285" width="10" style="94" customWidth="1"/>
    <col min="1286" max="1286" width="9.28515625" style="94" customWidth="1"/>
    <col min="1287" max="1287" width="9" style="94" customWidth="1"/>
    <col min="1288" max="1288" width="10" style="94" customWidth="1"/>
    <col min="1289" max="1289" width="10.28515625" style="94" customWidth="1"/>
    <col min="1290" max="1290" width="8.28515625" style="94" customWidth="1"/>
    <col min="1291" max="1292" width="11.42578125" style="94" customWidth="1"/>
    <col min="1293" max="1293" width="8" style="94" customWidth="1"/>
    <col min="1294" max="1536" width="9.140625" style="94"/>
    <col min="1537" max="1537" width="22.140625" style="94" customWidth="1"/>
    <col min="1538" max="1539" width="11.42578125" style="94" customWidth="1"/>
    <col min="1540" max="1540" width="8.28515625" style="94" customWidth="1"/>
    <col min="1541" max="1541" width="10" style="94" customWidth="1"/>
    <col min="1542" max="1542" width="9.28515625" style="94" customWidth="1"/>
    <col min="1543" max="1543" width="9" style="94" customWidth="1"/>
    <col min="1544" max="1544" width="10" style="94" customWidth="1"/>
    <col min="1545" max="1545" width="10.28515625" style="94" customWidth="1"/>
    <col min="1546" max="1546" width="8.28515625" style="94" customWidth="1"/>
    <col min="1547" max="1548" width="11.42578125" style="94" customWidth="1"/>
    <col min="1549" max="1549" width="8" style="94" customWidth="1"/>
    <col min="1550" max="1792" width="9.140625" style="94"/>
    <col min="1793" max="1793" width="22.140625" style="94" customWidth="1"/>
    <col min="1794" max="1795" width="11.42578125" style="94" customWidth="1"/>
    <col min="1796" max="1796" width="8.28515625" style="94" customWidth="1"/>
    <col min="1797" max="1797" width="10" style="94" customWidth="1"/>
    <col min="1798" max="1798" width="9.28515625" style="94" customWidth="1"/>
    <col min="1799" max="1799" width="9" style="94" customWidth="1"/>
    <col min="1800" max="1800" width="10" style="94" customWidth="1"/>
    <col min="1801" max="1801" width="10.28515625" style="94" customWidth="1"/>
    <col min="1802" max="1802" width="8.28515625" style="94" customWidth="1"/>
    <col min="1803" max="1804" width="11.42578125" style="94" customWidth="1"/>
    <col min="1805" max="1805" width="8" style="94" customWidth="1"/>
    <col min="1806" max="2048" width="9.140625" style="94"/>
    <col min="2049" max="2049" width="22.140625" style="94" customWidth="1"/>
    <col min="2050" max="2051" width="11.42578125" style="94" customWidth="1"/>
    <col min="2052" max="2052" width="8.28515625" style="94" customWidth="1"/>
    <col min="2053" max="2053" width="10" style="94" customWidth="1"/>
    <col min="2054" max="2054" width="9.28515625" style="94" customWidth="1"/>
    <col min="2055" max="2055" width="9" style="94" customWidth="1"/>
    <col min="2056" max="2056" width="10" style="94" customWidth="1"/>
    <col min="2057" max="2057" width="10.28515625" style="94" customWidth="1"/>
    <col min="2058" max="2058" width="8.28515625" style="94" customWidth="1"/>
    <col min="2059" max="2060" width="11.42578125" style="94" customWidth="1"/>
    <col min="2061" max="2061" width="8" style="94" customWidth="1"/>
    <col min="2062" max="2304" width="9.140625" style="94"/>
    <col min="2305" max="2305" width="22.140625" style="94" customWidth="1"/>
    <col min="2306" max="2307" width="11.42578125" style="94" customWidth="1"/>
    <col min="2308" max="2308" width="8.28515625" style="94" customWidth="1"/>
    <col min="2309" max="2309" width="10" style="94" customWidth="1"/>
    <col min="2310" max="2310" width="9.28515625" style="94" customWidth="1"/>
    <col min="2311" max="2311" width="9" style="94" customWidth="1"/>
    <col min="2312" max="2312" width="10" style="94" customWidth="1"/>
    <col min="2313" max="2313" width="10.28515625" style="94" customWidth="1"/>
    <col min="2314" max="2314" width="8.28515625" style="94" customWidth="1"/>
    <col min="2315" max="2316" width="11.42578125" style="94" customWidth="1"/>
    <col min="2317" max="2317" width="8" style="94" customWidth="1"/>
    <col min="2318" max="2560" width="9.140625" style="94"/>
    <col min="2561" max="2561" width="22.140625" style="94" customWidth="1"/>
    <col min="2562" max="2563" width="11.42578125" style="94" customWidth="1"/>
    <col min="2564" max="2564" width="8.28515625" style="94" customWidth="1"/>
    <col min="2565" max="2565" width="10" style="94" customWidth="1"/>
    <col min="2566" max="2566" width="9.28515625" style="94" customWidth="1"/>
    <col min="2567" max="2567" width="9" style="94" customWidth="1"/>
    <col min="2568" max="2568" width="10" style="94" customWidth="1"/>
    <col min="2569" max="2569" width="10.28515625" style="94" customWidth="1"/>
    <col min="2570" max="2570" width="8.28515625" style="94" customWidth="1"/>
    <col min="2571" max="2572" width="11.42578125" style="94" customWidth="1"/>
    <col min="2573" max="2573" width="8" style="94" customWidth="1"/>
    <col min="2574" max="2816" width="9.140625" style="94"/>
    <col min="2817" max="2817" width="22.140625" style="94" customWidth="1"/>
    <col min="2818" max="2819" width="11.42578125" style="94" customWidth="1"/>
    <col min="2820" max="2820" width="8.28515625" style="94" customWidth="1"/>
    <col min="2821" max="2821" width="10" style="94" customWidth="1"/>
    <col min="2822" max="2822" width="9.28515625" style="94" customWidth="1"/>
    <col min="2823" max="2823" width="9" style="94" customWidth="1"/>
    <col min="2824" max="2824" width="10" style="94" customWidth="1"/>
    <col min="2825" max="2825" width="10.28515625" style="94" customWidth="1"/>
    <col min="2826" max="2826" width="8.28515625" style="94" customWidth="1"/>
    <col min="2827" max="2828" width="11.42578125" style="94" customWidth="1"/>
    <col min="2829" max="2829" width="8" style="94" customWidth="1"/>
    <col min="2830" max="3072" width="9.140625" style="94"/>
    <col min="3073" max="3073" width="22.140625" style="94" customWidth="1"/>
    <col min="3074" max="3075" width="11.42578125" style="94" customWidth="1"/>
    <col min="3076" max="3076" width="8.28515625" style="94" customWidth="1"/>
    <col min="3077" max="3077" width="10" style="94" customWidth="1"/>
    <col min="3078" max="3078" width="9.28515625" style="94" customWidth="1"/>
    <col min="3079" max="3079" width="9" style="94" customWidth="1"/>
    <col min="3080" max="3080" width="10" style="94" customWidth="1"/>
    <col min="3081" max="3081" width="10.28515625" style="94" customWidth="1"/>
    <col min="3082" max="3082" width="8.28515625" style="94" customWidth="1"/>
    <col min="3083" max="3084" width="11.42578125" style="94" customWidth="1"/>
    <col min="3085" max="3085" width="8" style="94" customWidth="1"/>
    <col min="3086" max="3328" width="9.140625" style="94"/>
    <col min="3329" max="3329" width="22.140625" style="94" customWidth="1"/>
    <col min="3330" max="3331" width="11.42578125" style="94" customWidth="1"/>
    <col min="3332" max="3332" width="8.28515625" style="94" customWidth="1"/>
    <col min="3333" max="3333" width="10" style="94" customWidth="1"/>
    <col min="3334" max="3334" width="9.28515625" style="94" customWidth="1"/>
    <col min="3335" max="3335" width="9" style="94" customWidth="1"/>
    <col min="3336" max="3336" width="10" style="94" customWidth="1"/>
    <col min="3337" max="3337" width="10.28515625" style="94" customWidth="1"/>
    <col min="3338" max="3338" width="8.28515625" style="94" customWidth="1"/>
    <col min="3339" max="3340" width="11.42578125" style="94" customWidth="1"/>
    <col min="3341" max="3341" width="8" style="94" customWidth="1"/>
    <col min="3342" max="3584" width="9.140625" style="94"/>
    <col min="3585" max="3585" width="22.140625" style="94" customWidth="1"/>
    <col min="3586" max="3587" width="11.42578125" style="94" customWidth="1"/>
    <col min="3588" max="3588" width="8.28515625" style="94" customWidth="1"/>
    <col min="3589" max="3589" width="10" style="94" customWidth="1"/>
    <col min="3590" max="3590" width="9.28515625" style="94" customWidth="1"/>
    <col min="3591" max="3591" width="9" style="94" customWidth="1"/>
    <col min="3592" max="3592" width="10" style="94" customWidth="1"/>
    <col min="3593" max="3593" width="10.28515625" style="94" customWidth="1"/>
    <col min="3594" max="3594" width="8.28515625" style="94" customWidth="1"/>
    <col min="3595" max="3596" width="11.42578125" style="94" customWidth="1"/>
    <col min="3597" max="3597" width="8" style="94" customWidth="1"/>
    <col min="3598" max="3840" width="9.140625" style="94"/>
    <col min="3841" max="3841" width="22.140625" style="94" customWidth="1"/>
    <col min="3842" max="3843" width="11.42578125" style="94" customWidth="1"/>
    <col min="3844" max="3844" width="8.28515625" style="94" customWidth="1"/>
    <col min="3845" max="3845" width="10" style="94" customWidth="1"/>
    <col min="3846" max="3846" width="9.28515625" style="94" customWidth="1"/>
    <col min="3847" max="3847" width="9" style="94" customWidth="1"/>
    <col min="3848" max="3848" width="10" style="94" customWidth="1"/>
    <col min="3849" max="3849" width="10.28515625" style="94" customWidth="1"/>
    <col min="3850" max="3850" width="8.28515625" style="94" customWidth="1"/>
    <col min="3851" max="3852" width="11.42578125" style="94" customWidth="1"/>
    <col min="3853" max="3853" width="8" style="94" customWidth="1"/>
    <col min="3854" max="4096" width="9.140625" style="94"/>
    <col min="4097" max="4097" width="22.140625" style="94" customWidth="1"/>
    <col min="4098" max="4099" width="11.42578125" style="94" customWidth="1"/>
    <col min="4100" max="4100" width="8.28515625" style="94" customWidth="1"/>
    <col min="4101" max="4101" width="10" style="94" customWidth="1"/>
    <col min="4102" max="4102" width="9.28515625" style="94" customWidth="1"/>
    <col min="4103" max="4103" width="9" style="94" customWidth="1"/>
    <col min="4104" max="4104" width="10" style="94" customWidth="1"/>
    <col min="4105" max="4105" width="10.28515625" style="94" customWidth="1"/>
    <col min="4106" max="4106" width="8.28515625" style="94" customWidth="1"/>
    <col min="4107" max="4108" width="11.42578125" style="94" customWidth="1"/>
    <col min="4109" max="4109" width="8" style="94" customWidth="1"/>
    <col min="4110" max="4352" width="9.140625" style="94"/>
    <col min="4353" max="4353" width="22.140625" style="94" customWidth="1"/>
    <col min="4354" max="4355" width="11.42578125" style="94" customWidth="1"/>
    <col min="4356" max="4356" width="8.28515625" style="94" customWidth="1"/>
    <col min="4357" max="4357" width="10" style="94" customWidth="1"/>
    <col min="4358" max="4358" width="9.28515625" style="94" customWidth="1"/>
    <col min="4359" max="4359" width="9" style="94" customWidth="1"/>
    <col min="4360" max="4360" width="10" style="94" customWidth="1"/>
    <col min="4361" max="4361" width="10.28515625" style="94" customWidth="1"/>
    <col min="4362" max="4362" width="8.28515625" style="94" customWidth="1"/>
    <col min="4363" max="4364" width="11.42578125" style="94" customWidth="1"/>
    <col min="4365" max="4365" width="8" style="94" customWidth="1"/>
    <col min="4366" max="4608" width="9.140625" style="94"/>
    <col min="4609" max="4609" width="22.140625" style="94" customWidth="1"/>
    <col min="4610" max="4611" width="11.42578125" style="94" customWidth="1"/>
    <col min="4612" max="4612" width="8.28515625" style="94" customWidth="1"/>
    <col min="4613" max="4613" width="10" style="94" customWidth="1"/>
    <col min="4614" max="4614" width="9.28515625" style="94" customWidth="1"/>
    <col min="4615" max="4615" width="9" style="94" customWidth="1"/>
    <col min="4616" max="4616" width="10" style="94" customWidth="1"/>
    <col min="4617" max="4617" width="10.28515625" style="94" customWidth="1"/>
    <col min="4618" max="4618" width="8.28515625" style="94" customWidth="1"/>
    <col min="4619" max="4620" width="11.42578125" style="94" customWidth="1"/>
    <col min="4621" max="4621" width="8" style="94" customWidth="1"/>
    <col min="4622" max="4864" width="9.140625" style="94"/>
    <col min="4865" max="4865" width="22.140625" style="94" customWidth="1"/>
    <col min="4866" max="4867" width="11.42578125" style="94" customWidth="1"/>
    <col min="4868" max="4868" width="8.28515625" style="94" customWidth="1"/>
    <col min="4869" max="4869" width="10" style="94" customWidth="1"/>
    <col min="4870" max="4870" width="9.28515625" style="94" customWidth="1"/>
    <col min="4871" max="4871" width="9" style="94" customWidth="1"/>
    <col min="4872" max="4872" width="10" style="94" customWidth="1"/>
    <col min="4873" max="4873" width="10.28515625" style="94" customWidth="1"/>
    <col min="4874" max="4874" width="8.28515625" style="94" customWidth="1"/>
    <col min="4875" max="4876" width="11.42578125" style="94" customWidth="1"/>
    <col min="4877" max="4877" width="8" style="94" customWidth="1"/>
    <col min="4878" max="5120" width="9.140625" style="94"/>
    <col min="5121" max="5121" width="22.140625" style="94" customWidth="1"/>
    <col min="5122" max="5123" width="11.42578125" style="94" customWidth="1"/>
    <col min="5124" max="5124" width="8.28515625" style="94" customWidth="1"/>
    <col min="5125" max="5125" width="10" style="94" customWidth="1"/>
    <col min="5126" max="5126" width="9.28515625" style="94" customWidth="1"/>
    <col min="5127" max="5127" width="9" style="94" customWidth="1"/>
    <col min="5128" max="5128" width="10" style="94" customWidth="1"/>
    <col min="5129" max="5129" width="10.28515625" style="94" customWidth="1"/>
    <col min="5130" max="5130" width="8.28515625" style="94" customWidth="1"/>
    <col min="5131" max="5132" width="11.42578125" style="94" customWidth="1"/>
    <col min="5133" max="5133" width="8" style="94" customWidth="1"/>
    <col min="5134" max="5376" width="9.140625" style="94"/>
    <col min="5377" max="5377" width="22.140625" style="94" customWidth="1"/>
    <col min="5378" max="5379" width="11.42578125" style="94" customWidth="1"/>
    <col min="5380" max="5380" width="8.28515625" style="94" customWidth="1"/>
    <col min="5381" max="5381" width="10" style="94" customWidth="1"/>
    <col min="5382" max="5382" width="9.28515625" style="94" customWidth="1"/>
    <col min="5383" max="5383" width="9" style="94" customWidth="1"/>
    <col min="5384" max="5384" width="10" style="94" customWidth="1"/>
    <col min="5385" max="5385" width="10.28515625" style="94" customWidth="1"/>
    <col min="5386" max="5386" width="8.28515625" style="94" customWidth="1"/>
    <col min="5387" max="5388" width="11.42578125" style="94" customWidth="1"/>
    <col min="5389" max="5389" width="8" style="94" customWidth="1"/>
    <col min="5390" max="5632" width="9.140625" style="94"/>
    <col min="5633" max="5633" width="22.140625" style="94" customWidth="1"/>
    <col min="5634" max="5635" width="11.42578125" style="94" customWidth="1"/>
    <col min="5636" max="5636" width="8.28515625" style="94" customWidth="1"/>
    <col min="5637" max="5637" width="10" style="94" customWidth="1"/>
    <col min="5638" max="5638" width="9.28515625" style="94" customWidth="1"/>
    <col min="5639" max="5639" width="9" style="94" customWidth="1"/>
    <col min="5640" max="5640" width="10" style="94" customWidth="1"/>
    <col min="5641" max="5641" width="10.28515625" style="94" customWidth="1"/>
    <col min="5642" max="5642" width="8.28515625" style="94" customWidth="1"/>
    <col min="5643" max="5644" width="11.42578125" style="94" customWidth="1"/>
    <col min="5645" max="5645" width="8" style="94" customWidth="1"/>
    <col min="5646" max="5888" width="9.140625" style="94"/>
    <col min="5889" max="5889" width="22.140625" style="94" customWidth="1"/>
    <col min="5890" max="5891" width="11.42578125" style="94" customWidth="1"/>
    <col min="5892" max="5892" width="8.28515625" style="94" customWidth="1"/>
    <col min="5893" max="5893" width="10" style="94" customWidth="1"/>
    <col min="5894" max="5894" width="9.28515625" style="94" customWidth="1"/>
    <col min="5895" max="5895" width="9" style="94" customWidth="1"/>
    <col min="5896" max="5896" width="10" style="94" customWidth="1"/>
    <col min="5897" max="5897" width="10.28515625" style="94" customWidth="1"/>
    <col min="5898" max="5898" width="8.28515625" style="94" customWidth="1"/>
    <col min="5899" max="5900" width="11.42578125" style="94" customWidth="1"/>
    <col min="5901" max="5901" width="8" style="94" customWidth="1"/>
    <col min="5902" max="6144" width="9.140625" style="94"/>
    <col min="6145" max="6145" width="22.140625" style="94" customWidth="1"/>
    <col min="6146" max="6147" width="11.42578125" style="94" customWidth="1"/>
    <col min="6148" max="6148" width="8.28515625" style="94" customWidth="1"/>
    <col min="6149" max="6149" width="10" style="94" customWidth="1"/>
    <col min="6150" max="6150" width="9.28515625" style="94" customWidth="1"/>
    <col min="6151" max="6151" width="9" style="94" customWidth="1"/>
    <col min="6152" max="6152" width="10" style="94" customWidth="1"/>
    <col min="6153" max="6153" width="10.28515625" style="94" customWidth="1"/>
    <col min="6154" max="6154" width="8.28515625" style="94" customWidth="1"/>
    <col min="6155" max="6156" width="11.42578125" style="94" customWidth="1"/>
    <col min="6157" max="6157" width="8" style="94" customWidth="1"/>
    <col min="6158" max="6400" width="9.140625" style="94"/>
    <col min="6401" max="6401" width="22.140625" style="94" customWidth="1"/>
    <col min="6402" max="6403" width="11.42578125" style="94" customWidth="1"/>
    <col min="6404" max="6404" width="8.28515625" style="94" customWidth="1"/>
    <col min="6405" max="6405" width="10" style="94" customWidth="1"/>
    <col min="6406" max="6406" width="9.28515625" style="94" customWidth="1"/>
    <col min="6407" max="6407" width="9" style="94" customWidth="1"/>
    <col min="6408" max="6408" width="10" style="94" customWidth="1"/>
    <col min="6409" max="6409" width="10.28515625" style="94" customWidth="1"/>
    <col min="6410" max="6410" width="8.28515625" style="94" customWidth="1"/>
    <col min="6411" max="6412" width="11.42578125" style="94" customWidth="1"/>
    <col min="6413" max="6413" width="8" style="94" customWidth="1"/>
    <col min="6414" max="6656" width="9.140625" style="94"/>
    <col min="6657" max="6657" width="22.140625" style="94" customWidth="1"/>
    <col min="6658" max="6659" width="11.42578125" style="94" customWidth="1"/>
    <col min="6660" max="6660" width="8.28515625" style="94" customWidth="1"/>
    <col min="6661" max="6661" width="10" style="94" customWidth="1"/>
    <col min="6662" max="6662" width="9.28515625" style="94" customWidth="1"/>
    <col min="6663" max="6663" width="9" style="94" customWidth="1"/>
    <col min="6664" max="6664" width="10" style="94" customWidth="1"/>
    <col min="6665" max="6665" width="10.28515625" style="94" customWidth="1"/>
    <col min="6666" max="6666" width="8.28515625" style="94" customWidth="1"/>
    <col min="6667" max="6668" width="11.42578125" style="94" customWidth="1"/>
    <col min="6669" max="6669" width="8" style="94" customWidth="1"/>
    <col min="6670" max="6912" width="9.140625" style="94"/>
    <col min="6913" max="6913" width="22.140625" style="94" customWidth="1"/>
    <col min="6914" max="6915" width="11.42578125" style="94" customWidth="1"/>
    <col min="6916" max="6916" width="8.28515625" style="94" customWidth="1"/>
    <col min="6917" max="6917" width="10" style="94" customWidth="1"/>
    <col min="6918" max="6918" width="9.28515625" style="94" customWidth="1"/>
    <col min="6919" max="6919" width="9" style="94" customWidth="1"/>
    <col min="6920" max="6920" width="10" style="94" customWidth="1"/>
    <col min="6921" max="6921" width="10.28515625" style="94" customWidth="1"/>
    <col min="6922" max="6922" width="8.28515625" style="94" customWidth="1"/>
    <col min="6923" max="6924" width="11.42578125" style="94" customWidth="1"/>
    <col min="6925" max="6925" width="8" style="94" customWidth="1"/>
    <col min="6926" max="7168" width="9.140625" style="94"/>
    <col min="7169" max="7169" width="22.140625" style="94" customWidth="1"/>
    <col min="7170" max="7171" width="11.42578125" style="94" customWidth="1"/>
    <col min="7172" max="7172" width="8.28515625" style="94" customWidth="1"/>
    <col min="7173" max="7173" width="10" style="94" customWidth="1"/>
    <col min="7174" max="7174" width="9.28515625" style="94" customWidth="1"/>
    <col min="7175" max="7175" width="9" style="94" customWidth="1"/>
    <col min="7176" max="7176" width="10" style="94" customWidth="1"/>
    <col min="7177" max="7177" width="10.28515625" style="94" customWidth="1"/>
    <col min="7178" max="7178" width="8.28515625" style="94" customWidth="1"/>
    <col min="7179" max="7180" width="11.42578125" style="94" customWidth="1"/>
    <col min="7181" max="7181" width="8" style="94" customWidth="1"/>
    <col min="7182" max="7424" width="9.140625" style="94"/>
    <col min="7425" max="7425" width="22.140625" style="94" customWidth="1"/>
    <col min="7426" max="7427" width="11.42578125" style="94" customWidth="1"/>
    <col min="7428" max="7428" width="8.28515625" style="94" customWidth="1"/>
    <col min="7429" max="7429" width="10" style="94" customWidth="1"/>
    <col min="7430" max="7430" width="9.28515625" style="94" customWidth="1"/>
    <col min="7431" max="7431" width="9" style="94" customWidth="1"/>
    <col min="7432" max="7432" width="10" style="94" customWidth="1"/>
    <col min="7433" max="7433" width="10.28515625" style="94" customWidth="1"/>
    <col min="7434" max="7434" width="8.28515625" style="94" customWidth="1"/>
    <col min="7435" max="7436" width="11.42578125" style="94" customWidth="1"/>
    <col min="7437" max="7437" width="8" style="94" customWidth="1"/>
    <col min="7438" max="7680" width="9.140625" style="94"/>
    <col min="7681" max="7681" width="22.140625" style="94" customWidth="1"/>
    <col min="7682" max="7683" width="11.42578125" style="94" customWidth="1"/>
    <col min="7684" max="7684" width="8.28515625" style="94" customWidth="1"/>
    <col min="7685" max="7685" width="10" style="94" customWidth="1"/>
    <col min="7686" max="7686" width="9.28515625" style="94" customWidth="1"/>
    <col min="7687" max="7687" width="9" style="94" customWidth="1"/>
    <col min="7688" max="7688" width="10" style="94" customWidth="1"/>
    <col min="7689" max="7689" width="10.28515625" style="94" customWidth="1"/>
    <col min="7690" max="7690" width="8.28515625" style="94" customWidth="1"/>
    <col min="7691" max="7692" width="11.42578125" style="94" customWidth="1"/>
    <col min="7693" max="7693" width="8" style="94" customWidth="1"/>
    <col min="7694" max="7936" width="9.140625" style="94"/>
    <col min="7937" max="7937" width="22.140625" style="94" customWidth="1"/>
    <col min="7938" max="7939" width="11.42578125" style="94" customWidth="1"/>
    <col min="7940" max="7940" width="8.28515625" style="94" customWidth="1"/>
    <col min="7941" max="7941" width="10" style="94" customWidth="1"/>
    <col min="7942" max="7942" width="9.28515625" style="94" customWidth="1"/>
    <col min="7943" max="7943" width="9" style="94" customWidth="1"/>
    <col min="7944" max="7944" width="10" style="94" customWidth="1"/>
    <col min="7945" max="7945" width="10.28515625" style="94" customWidth="1"/>
    <col min="7946" max="7946" width="8.28515625" style="94" customWidth="1"/>
    <col min="7947" max="7948" width="11.42578125" style="94" customWidth="1"/>
    <col min="7949" max="7949" width="8" style="94" customWidth="1"/>
    <col min="7950" max="8192" width="9.140625" style="94"/>
    <col min="8193" max="8193" width="22.140625" style="94" customWidth="1"/>
    <col min="8194" max="8195" width="11.42578125" style="94" customWidth="1"/>
    <col min="8196" max="8196" width="8.28515625" style="94" customWidth="1"/>
    <col min="8197" max="8197" width="10" style="94" customWidth="1"/>
    <col min="8198" max="8198" width="9.28515625" style="94" customWidth="1"/>
    <col min="8199" max="8199" width="9" style="94" customWidth="1"/>
    <col min="8200" max="8200" width="10" style="94" customWidth="1"/>
    <col min="8201" max="8201" width="10.28515625" style="94" customWidth="1"/>
    <col min="8202" max="8202" width="8.28515625" style="94" customWidth="1"/>
    <col min="8203" max="8204" width="11.42578125" style="94" customWidth="1"/>
    <col min="8205" max="8205" width="8" style="94" customWidth="1"/>
    <col min="8206" max="8448" width="9.140625" style="94"/>
    <col min="8449" max="8449" width="22.140625" style="94" customWidth="1"/>
    <col min="8450" max="8451" width="11.42578125" style="94" customWidth="1"/>
    <col min="8452" max="8452" width="8.28515625" style="94" customWidth="1"/>
    <col min="8453" max="8453" width="10" style="94" customWidth="1"/>
    <col min="8454" max="8454" width="9.28515625" style="94" customWidth="1"/>
    <col min="8455" max="8455" width="9" style="94" customWidth="1"/>
    <col min="8456" max="8456" width="10" style="94" customWidth="1"/>
    <col min="8457" max="8457" width="10.28515625" style="94" customWidth="1"/>
    <col min="8458" max="8458" width="8.28515625" style="94" customWidth="1"/>
    <col min="8459" max="8460" width="11.42578125" style="94" customWidth="1"/>
    <col min="8461" max="8461" width="8" style="94" customWidth="1"/>
    <col min="8462" max="8704" width="9.140625" style="94"/>
    <col min="8705" max="8705" width="22.140625" style="94" customWidth="1"/>
    <col min="8706" max="8707" width="11.42578125" style="94" customWidth="1"/>
    <col min="8708" max="8708" width="8.28515625" style="94" customWidth="1"/>
    <col min="8709" max="8709" width="10" style="94" customWidth="1"/>
    <col min="8710" max="8710" width="9.28515625" style="94" customWidth="1"/>
    <col min="8711" max="8711" width="9" style="94" customWidth="1"/>
    <col min="8712" max="8712" width="10" style="94" customWidth="1"/>
    <col min="8713" max="8713" width="10.28515625" style="94" customWidth="1"/>
    <col min="8714" max="8714" width="8.28515625" style="94" customWidth="1"/>
    <col min="8715" max="8716" width="11.42578125" style="94" customWidth="1"/>
    <col min="8717" max="8717" width="8" style="94" customWidth="1"/>
    <col min="8718" max="8960" width="9.140625" style="94"/>
    <col min="8961" max="8961" width="22.140625" style="94" customWidth="1"/>
    <col min="8962" max="8963" width="11.42578125" style="94" customWidth="1"/>
    <col min="8964" max="8964" width="8.28515625" style="94" customWidth="1"/>
    <col min="8965" max="8965" width="10" style="94" customWidth="1"/>
    <col min="8966" max="8966" width="9.28515625" style="94" customWidth="1"/>
    <col min="8967" max="8967" width="9" style="94" customWidth="1"/>
    <col min="8968" max="8968" width="10" style="94" customWidth="1"/>
    <col min="8969" max="8969" width="10.28515625" style="94" customWidth="1"/>
    <col min="8970" max="8970" width="8.28515625" style="94" customWidth="1"/>
    <col min="8971" max="8972" width="11.42578125" style="94" customWidth="1"/>
    <col min="8973" max="8973" width="8" style="94" customWidth="1"/>
    <col min="8974" max="9216" width="9.140625" style="94"/>
    <col min="9217" max="9217" width="22.140625" style="94" customWidth="1"/>
    <col min="9218" max="9219" width="11.42578125" style="94" customWidth="1"/>
    <col min="9220" max="9220" width="8.28515625" style="94" customWidth="1"/>
    <col min="9221" max="9221" width="10" style="94" customWidth="1"/>
    <col min="9222" max="9222" width="9.28515625" style="94" customWidth="1"/>
    <col min="9223" max="9223" width="9" style="94" customWidth="1"/>
    <col min="9224" max="9224" width="10" style="94" customWidth="1"/>
    <col min="9225" max="9225" width="10.28515625" style="94" customWidth="1"/>
    <col min="9226" max="9226" width="8.28515625" style="94" customWidth="1"/>
    <col min="9227" max="9228" width="11.42578125" style="94" customWidth="1"/>
    <col min="9229" max="9229" width="8" style="94" customWidth="1"/>
    <col min="9230" max="9472" width="9.140625" style="94"/>
    <col min="9473" max="9473" width="22.140625" style="94" customWidth="1"/>
    <col min="9474" max="9475" width="11.42578125" style="94" customWidth="1"/>
    <col min="9476" max="9476" width="8.28515625" style="94" customWidth="1"/>
    <col min="9477" max="9477" width="10" style="94" customWidth="1"/>
    <col min="9478" max="9478" width="9.28515625" style="94" customWidth="1"/>
    <col min="9479" max="9479" width="9" style="94" customWidth="1"/>
    <col min="9480" max="9480" width="10" style="94" customWidth="1"/>
    <col min="9481" max="9481" width="10.28515625" style="94" customWidth="1"/>
    <col min="9482" max="9482" width="8.28515625" style="94" customWidth="1"/>
    <col min="9483" max="9484" width="11.42578125" style="94" customWidth="1"/>
    <col min="9485" max="9485" width="8" style="94" customWidth="1"/>
    <col min="9486" max="9728" width="9.140625" style="94"/>
    <col min="9729" max="9729" width="22.140625" style="94" customWidth="1"/>
    <col min="9730" max="9731" width="11.42578125" style="94" customWidth="1"/>
    <col min="9732" max="9732" width="8.28515625" style="94" customWidth="1"/>
    <col min="9733" max="9733" width="10" style="94" customWidth="1"/>
    <col min="9734" max="9734" width="9.28515625" style="94" customWidth="1"/>
    <col min="9735" max="9735" width="9" style="94" customWidth="1"/>
    <col min="9736" max="9736" width="10" style="94" customWidth="1"/>
    <col min="9737" max="9737" width="10.28515625" style="94" customWidth="1"/>
    <col min="9738" max="9738" width="8.28515625" style="94" customWidth="1"/>
    <col min="9739" max="9740" width="11.42578125" style="94" customWidth="1"/>
    <col min="9741" max="9741" width="8" style="94" customWidth="1"/>
    <col min="9742" max="9984" width="9.140625" style="94"/>
    <col min="9985" max="9985" width="22.140625" style="94" customWidth="1"/>
    <col min="9986" max="9987" width="11.42578125" style="94" customWidth="1"/>
    <col min="9988" max="9988" width="8.28515625" style="94" customWidth="1"/>
    <col min="9989" max="9989" width="10" style="94" customWidth="1"/>
    <col min="9990" max="9990" width="9.28515625" style="94" customWidth="1"/>
    <col min="9991" max="9991" width="9" style="94" customWidth="1"/>
    <col min="9992" max="9992" width="10" style="94" customWidth="1"/>
    <col min="9993" max="9993" width="10.28515625" style="94" customWidth="1"/>
    <col min="9994" max="9994" width="8.28515625" style="94" customWidth="1"/>
    <col min="9995" max="9996" width="11.42578125" style="94" customWidth="1"/>
    <col min="9997" max="9997" width="8" style="94" customWidth="1"/>
    <col min="9998" max="10240" width="9.140625" style="94"/>
    <col min="10241" max="10241" width="22.140625" style="94" customWidth="1"/>
    <col min="10242" max="10243" width="11.42578125" style="94" customWidth="1"/>
    <col min="10244" max="10244" width="8.28515625" style="94" customWidth="1"/>
    <col min="10245" max="10245" width="10" style="94" customWidth="1"/>
    <col min="10246" max="10246" width="9.28515625" style="94" customWidth="1"/>
    <col min="10247" max="10247" width="9" style="94" customWidth="1"/>
    <col min="10248" max="10248" width="10" style="94" customWidth="1"/>
    <col min="10249" max="10249" width="10.28515625" style="94" customWidth="1"/>
    <col min="10250" max="10250" width="8.28515625" style="94" customWidth="1"/>
    <col min="10251" max="10252" width="11.42578125" style="94" customWidth="1"/>
    <col min="10253" max="10253" width="8" style="94" customWidth="1"/>
    <col min="10254" max="10496" width="9.140625" style="94"/>
    <col min="10497" max="10497" width="22.140625" style="94" customWidth="1"/>
    <col min="10498" max="10499" width="11.42578125" style="94" customWidth="1"/>
    <col min="10500" max="10500" width="8.28515625" style="94" customWidth="1"/>
    <col min="10501" max="10501" width="10" style="94" customWidth="1"/>
    <col min="10502" max="10502" width="9.28515625" style="94" customWidth="1"/>
    <col min="10503" max="10503" width="9" style="94" customWidth="1"/>
    <col min="10504" max="10504" width="10" style="94" customWidth="1"/>
    <col min="10505" max="10505" width="10.28515625" style="94" customWidth="1"/>
    <col min="10506" max="10506" width="8.28515625" style="94" customWidth="1"/>
    <col min="10507" max="10508" width="11.42578125" style="94" customWidth="1"/>
    <col min="10509" max="10509" width="8" style="94" customWidth="1"/>
    <col min="10510" max="10752" width="9.140625" style="94"/>
    <col min="10753" max="10753" width="22.140625" style="94" customWidth="1"/>
    <col min="10754" max="10755" width="11.42578125" style="94" customWidth="1"/>
    <col min="10756" max="10756" width="8.28515625" style="94" customWidth="1"/>
    <col min="10757" max="10757" width="10" style="94" customWidth="1"/>
    <col min="10758" max="10758" width="9.28515625" style="94" customWidth="1"/>
    <col min="10759" max="10759" width="9" style="94" customWidth="1"/>
    <col min="10760" max="10760" width="10" style="94" customWidth="1"/>
    <col min="10761" max="10761" width="10.28515625" style="94" customWidth="1"/>
    <col min="10762" max="10762" width="8.28515625" style="94" customWidth="1"/>
    <col min="10763" max="10764" width="11.42578125" style="94" customWidth="1"/>
    <col min="10765" max="10765" width="8" style="94" customWidth="1"/>
    <col min="10766" max="11008" width="9.140625" style="94"/>
    <col min="11009" max="11009" width="22.140625" style="94" customWidth="1"/>
    <col min="11010" max="11011" width="11.42578125" style="94" customWidth="1"/>
    <col min="11012" max="11012" width="8.28515625" style="94" customWidth="1"/>
    <col min="11013" max="11013" width="10" style="94" customWidth="1"/>
    <col min="11014" max="11014" width="9.28515625" style="94" customWidth="1"/>
    <col min="11015" max="11015" width="9" style="94" customWidth="1"/>
    <col min="11016" max="11016" width="10" style="94" customWidth="1"/>
    <col min="11017" max="11017" width="10.28515625" style="94" customWidth="1"/>
    <col min="11018" max="11018" width="8.28515625" style="94" customWidth="1"/>
    <col min="11019" max="11020" width="11.42578125" style="94" customWidth="1"/>
    <col min="11021" max="11021" width="8" style="94" customWidth="1"/>
    <col min="11022" max="11264" width="9.140625" style="94"/>
    <col min="11265" max="11265" width="22.140625" style="94" customWidth="1"/>
    <col min="11266" max="11267" width="11.42578125" style="94" customWidth="1"/>
    <col min="11268" max="11268" width="8.28515625" style="94" customWidth="1"/>
    <col min="11269" max="11269" width="10" style="94" customWidth="1"/>
    <col min="11270" max="11270" width="9.28515625" style="94" customWidth="1"/>
    <col min="11271" max="11271" width="9" style="94" customWidth="1"/>
    <col min="11272" max="11272" width="10" style="94" customWidth="1"/>
    <col min="11273" max="11273" width="10.28515625" style="94" customWidth="1"/>
    <col min="11274" max="11274" width="8.28515625" style="94" customWidth="1"/>
    <col min="11275" max="11276" width="11.42578125" style="94" customWidth="1"/>
    <col min="11277" max="11277" width="8" style="94" customWidth="1"/>
    <col min="11278" max="11520" width="9.140625" style="94"/>
    <col min="11521" max="11521" width="22.140625" style="94" customWidth="1"/>
    <col min="11522" max="11523" width="11.42578125" style="94" customWidth="1"/>
    <col min="11524" max="11524" width="8.28515625" style="94" customWidth="1"/>
    <col min="11525" max="11525" width="10" style="94" customWidth="1"/>
    <col min="11526" max="11526" width="9.28515625" style="94" customWidth="1"/>
    <col min="11527" max="11527" width="9" style="94" customWidth="1"/>
    <col min="11528" max="11528" width="10" style="94" customWidth="1"/>
    <col min="11529" max="11529" width="10.28515625" style="94" customWidth="1"/>
    <col min="11530" max="11530" width="8.28515625" style="94" customWidth="1"/>
    <col min="11531" max="11532" width="11.42578125" style="94" customWidth="1"/>
    <col min="11533" max="11533" width="8" style="94" customWidth="1"/>
    <col min="11534" max="11776" width="9.140625" style="94"/>
    <col min="11777" max="11777" width="22.140625" style="94" customWidth="1"/>
    <col min="11778" max="11779" width="11.42578125" style="94" customWidth="1"/>
    <col min="11780" max="11780" width="8.28515625" style="94" customWidth="1"/>
    <col min="11781" max="11781" width="10" style="94" customWidth="1"/>
    <col min="11782" max="11782" width="9.28515625" style="94" customWidth="1"/>
    <col min="11783" max="11783" width="9" style="94" customWidth="1"/>
    <col min="11784" max="11784" width="10" style="94" customWidth="1"/>
    <col min="11785" max="11785" width="10.28515625" style="94" customWidth="1"/>
    <col min="11786" max="11786" width="8.28515625" style="94" customWidth="1"/>
    <col min="11787" max="11788" width="11.42578125" style="94" customWidth="1"/>
    <col min="11789" max="11789" width="8" style="94" customWidth="1"/>
    <col min="11790" max="12032" width="9.140625" style="94"/>
    <col min="12033" max="12033" width="22.140625" style="94" customWidth="1"/>
    <col min="12034" max="12035" width="11.42578125" style="94" customWidth="1"/>
    <col min="12036" max="12036" width="8.28515625" style="94" customWidth="1"/>
    <col min="12037" max="12037" width="10" style="94" customWidth="1"/>
    <col min="12038" max="12038" width="9.28515625" style="94" customWidth="1"/>
    <col min="12039" max="12039" width="9" style="94" customWidth="1"/>
    <col min="12040" max="12040" width="10" style="94" customWidth="1"/>
    <col min="12041" max="12041" width="10.28515625" style="94" customWidth="1"/>
    <col min="12042" max="12042" width="8.28515625" style="94" customWidth="1"/>
    <col min="12043" max="12044" width="11.42578125" style="94" customWidth="1"/>
    <col min="12045" max="12045" width="8" style="94" customWidth="1"/>
    <col min="12046" max="12288" width="9.140625" style="94"/>
    <col min="12289" max="12289" width="22.140625" style="94" customWidth="1"/>
    <col min="12290" max="12291" width="11.42578125" style="94" customWidth="1"/>
    <col min="12292" max="12292" width="8.28515625" style="94" customWidth="1"/>
    <col min="12293" max="12293" width="10" style="94" customWidth="1"/>
    <col min="12294" max="12294" width="9.28515625" style="94" customWidth="1"/>
    <col min="12295" max="12295" width="9" style="94" customWidth="1"/>
    <col min="12296" max="12296" width="10" style="94" customWidth="1"/>
    <col min="12297" max="12297" width="10.28515625" style="94" customWidth="1"/>
    <col min="12298" max="12298" width="8.28515625" style="94" customWidth="1"/>
    <col min="12299" max="12300" width="11.42578125" style="94" customWidth="1"/>
    <col min="12301" max="12301" width="8" style="94" customWidth="1"/>
    <col min="12302" max="12544" width="9.140625" style="94"/>
    <col min="12545" max="12545" width="22.140625" style="94" customWidth="1"/>
    <col min="12546" max="12547" width="11.42578125" style="94" customWidth="1"/>
    <col min="12548" max="12548" width="8.28515625" style="94" customWidth="1"/>
    <col min="12549" max="12549" width="10" style="94" customWidth="1"/>
    <col min="12550" max="12550" width="9.28515625" style="94" customWidth="1"/>
    <col min="12551" max="12551" width="9" style="94" customWidth="1"/>
    <col min="12552" max="12552" width="10" style="94" customWidth="1"/>
    <col min="12553" max="12553" width="10.28515625" style="94" customWidth="1"/>
    <col min="12554" max="12554" width="8.28515625" style="94" customWidth="1"/>
    <col min="12555" max="12556" width="11.42578125" style="94" customWidth="1"/>
    <col min="12557" max="12557" width="8" style="94" customWidth="1"/>
    <col min="12558" max="12800" width="9.140625" style="94"/>
    <col min="12801" max="12801" width="22.140625" style="94" customWidth="1"/>
    <col min="12802" max="12803" width="11.42578125" style="94" customWidth="1"/>
    <col min="12804" max="12804" width="8.28515625" style="94" customWidth="1"/>
    <col min="12805" max="12805" width="10" style="94" customWidth="1"/>
    <col min="12806" max="12806" width="9.28515625" style="94" customWidth="1"/>
    <col min="12807" max="12807" width="9" style="94" customWidth="1"/>
    <col min="12808" max="12808" width="10" style="94" customWidth="1"/>
    <col min="12809" max="12809" width="10.28515625" style="94" customWidth="1"/>
    <col min="12810" max="12810" width="8.28515625" style="94" customWidth="1"/>
    <col min="12811" max="12812" width="11.42578125" style="94" customWidth="1"/>
    <col min="12813" max="12813" width="8" style="94" customWidth="1"/>
    <col min="12814" max="13056" width="9.140625" style="94"/>
    <col min="13057" max="13057" width="22.140625" style="94" customWidth="1"/>
    <col min="13058" max="13059" width="11.42578125" style="94" customWidth="1"/>
    <col min="13060" max="13060" width="8.28515625" style="94" customWidth="1"/>
    <col min="13061" max="13061" width="10" style="94" customWidth="1"/>
    <col min="13062" max="13062" width="9.28515625" style="94" customWidth="1"/>
    <col min="13063" max="13063" width="9" style="94" customWidth="1"/>
    <col min="13064" max="13064" width="10" style="94" customWidth="1"/>
    <col min="13065" max="13065" width="10.28515625" style="94" customWidth="1"/>
    <col min="13066" max="13066" width="8.28515625" style="94" customWidth="1"/>
    <col min="13067" max="13068" width="11.42578125" style="94" customWidth="1"/>
    <col min="13069" max="13069" width="8" style="94" customWidth="1"/>
    <col min="13070" max="13312" width="9.140625" style="94"/>
    <col min="13313" max="13313" width="22.140625" style="94" customWidth="1"/>
    <col min="13314" max="13315" width="11.42578125" style="94" customWidth="1"/>
    <col min="13316" max="13316" width="8.28515625" style="94" customWidth="1"/>
    <col min="13317" max="13317" width="10" style="94" customWidth="1"/>
    <col min="13318" max="13318" width="9.28515625" style="94" customWidth="1"/>
    <col min="13319" max="13319" width="9" style="94" customWidth="1"/>
    <col min="13320" max="13320" width="10" style="94" customWidth="1"/>
    <col min="13321" max="13321" width="10.28515625" style="94" customWidth="1"/>
    <col min="13322" max="13322" width="8.28515625" style="94" customWidth="1"/>
    <col min="13323" max="13324" width="11.42578125" style="94" customWidth="1"/>
    <col min="13325" max="13325" width="8" style="94" customWidth="1"/>
    <col min="13326" max="13568" width="9.140625" style="94"/>
    <col min="13569" max="13569" width="22.140625" style="94" customWidth="1"/>
    <col min="13570" max="13571" width="11.42578125" style="94" customWidth="1"/>
    <col min="13572" max="13572" width="8.28515625" style="94" customWidth="1"/>
    <col min="13573" max="13573" width="10" style="94" customWidth="1"/>
    <col min="13574" max="13574" width="9.28515625" style="94" customWidth="1"/>
    <col min="13575" max="13575" width="9" style="94" customWidth="1"/>
    <col min="13576" max="13576" width="10" style="94" customWidth="1"/>
    <col min="13577" max="13577" width="10.28515625" style="94" customWidth="1"/>
    <col min="13578" max="13578" width="8.28515625" style="94" customWidth="1"/>
    <col min="13579" max="13580" width="11.42578125" style="94" customWidth="1"/>
    <col min="13581" max="13581" width="8" style="94" customWidth="1"/>
    <col min="13582" max="13824" width="9.140625" style="94"/>
    <col min="13825" max="13825" width="22.140625" style="94" customWidth="1"/>
    <col min="13826" max="13827" width="11.42578125" style="94" customWidth="1"/>
    <col min="13828" max="13828" width="8.28515625" style="94" customWidth="1"/>
    <col min="13829" max="13829" width="10" style="94" customWidth="1"/>
    <col min="13830" max="13830" width="9.28515625" style="94" customWidth="1"/>
    <col min="13831" max="13831" width="9" style="94" customWidth="1"/>
    <col min="13832" max="13832" width="10" style="94" customWidth="1"/>
    <col min="13833" max="13833" width="10.28515625" style="94" customWidth="1"/>
    <col min="13834" max="13834" width="8.28515625" style="94" customWidth="1"/>
    <col min="13835" max="13836" width="11.42578125" style="94" customWidth="1"/>
    <col min="13837" max="13837" width="8" style="94" customWidth="1"/>
    <col min="13838" max="14080" width="9.140625" style="94"/>
    <col min="14081" max="14081" width="22.140625" style="94" customWidth="1"/>
    <col min="14082" max="14083" width="11.42578125" style="94" customWidth="1"/>
    <col min="14084" max="14084" width="8.28515625" style="94" customWidth="1"/>
    <col min="14085" max="14085" width="10" style="94" customWidth="1"/>
    <col min="14086" max="14086" width="9.28515625" style="94" customWidth="1"/>
    <col min="14087" max="14087" width="9" style="94" customWidth="1"/>
    <col min="14088" max="14088" width="10" style="94" customWidth="1"/>
    <col min="14089" max="14089" width="10.28515625" style="94" customWidth="1"/>
    <col min="14090" max="14090" width="8.28515625" style="94" customWidth="1"/>
    <col min="14091" max="14092" width="11.42578125" style="94" customWidth="1"/>
    <col min="14093" max="14093" width="8" style="94" customWidth="1"/>
    <col min="14094" max="14336" width="9.140625" style="94"/>
    <col min="14337" max="14337" width="22.140625" style="94" customWidth="1"/>
    <col min="14338" max="14339" width="11.42578125" style="94" customWidth="1"/>
    <col min="14340" max="14340" width="8.28515625" style="94" customWidth="1"/>
    <col min="14341" max="14341" width="10" style="94" customWidth="1"/>
    <col min="14342" max="14342" width="9.28515625" style="94" customWidth="1"/>
    <col min="14343" max="14343" width="9" style="94" customWidth="1"/>
    <col min="14344" max="14344" width="10" style="94" customWidth="1"/>
    <col min="14345" max="14345" width="10.28515625" style="94" customWidth="1"/>
    <col min="14346" max="14346" width="8.28515625" style="94" customWidth="1"/>
    <col min="14347" max="14348" width="11.42578125" style="94" customWidth="1"/>
    <col min="14349" max="14349" width="8" style="94" customWidth="1"/>
    <col min="14350" max="14592" width="9.140625" style="94"/>
    <col min="14593" max="14593" width="22.140625" style="94" customWidth="1"/>
    <col min="14594" max="14595" width="11.42578125" style="94" customWidth="1"/>
    <col min="14596" max="14596" width="8.28515625" style="94" customWidth="1"/>
    <col min="14597" max="14597" width="10" style="94" customWidth="1"/>
    <col min="14598" max="14598" width="9.28515625" style="94" customWidth="1"/>
    <col min="14599" max="14599" width="9" style="94" customWidth="1"/>
    <col min="14600" max="14600" width="10" style="94" customWidth="1"/>
    <col min="14601" max="14601" width="10.28515625" style="94" customWidth="1"/>
    <col min="14602" max="14602" width="8.28515625" style="94" customWidth="1"/>
    <col min="14603" max="14604" width="11.42578125" style="94" customWidth="1"/>
    <col min="14605" max="14605" width="8" style="94" customWidth="1"/>
    <col min="14606" max="14848" width="9.140625" style="94"/>
    <col min="14849" max="14849" width="22.140625" style="94" customWidth="1"/>
    <col min="14850" max="14851" width="11.42578125" style="94" customWidth="1"/>
    <col min="14852" max="14852" width="8.28515625" style="94" customWidth="1"/>
    <col min="14853" max="14853" width="10" style="94" customWidth="1"/>
    <col min="14854" max="14854" width="9.28515625" style="94" customWidth="1"/>
    <col min="14855" max="14855" width="9" style="94" customWidth="1"/>
    <col min="14856" max="14856" width="10" style="94" customWidth="1"/>
    <col min="14857" max="14857" width="10.28515625" style="94" customWidth="1"/>
    <col min="14858" max="14858" width="8.28515625" style="94" customWidth="1"/>
    <col min="14859" max="14860" width="11.42578125" style="94" customWidth="1"/>
    <col min="14861" max="14861" width="8" style="94" customWidth="1"/>
    <col min="14862" max="15104" width="9.140625" style="94"/>
    <col min="15105" max="15105" width="22.140625" style="94" customWidth="1"/>
    <col min="15106" max="15107" width="11.42578125" style="94" customWidth="1"/>
    <col min="15108" max="15108" width="8.28515625" style="94" customWidth="1"/>
    <col min="15109" max="15109" width="10" style="94" customWidth="1"/>
    <col min="15110" max="15110" width="9.28515625" style="94" customWidth="1"/>
    <col min="15111" max="15111" width="9" style="94" customWidth="1"/>
    <col min="15112" max="15112" width="10" style="94" customWidth="1"/>
    <col min="15113" max="15113" width="10.28515625" style="94" customWidth="1"/>
    <col min="15114" max="15114" width="8.28515625" style="94" customWidth="1"/>
    <col min="15115" max="15116" width="11.42578125" style="94" customWidth="1"/>
    <col min="15117" max="15117" width="8" style="94" customWidth="1"/>
    <col min="15118" max="15360" width="9.140625" style="94"/>
    <col min="15361" max="15361" width="22.140625" style="94" customWidth="1"/>
    <col min="15362" max="15363" width="11.42578125" style="94" customWidth="1"/>
    <col min="15364" max="15364" width="8.28515625" style="94" customWidth="1"/>
    <col min="15365" max="15365" width="10" style="94" customWidth="1"/>
    <col min="15366" max="15366" width="9.28515625" style="94" customWidth="1"/>
    <col min="15367" max="15367" width="9" style="94" customWidth="1"/>
    <col min="15368" max="15368" width="10" style="94" customWidth="1"/>
    <col min="15369" max="15369" width="10.28515625" style="94" customWidth="1"/>
    <col min="15370" max="15370" width="8.28515625" style="94" customWidth="1"/>
    <col min="15371" max="15372" width="11.42578125" style="94" customWidth="1"/>
    <col min="15373" max="15373" width="8" style="94" customWidth="1"/>
    <col min="15374" max="15616" width="9.140625" style="94"/>
    <col min="15617" max="15617" width="22.140625" style="94" customWidth="1"/>
    <col min="15618" max="15619" width="11.42578125" style="94" customWidth="1"/>
    <col min="15620" max="15620" width="8.28515625" style="94" customWidth="1"/>
    <col min="15621" max="15621" width="10" style="94" customWidth="1"/>
    <col min="15622" max="15622" width="9.28515625" style="94" customWidth="1"/>
    <col min="15623" max="15623" width="9" style="94" customWidth="1"/>
    <col min="15624" max="15624" width="10" style="94" customWidth="1"/>
    <col min="15625" max="15625" width="10.28515625" style="94" customWidth="1"/>
    <col min="15626" max="15626" width="8.28515625" style="94" customWidth="1"/>
    <col min="15627" max="15628" width="11.42578125" style="94" customWidth="1"/>
    <col min="15629" max="15629" width="8" style="94" customWidth="1"/>
    <col min="15630" max="15872" width="9.140625" style="94"/>
    <col min="15873" max="15873" width="22.140625" style="94" customWidth="1"/>
    <col min="15874" max="15875" width="11.42578125" style="94" customWidth="1"/>
    <col min="15876" max="15876" width="8.28515625" style="94" customWidth="1"/>
    <col min="15877" max="15877" width="10" style="94" customWidth="1"/>
    <col min="15878" max="15878" width="9.28515625" style="94" customWidth="1"/>
    <col min="15879" max="15879" width="9" style="94" customWidth="1"/>
    <col min="15880" max="15880" width="10" style="94" customWidth="1"/>
    <col min="15881" max="15881" width="10.28515625" style="94" customWidth="1"/>
    <col min="15882" max="15882" width="8.28515625" style="94" customWidth="1"/>
    <col min="15883" max="15884" width="11.42578125" style="94" customWidth="1"/>
    <col min="15885" max="15885" width="8" style="94" customWidth="1"/>
    <col min="15886" max="16128" width="9.140625" style="94"/>
    <col min="16129" max="16129" width="22.140625" style="94" customWidth="1"/>
    <col min="16130" max="16131" width="11.42578125" style="94" customWidth="1"/>
    <col min="16132" max="16132" width="8.28515625" style="94" customWidth="1"/>
    <col min="16133" max="16133" width="10" style="94" customWidth="1"/>
    <col min="16134" max="16134" width="9.28515625" style="94" customWidth="1"/>
    <col min="16135" max="16135" width="9" style="94" customWidth="1"/>
    <col min="16136" max="16136" width="10" style="94" customWidth="1"/>
    <col min="16137" max="16137" width="10.28515625" style="94" customWidth="1"/>
    <col min="16138" max="16138" width="8.28515625" style="94" customWidth="1"/>
    <col min="16139" max="16140" width="11.42578125" style="94" customWidth="1"/>
    <col min="16141" max="16141" width="8" style="94" customWidth="1"/>
    <col min="16142" max="16384" width="9.140625" style="94"/>
  </cols>
  <sheetData>
    <row r="1" spans="1:26" ht="30.6" customHeight="1" x14ac:dyDescent="0.2">
      <c r="A1" s="413" t="s">
        <v>113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26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78</v>
      </c>
    </row>
    <row r="3" spans="1:26" ht="16.5" customHeight="1" x14ac:dyDescent="0.2">
      <c r="A3" s="405"/>
      <c r="B3" s="394" t="s">
        <v>151</v>
      </c>
      <c r="C3" s="394"/>
      <c r="D3" s="394"/>
      <c r="E3" s="395" t="s">
        <v>74</v>
      </c>
      <c r="F3" s="396"/>
      <c r="G3" s="396"/>
      <c r="H3" s="396"/>
      <c r="I3" s="396"/>
      <c r="J3" s="396"/>
      <c r="K3" s="399" t="s">
        <v>180</v>
      </c>
      <c r="L3" s="400"/>
      <c r="M3" s="401"/>
      <c r="N3" s="394" t="s">
        <v>75</v>
      </c>
      <c r="O3" s="394"/>
      <c r="P3" s="395"/>
      <c r="Q3" s="97"/>
    </row>
    <row r="4" spans="1:26" ht="37.5" customHeight="1" x14ac:dyDescent="0.2">
      <c r="A4" s="405"/>
      <c r="B4" s="394"/>
      <c r="C4" s="394"/>
      <c r="D4" s="394"/>
      <c r="E4" s="394" t="s">
        <v>73</v>
      </c>
      <c r="F4" s="394"/>
      <c r="G4" s="394"/>
      <c r="H4" s="394" t="s">
        <v>72</v>
      </c>
      <c r="I4" s="394"/>
      <c r="J4" s="394"/>
      <c r="K4" s="402"/>
      <c r="L4" s="403"/>
      <c r="M4" s="404"/>
      <c r="N4" s="394"/>
      <c r="O4" s="394"/>
      <c r="P4" s="395"/>
      <c r="Q4" s="97"/>
    </row>
    <row r="5" spans="1:26" ht="45" customHeight="1" x14ac:dyDescent="0.2">
      <c r="A5" s="405"/>
      <c r="B5" s="267" t="s">
        <v>149</v>
      </c>
      <c r="C5" s="267" t="s">
        <v>71</v>
      </c>
      <c r="D5" s="267" t="s">
        <v>150</v>
      </c>
      <c r="E5" s="267" t="s">
        <v>149</v>
      </c>
      <c r="F5" s="267" t="s">
        <v>71</v>
      </c>
      <c r="G5" s="267" t="s">
        <v>150</v>
      </c>
      <c r="H5" s="267" t="s">
        <v>149</v>
      </c>
      <c r="I5" s="267" t="s">
        <v>71</v>
      </c>
      <c r="J5" s="267" t="s">
        <v>150</v>
      </c>
      <c r="K5" s="267" t="s">
        <v>149</v>
      </c>
      <c r="L5" s="267" t="s">
        <v>71</v>
      </c>
      <c r="M5" s="268" t="s">
        <v>150</v>
      </c>
      <c r="N5" s="267" t="s">
        <v>149</v>
      </c>
      <c r="O5" s="267" t="s">
        <v>71</v>
      </c>
      <c r="P5" s="268" t="s">
        <v>150</v>
      </c>
      <c r="Q5" s="97"/>
    </row>
    <row r="6" spans="1:26" x14ac:dyDescent="0.2">
      <c r="A6" s="65" t="s">
        <v>79</v>
      </c>
      <c r="B6" s="208">
        <f>SUM(B7:B25)</f>
        <v>804383.2</v>
      </c>
      <c r="C6" s="208">
        <f>SUM(C7:C25)</f>
        <v>739429.89999999991</v>
      </c>
      <c r="D6" s="208">
        <f>B6/C6*100</f>
        <v>108.78424039925896</v>
      </c>
      <c r="E6" s="208">
        <f>SUM(E7:E25)</f>
        <v>391770.8</v>
      </c>
      <c r="F6" s="208">
        <f>SUM(F7:F25)</f>
        <v>337879.6</v>
      </c>
      <c r="G6" s="208">
        <f>E6/F6%</f>
        <v>115.94982354661246</v>
      </c>
      <c r="H6" s="208">
        <f>SUM(H7:H25)</f>
        <v>412612.4</v>
      </c>
      <c r="I6" s="208">
        <f>SUM(I7:I25)</f>
        <v>401550.3</v>
      </c>
      <c r="J6" s="208">
        <f>H6/I6%</f>
        <v>102.75484789825833</v>
      </c>
      <c r="K6" s="208">
        <f>SUM(K7:K25)</f>
        <v>1313776.2000000002</v>
      </c>
      <c r="L6" s="208">
        <f>SUM(L7:L25)</f>
        <v>1287931.8999999999</v>
      </c>
      <c r="M6" s="208">
        <f>K6/L6%</f>
        <v>102.00665112806044</v>
      </c>
      <c r="N6" s="208">
        <f>SUM(N7:N25)</f>
        <v>2118159.4</v>
      </c>
      <c r="O6" s="208">
        <f>SUM(O7:O25)</f>
        <v>2027361.7999999998</v>
      </c>
      <c r="P6" s="208">
        <f>N6/O6*100</f>
        <v>104.47860860355563</v>
      </c>
      <c r="Q6" s="270"/>
      <c r="R6" s="270"/>
      <c r="S6" s="270"/>
      <c r="T6" s="270"/>
      <c r="U6" s="270"/>
      <c r="V6" s="270"/>
      <c r="W6" s="270"/>
      <c r="X6" s="270"/>
      <c r="Y6" s="270"/>
      <c r="Z6" s="270"/>
    </row>
    <row r="7" spans="1:26" x14ac:dyDescent="0.2">
      <c r="A7" s="80" t="s">
        <v>80</v>
      </c>
      <c r="B7" s="209">
        <f>E7+H7</f>
        <v>55518.7</v>
      </c>
      <c r="C7" s="209">
        <f>F7+I7</f>
        <v>53590.8</v>
      </c>
      <c r="D7" s="209">
        <f t="shared" ref="D7:D21" si="0">B7/C7*100</f>
        <v>103.59744583025443</v>
      </c>
      <c r="E7" s="209">
        <v>3977</v>
      </c>
      <c r="F7" s="209">
        <v>4098</v>
      </c>
      <c r="G7" s="209">
        <f t="shared" ref="G7:G22" si="1">E7/F7%</f>
        <v>97.047340165934614</v>
      </c>
      <c r="H7" s="209">
        <v>51541.7</v>
      </c>
      <c r="I7" s="209">
        <v>49492.800000000003</v>
      </c>
      <c r="J7" s="209">
        <f t="shared" ref="J7:J22" si="2">H7/I7%</f>
        <v>104.13979407105678</v>
      </c>
      <c r="K7" s="209">
        <v>115599.5</v>
      </c>
      <c r="L7" s="209">
        <v>112799.2</v>
      </c>
      <c r="M7" s="209">
        <f t="shared" ref="M7:M24" si="3">K7/L7%</f>
        <v>102.48255306775226</v>
      </c>
      <c r="N7" s="209">
        <f>B7+K7</f>
        <v>171118.2</v>
      </c>
      <c r="O7" s="209">
        <f>C7+L7</f>
        <v>166390</v>
      </c>
      <c r="P7" s="209">
        <f t="shared" ref="P7:P24" si="4">N7/O7*100</f>
        <v>102.84163711761525</v>
      </c>
      <c r="Q7" s="270"/>
      <c r="R7" s="270"/>
      <c r="S7" s="270"/>
      <c r="T7" s="270"/>
      <c r="U7" s="270"/>
      <c r="V7" s="270"/>
      <c r="W7" s="270"/>
      <c r="X7" s="270"/>
      <c r="Y7" s="270"/>
      <c r="Z7" s="270"/>
    </row>
    <row r="8" spans="1:26" x14ac:dyDescent="0.2">
      <c r="A8" s="71" t="s">
        <v>81</v>
      </c>
      <c r="B8" s="209">
        <f t="shared" ref="B8:C25" si="5">E8+H8</f>
        <v>52002.100000000006</v>
      </c>
      <c r="C8" s="209">
        <f t="shared" si="5"/>
        <v>52792.9</v>
      </c>
      <c r="D8" s="209">
        <f t="shared" si="0"/>
        <v>98.502071301254531</v>
      </c>
      <c r="E8" s="209">
        <v>42873.8</v>
      </c>
      <c r="F8" s="209">
        <v>43861.8</v>
      </c>
      <c r="G8" s="209">
        <f t="shared" si="1"/>
        <v>97.747470464048433</v>
      </c>
      <c r="H8" s="209">
        <v>9128.2999999999993</v>
      </c>
      <c r="I8" s="209">
        <v>8931.1</v>
      </c>
      <c r="J8" s="209">
        <f t="shared" si="2"/>
        <v>102.20801469023971</v>
      </c>
      <c r="K8" s="209">
        <v>86916.2</v>
      </c>
      <c r="L8" s="209">
        <v>80532.2</v>
      </c>
      <c r="M8" s="209">
        <f t="shared" si="3"/>
        <v>107.92726387705787</v>
      </c>
      <c r="N8" s="209">
        <f t="shared" ref="N8:O25" si="6">B8+K8</f>
        <v>138918.29999999999</v>
      </c>
      <c r="O8" s="209">
        <f t="shared" si="6"/>
        <v>133325.1</v>
      </c>
      <c r="P8" s="209">
        <f t="shared" si="4"/>
        <v>104.1951590510714</v>
      </c>
      <c r="Q8" s="270"/>
      <c r="R8" s="270"/>
      <c r="S8" s="270"/>
      <c r="T8" s="270"/>
      <c r="U8" s="270"/>
      <c r="V8" s="270"/>
      <c r="W8" s="270"/>
      <c r="X8" s="270"/>
      <c r="Y8" s="270"/>
      <c r="Z8" s="270"/>
    </row>
    <row r="9" spans="1:26" x14ac:dyDescent="0.2">
      <c r="A9" s="71" t="s">
        <v>82</v>
      </c>
      <c r="B9" s="209">
        <f t="shared" si="5"/>
        <v>23730.3</v>
      </c>
      <c r="C9" s="209">
        <f t="shared" si="5"/>
        <v>23798.699999999997</v>
      </c>
      <c r="D9" s="209">
        <f t="shared" si="0"/>
        <v>99.712589343115383</v>
      </c>
      <c r="E9" s="209">
        <v>8702</v>
      </c>
      <c r="F9" s="209">
        <v>9750.2999999999993</v>
      </c>
      <c r="G9" s="209">
        <f t="shared" si="1"/>
        <v>89.248535942483841</v>
      </c>
      <c r="H9" s="209">
        <v>15028.3</v>
      </c>
      <c r="I9" s="209">
        <v>14048.4</v>
      </c>
      <c r="J9" s="209">
        <f t="shared" si="2"/>
        <v>106.97517154978502</v>
      </c>
      <c r="K9" s="209">
        <v>77304.800000000003</v>
      </c>
      <c r="L9" s="209">
        <v>76699.5</v>
      </c>
      <c r="M9" s="209">
        <f t="shared" si="3"/>
        <v>100.78918376260602</v>
      </c>
      <c r="N9" s="209">
        <f t="shared" si="6"/>
        <v>101035.1</v>
      </c>
      <c r="O9" s="209">
        <f t="shared" si="6"/>
        <v>100498.2</v>
      </c>
      <c r="P9" s="209">
        <f t="shared" si="4"/>
        <v>100.53423842417079</v>
      </c>
      <c r="Q9" s="270"/>
      <c r="R9" s="270"/>
      <c r="S9" s="270"/>
      <c r="T9" s="270"/>
      <c r="U9" s="270"/>
      <c r="V9" s="270"/>
      <c r="W9" s="270"/>
      <c r="X9" s="270"/>
      <c r="Y9" s="270"/>
      <c r="Z9" s="270"/>
    </row>
    <row r="10" spans="1:26" x14ac:dyDescent="0.2">
      <c r="A10" s="71" t="s">
        <v>83</v>
      </c>
      <c r="B10" s="209">
        <f t="shared" si="5"/>
        <v>58529.5</v>
      </c>
      <c r="C10" s="209">
        <f t="shared" si="5"/>
        <v>52444.600000000006</v>
      </c>
      <c r="D10" s="209">
        <f t="shared" si="0"/>
        <v>111.60252914504065</v>
      </c>
      <c r="E10" s="209">
        <v>26378</v>
      </c>
      <c r="F10" s="209">
        <v>21616.400000000001</v>
      </c>
      <c r="G10" s="209">
        <f t="shared" si="1"/>
        <v>122.02771969430617</v>
      </c>
      <c r="H10" s="209">
        <v>32151.5</v>
      </c>
      <c r="I10" s="209">
        <v>30828.2</v>
      </c>
      <c r="J10" s="209">
        <f t="shared" si="2"/>
        <v>104.29249842676511</v>
      </c>
      <c r="K10" s="209">
        <v>97778.1</v>
      </c>
      <c r="L10" s="209">
        <v>95795</v>
      </c>
      <c r="M10" s="209">
        <f t="shared" si="3"/>
        <v>102.07014979905006</v>
      </c>
      <c r="N10" s="209">
        <f t="shared" si="6"/>
        <v>156307.6</v>
      </c>
      <c r="O10" s="209">
        <f t="shared" si="6"/>
        <v>148239.6</v>
      </c>
      <c r="P10" s="209">
        <f t="shared" si="4"/>
        <v>105.44254031986056</v>
      </c>
      <c r="Q10" s="270"/>
      <c r="R10" s="270"/>
      <c r="S10" s="270"/>
      <c r="T10" s="270"/>
      <c r="U10" s="270"/>
      <c r="V10" s="270"/>
      <c r="W10" s="270"/>
      <c r="X10" s="270"/>
      <c r="Y10" s="270"/>
      <c r="Z10" s="270"/>
    </row>
    <row r="11" spans="1:26" x14ac:dyDescent="0.2">
      <c r="A11" s="71" t="s">
        <v>84</v>
      </c>
      <c r="B11" s="209">
        <f t="shared" si="5"/>
        <v>4569.8</v>
      </c>
      <c r="C11" s="209">
        <f t="shared" si="5"/>
        <v>4331</v>
      </c>
      <c r="D11" s="209">
        <f t="shared" si="0"/>
        <v>105.51373816670515</v>
      </c>
      <c r="E11" s="209">
        <v>1767.2</v>
      </c>
      <c r="F11" s="209">
        <v>1776.6</v>
      </c>
      <c r="G11" s="209">
        <f t="shared" si="1"/>
        <v>99.470899470899482</v>
      </c>
      <c r="H11" s="209">
        <v>2802.6</v>
      </c>
      <c r="I11" s="209">
        <v>2554.4</v>
      </c>
      <c r="J11" s="209">
        <f t="shared" si="2"/>
        <v>109.71656749138741</v>
      </c>
      <c r="K11" s="209">
        <v>13758.5</v>
      </c>
      <c r="L11" s="209">
        <v>13357.7</v>
      </c>
      <c r="M11" s="209">
        <f t="shared" si="3"/>
        <v>103.00051655599393</v>
      </c>
      <c r="N11" s="209">
        <f t="shared" si="6"/>
        <v>18328.3</v>
      </c>
      <c r="O11" s="209">
        <f t="shared" si="6"/>
        <v>17688.7</v>
      </c>
      <c r="P11" s="209">
        <f t="shared" si="4"/>
        <v>103.61586775738184</v>
      </c>
      <c r="Q11" s="270"/>
      <c r="R11" s="270"/>
      <c r="S11" s="270"/>
      <c r="T11" s="270"/>
      <c r="U11" s="270"/>
      <c r="V11" s="270"/>
      <c r="W11" s="270"/>
      <c r="X11" s="270"/>
      <c r="Y11" s="270"/>
      <c r="Z11" s="270"/>
    </row>
    <row r="12" spans="1:26" x14ac:dyDescent="0.2">
      <c r="A12" s="71" t="s">
        <v>85</v>
      </c>
      <c r="B12" s="209">
        <f t="shared" si="5"/>
        <v>41852.799999999996</v>
      </c>
      <c r="C12" s="209">
        <f t="shared" si="5"/>
        <v>45208</v>
      </c>
      <c r="D12" s="209">
        <f t="shared" si="0"/>
        <v>92.578304724827447</v>
      </c>
      <c r="E12" s="209">
        <v>5433.6</v>
      </c>
      <c r="F12" s="209">
        <v>7617.9</v>
      </c>
      <c r="G12" s="209">
        <f t="shared" si="1"/>
        <v>71.326743590753367</v>
      </c>
      <c r="H12" s="209">
        <v>36419.199999999997</v>
      </c>
      <c r="I12" s="209">
        <v>37590.1</v>
      </c>
      <c r="J12" s="209">
        <f t="shared" si="2"/>
        <v>96.885084104591357</v>
      </c>
      <c r="K12" s="209">
        <v>96173.9</v>
      </c>
      <c r="L12" s="209">
        <v>94544.4</v>
      </c>
      <c r="M12" s="209">
        <f t="shared" si="3"/>
        <v>101.72352883936013</v>
      </c>
      <c r="N12" s="209">
        <f t="shared" si="6"/>
        <v>138026.69999999998</v>
      </c>
      <c r="O12" s="209">
        <f t="shared" si="6"/>
        <v>139752.4</v>
      </c>
      <c r="P12" s="209">
        <f t="shared" si="4"/>
        <v>98.765173263571853</v>
      </c>
      <c r="Q12" s="270"/>
      <c r="R12" s="270"/>
      <c r="S12" s="270"/>
      <c r="T12" s="270"/>
      <c r="U12" s="270"/>
      <c r="V12" s="270"/>
      <c r="W12" s="270"/>
      <c r="X12" s="270"/>
      <c r="Y12" s="270"/>
      <c r="Z12" s="270"/>
    </row>
    <row r="13" spans="1:26" x14ac:dyDescent="0.2">
      <c r="A13" s="71" t="s">
        <v>86</v>
      </c>
      <c r="B13" s="209">
        <f t="shared" si="5"/>
        <v>27503.5</v>
      </c>
      <c r="C13" s="209">
        <f t="shared" si="5"/>
        <v>27726.799999999999</v>
      </c>
      <c r="D13" s="209">
        <f t="shared" si="0"/>
        <v>99.194642007011268</v>
      </c>
      <c r="E13" s="209">
        <v>2264.8000000000002</v>
      </c>
      <c r="F13" s="209">
        <v>2861.2</v>
      </c>
      <c r="G13" s="209">
        <f t="shared" si="1"/>
        <v>79.155599049349931</v>
      </c>
      <c r="H13" s="209">
        <v>25238.7</v>
      </c>
      <c r="I13" s="209">
        <v>24865.599999999999</v>
      </c>
      <c r="J13" s="209">
        <f t="shared" si="2"/>
        <v>101.50046650794674</v>
      </c>
      <c r="K13" s="209">
        <v>101360.9</v>
      </c>
      <c r="L13" s="209">
        <v>99760.5</v>
      </c>
      <c r="M13" s="209">
        <f t="shared" si="3"/>
        <v>101.60424215997313</v>
      </c>
      <c r="N13" s="209">
        <f t="shared" si="6"/>
        <v>128864.4</v>
      </c>
      <c r="O13" s="209">
        <f t="shared" si="6"/>
        <v>127487.3</v>
      </c>
      <c r="P13" s="209">
        <f>N13/O13*100</f>
        <v>101.08018602637281</v>
      </c>
      <c r="Q13" s="270"/>
      <c r="R13" s="270"/>
      <c r="S13" s="270"/>
      <c r="T13" s="270"/>
      <c r="U13" s="270"/>
      <c r="V13" s="270"/>
      <c r="W13" s="270"/>
      <c r="X13" s="270"/>
      <c r="Y13" s="270"/>
      <c r="Z13" s="270"/>
    </row>
    <row r="14" spans="1:26" x14ac:dyDescent="0.2">
      <c r="A14" s="71" t="s">
        <v>87</v>
      </c>
      <c r="B14" s="209">
        <f t="shared" si="5"/>
        <v>29900.600000000002</v>
      </c>
      <c r="C14" s="209">
        <f t="shared" si="5"/>
        <v>28345.1</v>
      </c>
      <c r="D14" s="209">
        <f t="shared" si="0"/>
        <v>105.48772098175701</v>
      </c>
      <c r="E14" s="209">
        <v>11370.7</v>
      </c>
      <c r="F14" s="209">
        <v>10107.799999999999</v>
      </c>
      <c r="G14" s="209">
        <f t="shared" si="1"/>
        <v>112.49431132392807</v>
      </c>
      <c r="H14" s="209">
        <v>18529.900000000001</v>
      </c>
      <c r="I14" s="209">
        <v>18237.3</v>
      </c>
      <c r="J14" s="209">
        <f t="shared" si="2"/>
        <v>101.60440416070362</v>
      </c>
      <c r="K14" s="209">
        <v>91699.5</v>
      </c>
      <c r="L14" s="209">
        <v>90281</v>
      </c>
      <c r="M14" s="209">
        <f t="shared" si="3"/>
        <v>101.57120545851288</v>
      </c>
      <c r="N14" s="209">
        <f t="shared" si="6"/>
        <v>121600.1</v>
      </c>
      <c r="O14" s="209">
        <f t="shared" si="6"/>
        <v>118626.1</v>
      </c>
      <c r="P14" s="209">
        <f t="shared" si="4"/>
        <v>102.50703681567548</v>
      </c>
      <c r="Q14" s="270"/>
      <c r="R14" s="270"/>
      <c r="S14" s="270"/>
      <c r="T14" s="270"/>
      <c r="U14" s="270"/>
      <c r="V14" s="270"/>
      <c r="W14" s="270"/>
      <c r="X14" s="270"/>
      <c r="Y14" s="270"/>
      <c r="Z14" s="270"/>
    </row>
    <row r="15" spans="1:26" x14ac:dyDescent="0.2">
      <c r="A15" s="71" t="s">
        <v>88</v>
      </c>
      <c r="B15" s="209">
        <f t="shared" si="5"/>
        <v>58770.5</v>
      </c>
      <c r="C15" s="209">
        <f t="shared" si="5"/>
        <v>58560.4</v>
      </c>
      <c r="D15" s="209">
        <f t="shared" si="0"/>
        <v>100.35877487175632</v>
      </c>
      <c r="E15" s="209">
        <v>2243.1999999999998</v>
      </c>
      <c r="F15" s="209">
        <v>3800.8</v>
      </c>
      <c r="G15" s="209">
        <f t="shared" si="1"/>
        <v>59.019153862344758</v>
      </c>
      <c r="H15" s="209">
        <v>56527.3</v>
      </c>
      <c r="I15" s="209">
        <v>54759.6</v>
      </c>
      <c r="J15" s="209">
        <f t="shared" si="2"/>
        <v>103.2281097743592</v>
      </c>
      <c r="K15" s="209">
        <v>63889.1</v>
      </c>
      <c r="L15" s="209">
        <v>61753.8</v>
      </c>
      <c r="M15" s="209">
        <f t="shared" si="3"/>
        <v>103.45776292309137</v>
      </c>
      <c r="N15" s="209">
        <f t="shared" si="6"/>
        <v>122659.6</v>
      </c>
      <c r="O15" s="209">
        <f t="shared" si="6"/>
        <v>120314.20000000001</v>
      </c>
      <c r="P15" s="209">
        <f t="shared" si="4"/>
        <v>101.94939583191342</v>
      </c>
      <c r="Q15" s="270"/>
      <c r="R15" s="270"/>
      <c r="S15" s="270"/>
      <c r="T15" s="270"/>
      <c r="U15" s="270"/>
      <c r="V15" s="270"/>
      <c r="W15" s="270"/>
      <c r="X15" s="270"/>
      <c r="Y15" s="270"/>
      <c r="Z15" s="270"/>
    </row>
    <row r="16" spans="1:26" ht="14.25" customHeight="1" x14ac:dyDescent="0.2">
      <c r="A16" s="71" t="s">
        <v>89</v>
      </c>
      <c r="B16" s="209">
        <f t="shared" si="5"/>
        <v>50704.2</v>
      </c>
      <c r="C16" s="209">
        <f t="shared" si="5"/>
        <v>51753.1</v>
      </c>
      <c r="D16" s="209">
        <f t="shared" si="0"/>
        <v>97.973261505107899</v>
      </c>
      <c r="E16" s="209">
        <v>42581.5</v>
      </c>
      <c r="F16" s="209">
        <v>44113.5</v>
      </c>
      <c r="G16" s="209">
        <f t="shared" si="1"/>
        <v>96.527140217847148</v>
      </c>
      <c r="H16" s="209">
        <v>8122.7</v>
      </c>
      <c r="I16" s="209">
        <v>7639.6</v>
      </c>
      <c r="J16" s="209">
        <f t="shared" si="2"/>
        <v>106.3236295093984</v>
      </c>
      <c r="K16" s="209">
        <v>99719.6</v>
      </c>
      <c r="L16" s="209">
        <v>95242.8</v>
      </c>
      <c r="M16" s="209">
        <f t="shared" si="3"/>
        <v>104.70040779985469</v>
      </c>
      <c r="N16" s="209">
        <f t="shared" si="6"/>
        <v>150423.79999999999</v>
      </c>
      <c r="O16" s="209">
        <f t="shared" si="6"/>
        <v>146995.9</v>
      </c>
      <c r="P16" s="209">
        <f t="shared" si="4"/>
        <v>102.3319698032394</v>
      </c>
      <c r="Q16" s="270"/>
      <c r="R16" s="270"/>
      <c r="S16" s="270"/>
      <c r="T16" s="270"/>
      <c r="U16" s="270"/>
      <c r="V16" s="270"/>
      <c r="W16" s="270"/>
      <c r="X16" s="270"/>
      <c r="Y16" s="270"/>
      <c r="Z16" s="270"/>
    </row>
    <row r="17" spans="1:26" ht="14.25" customHeight="1" x14ac:dyDescent="0.2">
      <c r="A17" s="71" t="s">
        <v>90</v>
      </c>
      <c r="B17" s="209">
        <f t="shared" si="5"/>
        <v>6356.2000000000007</v>
      </c>
      <c r="C17" s="209">
        <f t="shared" si="5"/>
        <v>5955.1</v>
      </c>
      <c r="D17" s="209">
        <f t="shared" si="0"/>
        <v>106.73540326778728</v>
      </c>
      <c r="E17" s="209">
        <v>4230.1000000000004</v>
      </c>
      <c r="F17" s="209">
        <v>3868.5</v>
      </c>
      <c r="G17" s="209">
        <f t="shared" si="1"/>
        <v>109.34729223213132</v>
      </c>
      <c r="H17" s="209">
        <v>2126.1</v>
      </c>
      <c r="I17" s="209">
        <v>2086.6</v>
      </c>
      <c r="J17" s="209">
        <f t="shared" si="2"/>
        <v>101.89303172625323</v>
      </c>
      <c r="K17" s="209">
        <v>18806.3</v>
      </c>
      <c r="L17" s="209">
        <v>18603.8</v>
      </c>
      <c r="M17" s="209">
        <f>K17/L17%</f>
        <v>101.0884872982939</v>
      </c>
      <c r="N17" s="209">
        <f t="shared" si="6"/>
        <v>25162.5</v>
      </c>
      <c r="O17" s="209">
        <f t="shared" si="6"/>
        <v>24558.9</v>
      </c>
      <c r="P17" s="209">
        <f t="shared" si="4"/>
        <v>102.45776480216948</v>
      </c>
      <c r="Q17" s="270"/>
      <c r="R17" s="270"/>
      <c r="S17" s="270"/>
      <c r="T17" s="270"/>
      <c r="U17" s="270"/>
      <c r="V17" s="270"/>
      <c r="W17" s="270"/>
      <c r="X17" s="270"/>
      <c r="Y17" s="270"/>
      <c r="Z17" s="270"/>
    </row>
    <row r="18" spans="1:26" ht="14.25" customHeight="1" x14ac:dyDescent="0.2">
      <c r="A18" s="71" t="s">
        <v>92</v>
      </c>
      <c r="B18" s="209">
        <f t="shared" si="5"/>
        <v>89230.299999999988</v>
      </c>
      <c r="C18" s="209">
        <f t="shared" si="5"/>
        <v>86026.9</v>
      </c>
      <c r="D18" s="209">
        <f t="shared" si="0"/>
        <v>103.7237189762737</v>
      </c>
      <c r="E18" s="209">
        <v>54241.7</v>
      </c>
      <c r="F18" s="209">
        <v>50605.3</v>
      </c>
      <c r="G18" s="209">
        <f t="shared" si="1"/>
        <v>107.18580860107537</v>
      </c>
      <c r="H18" s="209">
        <v>34988.6</v>
      </c>
      <c r="I18" s="209">
        <v>35421.599999999999</v>
      </c>
      <c r="J18" s="209">
        <f t="shared" si="2"/>
        <v>98.777582040336966</v>
      </c>
      <c r="K18" s="209">
        <v>50259.4</v>
      </c>
      <c r="L18" s="209">
        <v>50608.6</v>
      </c>
      <c r="M18" s="209">
        <f t="shared" si="3"/>
        <v>99.30999869587383</v>
      </c>
      <c r="N18" s="209">
        <f t="shared" si="6"/>
        <v>139489.69999999998</v>
      </c>
      <c r="O18" s="209">
        <f t="shared" si="6"/>
        <v>136635.5</v>
      </c>
      <c r="P18" s="209">
        <f t="shared" si="4"/>
        <v>102.08891539899952</v>
      </c>
      <c r="Q18" s="270"/>
      <c r="R18" s="270"/>
      <c r="S18" s="270"/>
      <c r="T18" s="270"/>
      <c r="U18" s="270"/>
      <c r="V18" s="270"/>
      <c r="W18" s="270"/>
      <c r="X18" s="270"/>
      <c r="Y18" s="270"/>
      <c r="Z18" s="270"/>
    </row>
    <row r="19" spans="1:26" ht="14.25" customHeight="1" x14ac:dyDescent="0.2">
      <c r="A19" s="71" t="s">
        <v>93</v>
      </c>
      <c r="B19" s="209">
        <f t="shared" si="5"/>
        <v>133790.09999999998</v>
      </c>
      <c r="C19" s="209">
        <f t="shared" si="5"/>
        <v>122173.2</v>
      </c>
      <c r="D19" s="209">
        <f>B19/C19*100</f>
        <v>109.50855015666281</v>
      </c>
      <c r="E19" s="209">
        <v>96316.4</v>
      </c>
      <c r="F19" s="209">
        <v>86420.2</v>
      </c>
      <c r="G19" s="209">
        <f t="shared" si="1"/>
        <v>111.45125792349474</v>
      </c>
      <c r="H19" s="209">
        <v>37473.699999999997</v>
      </c>
      <c r="I19" s="209">
        <v>35753</v>
      </c>
      <c r="J19" s="209">
        <f t="shared" si="2"/>
        <v>104.81274298660253</v>
      </c>
      <c r="K19" s="209">
        <v>85686.6</v>
      </c>
      <c r="L19" s="209">
        <v>83094.600000000006</v>
      </c>
      <c r="M19" s="209">
        <f t="shared" si="3"/>
        <v>103.11933627455936</v>
      </c>
      <c r="N19" s="209">
        <f t="shared" si="6"/>
        <v>219476.69999999998</v>
      </c>
      <c r="O19" s="209">
        <f t="shared" si="6"/>
        <v>205267.8</v>
      </c>
      <c r="P19" s="209">
        <f t="shared" si="4"/>
        <v>106.92212806879597</v>
      </c>
      <c r="Q19" s="270"/>
      <c r="R19" s="270"/>
      <c r="S19" s="270"/>
      <c r="T19" s="270"/>
      <c r="U19" s="270"/>
      <c r="V19" s="270"/>
      <c r="W19" s="270"/>
      <c r="X19" s="270"/>
      <c r="Y19" s="270"/>
      <c r="Z19" s="270"/>
    </row>
    <row r="20" spans="1:26" ht="14.25" customHeight="1" x14ac:dyDescent="0.2">
      <c r="A20" s="71" t="s">
        <v>94</v>
      </c>
      <c r="B20" s="209">
        <f t="shared" si="5"/>
        <v>66949.8</v>
      </c>
      <c r="C20" s="209">
        <f t="shared" si="5"/>
        <v>26839.5</v>
      </c>
      <c r="D20" s="209">
        <f>B20/C20*100</f>
        <v>249.44503437098308</v>
      </c>
      <c r="E20" s="209">
        <v>58605.2</v>
      </c>
      <c r="F20" s="209">
        <v>19263</v>
      </c>
      <c r="G20" s="209">
        <f>E20/F20%</f>
        <v>304.23713855578052</v>
      </c>
      <c r="H20" s="209">
        <v>8344.6</v>
      </c>
      <c r="I20" s="209">
        <v>7576.5</v>
      </c>
      <c r="J20" s="209">
        <f t="shared" si="2"/>
        <v>110.13792648320465</v>
      </c>
      <c r="K20" s="209">
        <v>213229.6</v>
      </c>
      <c r="L20" s="209">
        <v>215490.7</v>
      </c>
      <c r="M20" s="209">
        <f t="shared" si="3"/>
        <v>98.95072037911612</v>
      </c>
      <c r="N20" s="209">
        <f t="shared" si="6"/>
        <v>280179.40000000002</v>
      </c>
      <c r="O20" s="209">
        <f t="shared" si="6"/>
        <v>242330.2</v>
      </c>
      <c r="P20" s="209">
        <f t="shared" si="4"/>
        <v>115.61885394391621</v>
      </c>
      <c r="Q20" s="270"/>
      <c r="R20" s="270"/>
      <c r="S20" s="270"/>
      <c r="T20" s="270"/>
      <c r="U20" s="270"/>
      <c r="V20" s="270"/>
      <c r="W20" s="270"/>
      <c r="X20" s="270"/>
      <c r="Y20" s="270"/>
      <c r="Z20" s="270"/>
    </row>
    <row r="21" spans="1:26" ht="14.25" customHeight="1" x14ac:dyDescent="0.2">
      <c r="A21" s="80" t="s">
        <v>95</v>
      </c>
      <c r="B21" s="209">
        <f>H21</f>
        <v>28689.7</v>
      </c>
      <c r="C21" s="209">
        <f t="shared" si="5"/>
        <v>28171.1</v>
      </c>
      <c r="D21" s="209">
        <f t="shared" si="0"/>
        <v>101.84089368182288</v>
      </c>
      <c r="E21" s="209" t="s">
        <v>157</v>
      </c>
      <c r="F21" s="209">
        <v>69.8</v>
      </c>
      <c r="G21" s="209" t="s">
        <v>157</v>
      </c>
      <c r="H21" s="209">
        <v>28689.7</v>
      </c>
      <c r="I21" s="209">
        <v>28101.3</v>
      </c>
      <c r="J21" s="209">
        <f t="shared" si="2"/>
        <v>102.09385330927752</v>
      </c>
      <c r="K21" s="209">
        <v>8096</v>
      </c>
      <c r="L21" s="209">
        <v>8033</v>
      </c>
      <c r="M21" s="209">
        <f t="shared" si="3"/>
        <v>100.78426490725757</v>
      </c>
      <c r="N21" s="209">
        <f t="shared" si="6"/>
        <v>36785.699999999997</v>
      </c>
      <c r="O21" s="209">
        <f t="shared" si="6"/>
        <v>36204.1</v>
      </c>
      <c r="P21" s="209">
        <f t="shared" si="4"/>
        <v>101.60644788849882</v>
      </c>
      <c r="Q21" s="270"/>
      <c r="R21" s="270"/>
      <c r="S21" s="270"/>
      <c r="T21" s="270"/>
      <c r="U21" s="270"/>
      <c r="V21" s="270"/>
      <c r="W21" s="270"/>
      <c r="X21" s="270"/>
      <c r="Y21" s="270"/>
      <c r="Z21" s="270"/>
    </row>
    <row r="22" spans="1:26" ht="14.25" customHeight="1" x14ac:dyDescent="0.2">
      <c r="A22" s="71" t="s">
        <v>96</v>
      </c>
      <c r="B22" s="209">
        <f t="shared" si="5"/>
        <v>61715.299999999996</v>
      </c>
      <c r="C22" s="209">
        <f t="shared" si="5"/>
        <v>60814.3</v>
      </c>
      <c r="D22" s="209">
        <f>B22/C22*100</f>
        <v>101.48155943585635</v>
      </c>
      <c r="E22" s="209">
        <v>17905.599999999999</v>
      </c>
      <c r="F22" s="209">
        <v>18817.5</v>
      </c>
      <c r="G22" s="209">
        <f t="shared" si="1"/>
        <v>95.153979008901274</v>
      </c>
      <c r="H22" s="209">
        <v>43809.7</v>
      </c>
      <c r="I22" s="209">
        <v>41996.800000000003</v>
      </c>
      <c r="J22" s="209">
        <f t="shared" si="2"/>
        <v>104.31675746723559</v>
      </c>
      <c r="K22" s="209">
        <v>66601.8</v>
      </c>
      <c r="L22" s="209">
        <v>64621.599999999999</v>
      </c>
      <c r="M22" s="209">
        <f t="shared" si="3"/>
        <v>103.06430048157273</v>
      </c>
      <c r="N22" s="209">
        <f t="shared" si="6"/>
        <v>128317.1</v>
      </c>
      <c r="O22" s="209">
        <f t="shared" si="6"/>
        <v>125435.9</v>
      </c>
      <c r="P22" s="209">
        <f t="shared" si="4"/>
        <v>102.29695007569603</v>
      </c>
      <c r="Q22" s="270"/>
      <c r="R22" s="270"/>
      <c r="S22" s="270"/>
      <c r="T22" s="270"/>
      <c r="U22" s="270"/>
      <c r="V22" s="270"/>
      <c r="W22" s="270"/>
      <c r="X22" s="270"/>
      <c r="Y22" s="270"/>
      <c r="Z22" s="270"/>
    </row>
    <row r="23" spans="1:26" x14ac:dyDescent="0.2">
      <c r="A23" s="71" t="s">
        <v>97</v>
      </c>
      <c r="B23" s="209">
        <f>H23</f>
        <v>24</v>
      </c>
      <c r="C23" s="209" t="s">
        <v>157</v>
      </c>
      <c r="D23" s="209" t="s">
        <v>157</v>
      </c>
      <c r="E23" s="209" t="s">
        <v>157</v>
      </c>
      <c r="F23" s="209" t="s">
        <v>157</v>
      </c>
      <c r="G23" s="209" t="s">
        <v>157</v>
      </c>
      <c r="H23" s="209">
        <v>24</v>
      </c>
      <c r="I23" s="209" t="s">
        <v>157</v>
      </c>
      <c r="J23" s="209" t="s">
        <v>157</v>
      </c>
      <c r="K23" s="209">
        <v>92.1</v>
      </c>
      <c r="L23" s="209">
        <v>124.4</v>
      </c>
      <c r="M23" s="209">
        <f t="shared" si="3"/>
        <v>74.035369774919616</v>
      </c>
      <c r="N23" s="209">
        <f>B23+K23</f>
        <v>116.1</v>
      </c>
      <c r="O23" s="209">
        <f>L23</f>
        <v>124.4</v>
      </c>
      <c r="P23" s="209">
        <f t="shared" si="4"/>
        <v>93.327974276527328</v>
      </c>
      <c r="Q23" s="270"/>
      <c r="R23" s="159"/>
      <c r="S23" s="159"/>
      <c r="T23" s="159"/>
      <c r="U23" s="159"/>
      <c r="V23" s="270"/>
      <c r="W23" s="159"/>
      <c r="X23" s="270"/>
      <c r="Y23" s="270"/>
      <c r="Z23" s="270"/>
    </row>
    <row r="24" spans="1:26" x14ac:dyDescent="0.2">
      <c r="A24" s="71" t="s">
        <v>98</v>
      </c>
      <c r="B24" s="209" t="s">
        <v>157</v>
      </c>
      <c r="C24" s="209">
        <f>I24</f>
        <v>0.5</v>
      </c>
      <c r="D24" s="209" t="s">
        <v>157</v>
      </c>
      <c r="E24" s="209" t="s">
        <v>157</v>
      </c>
      <c r="F24" s="209" t="s">
        <v>157</v>
      </c>
      <c r="G24" s="209" t="s">
        <v>157</v>
      </c>
      <c r="H24" s="209" t="s">
        <v>157</v>
      </c>
      <c r="I24" s="209">
        <v>0.5</v>
      </c>
      <c r="J24" s="209" t="s">
        <v>157</v>
      </c>
      <c r="K24" s="209">
        <v>226</v>
      </c>
      <c r="L24" s="209">
        <v>205.9</v>
      </c>
      <c r="M24" s="209">
        <f t="shared" si="3"/>
        <v>109.76202039825156</v>
      </c>
      <c r="N24" s="209">
        <f>K24</f>
        <v>226</v>
      </c>
      <c r="O24" s="209">
        <f t="shared" si="6"/>
        <v>206.4</v>
      </c>
      <c r="P24" s="209">
        <f t="shared" si="4"/>
        <v>109.49612403100775</v>
      </c>
      <c r="Q24" s="270"/>
      <c r="R24" s="159"/>
      <c r="S24" s="159"/>
      <c r="T24" s="159"/>
      <c r="U24" s="270"/>
      <c r="V24" s="270"/>
      <c r="W24" s="270"/>
      <c r="X24" s="270"/>
      <c r="Y24" s="270"/>
      <c r="Z24" s="270"/>
    </row>
    <row r="25" spans="1:26" x14ac:dyDescent="0.2">
      <c r="A25" s="73" t="s">
        <v>99</v>
      </c>
      <c r="B25" s="207">
        <f t="shared" si="5"/>
        <v>14545.8</v>
      </c>
      <c r="C25" s="207">
        <f t="shared" si="5"/>
        <v>10897.9</v>
      </c>
      <c r="D25" s="207">
        <f>B25/C25*100</f>
        <v>133.47342148487323</v>
      </c>
      <c r="E25" s="207">
        <v>12880</v>
      </c>
      <c r="F25" s="207">
        <v>9231</v>
      </c>
      <c r="G25" s="207">
        <f t="shared" ref="G25" si="7">E25/F25%</f>
        <v>139.52984508720616</v>
      </c>
      <c r="H25" s="207">
        <v>1665.8</v>
      </c>
      <c r="I25" s="207">
        <v>1666.9</v>
      </c>
      <c r="J25" s="207">
        <v>100</v>
      </c>
      <c r="K25" s="207">
        <v>26578.3</v>
      </c>
      <c r="L25" s="207">
        <v>26383.200000000001</v>
      </c>
      <c r="M25" s="207">
        <f>K25/L25%</f>
        <v>100.73948573334546</v>
      </c>
      <c r="N25" s="207">
        <f t="shared" si="6"/>
        <v>41124.1</v>
      </c>
      <c r="O25" s="207">
        <f t="shared" si="6"/>
        <v>37281.1</v>
      </c>
      <c r="P25" s="207">
        <f>N25/O25*100</f>
        <v>110.30817223740716</v>
      </c>
      <c r="Q25" s="270"/>
    </row>
    <row r="26" spans="1:26" x14ac:dyDescent="0.2">
      <c r="H26" s="98"/>
      <c r="I26" s="98"/>
    </row>
    <row r="27" spans="1:26" x14ac:dyDescent="0.2">
      <c r="A27" s="266"/>
      <c r="D27" s="99"/>
    </row>
    <row r="29" spans="1:26" x14ac:dyDescent="0.2">
      <c r="D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'12'!Область_печати</vt:lpstr>
      <vt:lpstr>'2.1'!Область_печати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2024-08-13T06:05:23Z</dcterms:modified>
</cp:coreProperties>
</file>