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9480" yWindow="975" windowWidth="19440" windowHeight="11160" tabRatio="869" activeTab="3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24" r:id="rId11"/>
    <sheet name="6" sheetId="16" r:id="rId12"/>
    <sheet name="7" sheetId="17" r:id="rId13"/>
    <sheet name="8" sheetId="18" r:id="rId14"/>
    <sheet name="9" sheetId="19" r:id="rId15"/>
    <sheet name="10" sheetId="20" r:id="rId16"/>
    <sheet name="11" sheetId="21" r:id="rId17"/>
    <sheet name="12" sheetId="25" r:id="rId18"/>
    <sheet name="13" sheetId="22" r:id="rId19"/>
    <sheet name="14" sheetId="23" r:id="rId20"/>
  </sheets>
  <definedNames>
    <definedName name="_xlnm.Print_Titles" localSheetId="15">'10'!$3:$3</definedName>
    <definedName name="_xlnm.Print_Titles" localSheetId="16">'11'!$3:$3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1">'6'!$3:$5</definedName>
    <definedName name="_xlnm.Print_Titles" localSheetId="12">'7'!$3:$5</definedName>
    <definedName name="_xlnm.Print_Titles" localSheetId="13">'8'!#REF!</definedName>
    <definedName name="_xlnm.Print_Area" localSheetId="3">'1.'!$A$1:$P$24</definedName>
    <definedName name="_xlnm.Print_Area" localSheetId="19">'14'!$A$1:$J$75</definedName>
    <definedName name="_xlnm.Print_Area" localSheetId="4">'2.1'!$A$1:$P$30</definedName>
    <definedName name="_xlnm.Print_Area" localSheetId="13">'8'!$A$1:$F$129</definedName>
    <definedName name="_xlnm.Print_Area" localSheetId="14">'9'!$A$1:$S$273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C18" i="13" l="1"/>
  <c r="B18" i="13"/>
  <c r="G19" i="24"/>
  <c r="M25" i="17" l="1"/>
  <c r="O25" i="11"/>
  <c r="O26" i="9"/>
  <c r="C26" i="9"/>
  <c r="B6" i="24" l="1"/>
  <c r="B240" i="19" l="1"/>
  <c r="F251" i="19"/>
  <c r="H251" i="19"/>
  <c r="I251" i="19"/>
  <c r="K251" i="19"/>
  <c r="L251" i="19"/>
  <c r="C240" i="19"/>
  <c r="J240" i="19"/>
  <c r="N217" i="19"/>
  <c r="B217" i="19"/>
  <c r="O187" i="19"/>
  <c r="N187" i="19"/>
  <c r="O123" i="19"/>
  <c r="N53" i="19"/>
  <c r="O53" i="19"/>
  <c r="O26" i="19"/>
  <c r="N26" i="19"/>
  <c r="N27" i="19"/>
  <c r="O27" i="19"/>
  <c r="E19" i="8"/>
  <c r="F173" i="19"/>
  <c r="G59" i="23"/>
  <c r="G56" i="23"/>
  <c r="C76" i="18"/>
  <c r="D76" i="18"/>
  <c r="B76" i="18"/>
  <c r="C117" i="18"/>
  <c r="B117" i="18"/>
  <c r="C96" i="18"/>
  <c r="D96" i="18"/>
  <c r="B96" i="18"/>
  <c r="C54" i="18"/>
  <c r="D54" i="18"/>
  <c r="E54" i="18"/>
  <c r="F54" i="18"/>
  <c r="B54" i="18"/>
  <c r="C32" i="18"/>
  <c r="D32" i="18"/>
  <c r="E32" i="18"/>
  <c r="F32" i="18"/>
  <c r="B32" i="18"/>
  <c r="B6" i="17"/>
  <c r="C6" i="17"/>
  <c r="E6" i="17"/>
  <c r="N6" i="17" s="1"/>
  <c r="F6" i="17"/>
  <c r="H6" i="17"/>
  <c r="I6" i="17"/>
  <c r="L6" i="17"/>
  <c r="K6" i="17"/>
  <c r="N22" i="17"/>
  <c r="G22" i="17"/>
  <c r="B26" i="24"/>
  <c r="C23" i="24"/>
  <c r="C25" i="11"/>
  <c r="N251" i="19" l="1"/>
  <c r="M26" i="24"/>
  <c r="J26" i="24"/>
  <c r="C26" i="24"/>
  <c r="O26" i="24" s="1"/>
  <c r="O25" i="24"/>
  <c r="N25" i="24"/>
  <c r="P25" i="24" s="1"/>
  <c r="M25" i="24"/>
  <c r="O24" i="24"/>
  <c r="N24" i="24"/>
  <c r="M24" i="24"/>
  <c r="M23" i="24"/>
  <c r="J23" i="24"/>
  <c r="O23" i="24"/>
  <c r="B23" i="24"/>
  <c r="N23" i="24" s="1"/>
  <c r="M22" i="24"/>
  <c r="J22" i="24"/>
  <c r="G22" i="24"/>
  <c r="C22" i="24"/>
  <c r="O22" i="24" s="1"/>
  <c r="B22" i="24"/>
  <c r="N22" i="24" s="1"/>
  <c r="M21" i="24"/>
  <c r="J21" i="24"/>
  <c r="G21" i="24"/>
  <c r="C21" i="24"/>
  <c r="O21" i="24" s="1"/>
  <c r="B21" i="24"/>
  <c r="N21" i="24" s="1"/>
  <c r="M20" i="24"/>
  <c r="J20" i="24"/>
  <c r="G20" i="24"/>
  <c r="C20" i="24"/>
  <c r="O20" i="24" s="1"/>
  <c r="B20" i="24"/>
  <c r="N20" i="24" s="1"/>
  <c r="M19" i="24"/>
  <c r="J19" i="24"/>
  <c r="C19" i="24"/>
  <c r="O19" i="24" s="1"/>
  <c r="B19" i="24"/>
  <c r="N19" i="24" s="1"/>
  <c r="N18" i="24"/>
  <c r="M18" i="24"/>
  <c r="J18" i="24"/>
  <c r="G18" i="24"/>
  <c r="D18" i="24"/>
  <c r="C18" i="24"/>
  <c r="O18" i="24" s="1"/>
  <c r="B18" i="24"/>
  <c r="O17" i="24"/>
  <c r="N17" i="24"/>
  <c r="P17" i="24" s="1"/>
  <c r="M17" i="24"/>
  <c r="J17" i="24"/>
  <c r="G17" i="24"/>
  <c r="D17" i="24"/>
  <c r="C17" i="24"/>
  <c r="B17" i="24"/>
  <c r="M16" i="24"/>
  <c r="J16" i="24"/>
  <c r="G16" i="24"/>
  <c r="C16" i="24"/>
  <c r="O16" i="24" s="1"/>
  <c r="B16" i="24"/>
  <c r="N16" i="24" s="1"/>
  <c r="M15" i="24"/>
  <c r="J15" i="24"/>
  <c r="G15" i="24"/>
  <c r="C15" i="24"/>
  <c r="O15" i="24" s="1"/>
  <c r="B15" i="24"/>
  <c r="N15" i="24" s="1"/>
  <c r="M14" i="24"/>
  <c r="J14" i="24"/>
  <c r="G14" i="24"/>
  <c r="C14" i="24"/>
  <c r="O14" i="24" s="1"/>
  <c r="B14" i="24"/>
  <c r="N14" i="24" s="1"/>
  <c r="M13" i="24"/>
  <c r="J13" i="24"/>
  <c r="G13" i="24"/>
  <c r="C13" i="24"/>
  <c r="O13" i="24" s="1"/>
  <c r="B13" i="24"/>
  <c r="N13" i="24" s="1"/>
  <c r="M12" i="24"/>
  <c r="J12" i="24"/>
  <c r="G12" i="24"/>
  <c r="C12" i="24"/>
  <c r="O12" i="24" s="1"/>
  <c r="B12" i="24"/>
  <c r="N12" i="24" s="1"/>
  <c r="M11" i="24"/>
  <c r="J11" i="24"/>
  <c r="G11" i="24"/>
  <c r="C11" i="24"/>
  <c r="O11" i="24" s="1"/>
  <c r="B11" i="24"/>
  <c r="N11" i="24" s="1"/>
  <c r="P11" i="24" s="1"/>
  <c r="M10" i="24"/>
  <c r="J10" i="24"/>
  <c r="G10" i="24"/>
  <c r="C10" i="24"/>
  <c r="O10" i="24" s="1"/>
  <c r="B10" i="24"/>
  <c r="N10" i="24" s="1"/>
  <c r="M9" i="24"/>
  <c r="J9" i="24"/>
  <c r="G9" i="24"/>
  <c r="C9" i="24"/>
  <c r="O9" i="24" s="1"/>
  <c r="B9" i="24"/>
  <c r="N9" i="24" s="1"/>
  <c r="M8" i="24"/>
  <c r="J8" i="24"/>
  <c r="G8" i="24"/>
  <c r="C8" i="24"/>
  <c r="O8" i="24" s="1"/>
  <c r="B8" i="24"/>
  <c r="N8" i="24" s="1"/>
  <c r="M7" i="24"/>
  <c r="J7" i="24"/>
  <c r="G7" i="24"/>
  <c r="C7" i="24"/>
  <c r="O7" i="24" s="1"/>
  <c r="B7" i="24"/>
  <c r="N7" i="24" s="1"/>
  <c r="L6" i="24"/>
  <c r="L11" i="8" s="1"/>
  <c r="K6" i="24"/>
  <c r="K11" i="8" s="1"/>
  <c r="I6" i="24"/>
  <c r="I11" i="8" s="1"/>
  <c r="H6" i="24"/>
  <c r="H11" i="8" s="1"/>
  <c r="F6" i="24"/>
  <c r="F11" i="8" s="1"/>
  <c r="E6" i="24"/>
  <c r="P19" i="24" l="1"/>
  <c r="M11" i="8"/>
  <c r="P24" i="24"/>
  <c r="P9" i="24"/>
  <c r="J11" i="8"/>
  <c r="D26" i="24"/>
  <c r="M6" i="24"/>
  <c r="P13" i="24"/>
  <c r="J6" i="24"/>
  <c r="D9" i="24"/>
  <c r="D10" i="24"/>
  <c r="P21" i="24"/>
  <c r="O6" i="24"/>
  <c r="P8" i="24"/>
  <c r="P16" i="24"/>
  <c r="C11" i="8"/>
  <c r="P12" i="24"/>
  <c r="D13" i="24"/>
  <c r="D14" i="24"/>
  <c r="P20" i="24"/>
  <c r="D21" i="24"/>
  <c r="D22" i="24"/>
  <c r="G6" i="24"/>
  <c r="E11" i="8"/>
  <c r="B11" i="8" s="1"/>
  <c r="N11" i="8" s="1"/>
  <c r="P15" i="24"/>
  <c r="P23" i="24"/>
  <c r="P7" i="24"/>
  <c r="P10" i="24"/>
  <c r="P18" i="24"/>
  <c r="P14" i="24"/>
  <c r="P22" i="24"/>
  <c r="C6" i="24"/>
  <c r="D6" i="24" s="1"/>
  <c r="D7" i="24"/>
  <c r="D11" i="24"/>
  <c r="D15" i="24"/>
  <c r="D19" i="24"/>
  <c r="D23" i="24"/>
  <c r="N26" i="24"/>
  <c r="P26" i="24" s="1"/>
  <c r="D8" i="24"/>
  <c r="D12" i="24"/>
  <c r="D16" i="24"/>
  <c r="D20" i="24"/>
  <c r="N256" i="19"/>
  <c r="F227" i="19"/>
  <c r="D11" i="8" l="1"/>
  <c r="O11" i="8"/>
  <c r="P11" i="8" s="1"/>
  <c r="G11" i="8"/>
  <c r="N6" i="24"/>
  <c r="P6" i="24" s="1"/>
  <c r="G179" i="19"/>
  <c r="E145" i="19"/>
  <c r="G151" i="19"/>
  <c r="M26" i="17"/>
  <c r="J26" i="17"/>
  <c r="B15" i="12" l="1"/>
  <c r="B14" i="12"/>
  <c r="N25" i="17" l="1"/>
  <c r="O269" i="19" l="1"/>
  <c r="N270" i="19"/>
  <c r="N269" i="19"/>
  <c r="C256" i="19"/>
  <c r="O256" i="19" s="1"/>
  <c r="O243" i="19"/>
  <c r="B243" i="19"/>
  <c r="N243" i="19" s="1"/>
  <c r="O190" i="19"/>
  <c r="N190" i="19"/>
  <c r="N178" i="19"/>
  <c r="N164" i="19"/>
  <c r="N146" i="19"/>
  <c r="O165" i="19"/>
  <c r="O164" i="19"/>
  <c r="O152" i="19"/>
  <c r="O146" i="19"/>
  <c r="I61" i="22" l="1"/>
  <c r="I26" i="22" l="1"/>
  <c r="D53" i="22"/>
  <c r="I53" i="22"/>
  <c r="I51" i="22"/>
  <c r="B257" i="19" l="1"/>
  <c r="N257" i="19" s="1"/>
  <c r="B258" i="19"/>
  <c r="N258" i="19" s="1"/>
  <c r="B259" i="19"/>
  <c r="N259" i="19" s="1"/>
  <c r="B260" i="19"/>
  <c r="N260" i="19" s="1"/>
  <c r="B261" i="19"/>
  <c r="N261" i="19" s="1"/>
  <c r="B262" i="19"/>
  <c r="N262" i="19" s="1"/>
  <c r="B174" i="19"/>
  <c r="N174" i="19" s="1"/>
  <c r="B179" i="19"/>
  <c r="N179" i="19" s="1"/>
  <c r="C151" i="19"/>
  <c r="G27" i="9"/>
  <c r="J27" i="9"/>
  <c r="H7" i="9" l="1"/>
  <c r="E22" i="8" l="1"/>
  <c r="F21" i="8"/>
  <c r="F18" i="8"/>
  <c r="D67" i="23" l="1"/>
  <c r="D68" i="23"/>
  <c r="B6" i="22"/>
  <c r="I22" i="8"/>
  <c r="I227" i="19"/>
  <c r="I21" i="8" s="1"/>
  <c r="C233" i="19"/>
  <c r="O233" i="19" s="1"/>
  <c r="C232" i="19"/>
  <c r="O232" i="19" s="1"/>
  <c r="C231" i="19"/>
  <c r="O231" i="19" s="1"/>
  <c r="C230" i="19"/>
  <c r="O230" i="19" s="1"/>
  <c r="C229" i="19"/>
  <c r="O229" i="19" s="1"/>
  <c r="C228" i="19"/>
  <c r="O228" i="19" s="1"/>
  <c r="L227" i="19"/>
  <c r="L21" i="8" s="1"/>
  <c r="K227" i="19"/>
  <c r="K21" i="8" s="1"/>
  <c r="H227" i="19"/>
  <c r="H21" i="8" s="1"/>
  <c r="E227" i="19"/>
  <c r="E21" i="8" s="1"/>
  <c r="L199" i="19"/>
  <c r="L20" i="8" s="1"/>
  <c r="K199" i="19"/>
  <c r="K20" i="8" s="1"/>
  <c r="I199" i="19"/>
  <c r="I20" i="8" s="1"/>
  <c r="H199" i="19"/>
  <c r="H20" i="8" s="1"/>
  <c r="F199" i="19"/>
  <c r="F20" i="8" s="1"/>
  <c r="E199" i="19"/>
  <c r="E20" i="8" s="1"/>
  <c r="L145" i="19"/>
  <c r="L18" i="8" s="1"/>
  <c r="K145" i="19"/>
  <c r="K18" i="8" s="1"/>
  <c r="I145" i="19"/>
  <c r="I18" i="8" s="1"/>
  <c r="C18" i="8" s="1"/>
  <c r="H145" i="19"/>
  <c r="H18" i="8" s="1"/>
  <c r="E18" i="8"/>
  <c r="L117" i="19"/>
  <c r="L17" i="8" s="1"/>
  <c r="K117" i="19"/>
  <c r="K17" i="8" s="1"/>
  <c r="I117" i="19"/>
  <c r="I17" i="8" s="1"/>
  <c r="H117" i="19"/>
  <c r="H17" i="8" s="1"/>
  <c r="F117" i="19"/>
  <c r="F17" i="8" s="1"/>
  <c r="E117" i="19"/>
  <c r="E17" i="8" s="1"/>
  <c r="L35" i="19"/>
  <c r="L16" i="8" s="1"/>
  <c r="K35" i="19"/>
  <c r="K16" i="8" s="1"/>
  <c r="I35" i="19"/>
  <c r="I16" i="8" s="1"/>
  <c r="H35" i="19"/>
  <c r="H16" i="8" s="1"/>
  <c r="F35" i="19"/>
  <c r="F16" i="8" s="1"/>
  <c r="E35" i="19"/>
  <c r="E16" i="8" s="1"/>
  <c r="L8" i="19"/>
  <c r="L15" i="8" s="1"/>
  <c r="I13" i="8"/>
  <c r="H13" i="8"/>
  <c r="F13" i="8"/>
  <c r="E13" i="8"/>
  <c r="L6" i="16"/>
  <c r="L12" i="8" s="1"/>
  <c r="K6" i="16"/>
  <c r="K12" i="8" s="1"/>
  <c r="I6" i="16"/>
  <c r="I12" i="8" s="1"/>
  <c r="H6" i="16"/>
  <c r="H12" i="8" s="1"/>
  <c r="F6" i="16"/>
  <c r="F12" i="8" s="1"/>
  <c r="E6" i="16"/>
  <c r="E12" i="8" s="1"/>
  <c r="L6" i="15"/>
  <c r="L10" i="8" s="1"/>
  <c r="K6" i="15"/>
  <c r="K10" i="8" s="1"/>
  <c r="I6" i="15"/>
  <c r="I10" i="8" s="1"/>
  <c r="H6" i="15"/>
  <c r="H10" i="8" s="1"/>
  <c r="F6" i="15"/>
  <c r="F10" i="8" s="1"/>
  <c r="E6" i="15"/>
  <c r="E10" i="8" s="1"/>
  <c r="E6" i="13"/>
  <c r="E9" i="8" s="1"/>
  <c r="D5" i="12"/>
  <c r="C5" i="12"/>
  <c r="C5" i="10"/>
  <c r="G22" i="23"/>
  <c r="G23" i="23"/>
  <c r="G24" i="23"/>
  <c r="D43" i="23"/>
  <c r="E6" i="23"/>
  <c r="F6" i="23"/>
  <c r="I76" i="22"/>
  <c r="I77" i="22"/>
  <c r="D78" i="22"/>
  <c r="D79" i="22"/>
  <c r="D80" i="22"/>
  <c r="C262" i="19"/>
  <c r="O262" i="19" s="1"/>
  <c r="B271" i="19"/>
  <c r="N271" i="19" s="1"/>
  <c r="C242" i="19"/>
  <c r="O242" i="19" s="1"/>
  <c r="B229" i="19"/>
  <c r="N229" i="19" s="1"/>
  <c r="N240" i="19"/>
  <c r="L173" i="19"/>
  <c r="L19" i="8" s="1"/>
  <c r="K173" i="19"/>
  <c r="K19" i="8" s="1"/>
  <c r="I173" i="19"/>
  <c r="I19" i="8" s="1"/>
  <c r="H173" i="19"/>
  <c r="H19" i="8" s="1"/>
  <c r="F19" i="8"/>
  <c r="C192" i="19"/>
  <c r="O192" i="19" s="1"/>
  <c r="C191" i="19"/>
  <c r="O191" i="19" s="1"/>
  <c r="C189" i="19"/>
  <c r="O189" i="19" s="1"/>
  <c r="C188" i="19"/>
  <c r="O188" i="19" s="1"/>
  <c r="C187" i="19"/>
  <c r="C186" i="19"/>
  <c r="O186" i="19" s="1"/>
  <c r="C185" i="19"/>
  <c r="O185" i="19" s="1"/>
  <c r="C184" i="19"/>
  <c r="O184" i="19" s="1"/>
  <c r="C183" i="19"/>
  <c r="O183" i="19" s="1"/>
  <c r="C182" i="19"/>
  <c r="O182" i="19" s="1"/>
  <c r="C181" i="19"/>
  <c r="O181" i="19" s="1"/>
  <c r="C180" i="19"/>
  <c r="O180" i="19" s="1"/>
  <c r="C179" i="19"/>
  <c r="O179" i="19" s="1"/>
  <c r="C178" i="19"/>
  <c r="C177" i="19"/>
  <c r="O177" i="19" s="1"/>
  <c r="C176" i="19"/>
  <c r="O176" i="19" s="1"/>
  <c r="C175" i="19"/>
  <c r="O175" i="19" s="1"/>
  <c r="B175" i="19"/>
  <c r="N175" i="19" s="1"/>
  <c r="O47" i="19"/>
  <c r="N47" i="19"/>
  <c r="B47" i="19"/>
  <c r="C47" i="19"/>
  <c r="C27" i="19"/>
  <c r="C22" i="17"/>
  <c r="N7" i="17"/>
  <c r="O26" i="17"/>
  <c r="O25" i="16"/>
  <c r="N25" i="16"/>
  <c r="O24" i="16"/>
  <c r="N24" i="16"/>
  <c r="B26" i="16"/>
  <c r="C26" i="16"/>
  <c r="O24" i="15"/>
  <c r="N24" i="15"/>
  <c r="O23" i="13"/>
  <c r="N24" i="13"/>
  <c r="C24" i="13"/>
  <c r="O24" i="13" s="1"/>
  <c r="B23" i="13"/>
  <c r="N23" i="13" s="1"/>
  <c r="B21" i="13"/>
  <c r="N21" i="13" s="1"/>
  <c r="C7" i="13"/>
  <c r="O7" i="13" s="1"/>
  <c r="C8" i="13"/>
  <c r="O8" i="13" s="1"/>
  <c r="C9" i="13"/>
  <c r="O9" i="13" s="1"/>
  <c r="C10" i="13"/>
  <c r="O10" i="13" s="1"/>
  <c r="C11" i="13"/>
  <c r="O11" i="13" s="1"/>
  <c r="C12" i="13"/>
  <c r="O12" i="13" s="1"/>
  <c r="C13" i="13"/>
  <c r="O13" i="13" s="1"/>
  <c r="C14" i="13"/>
  <c r="O14" i="13" s="1"/>
  <c r="C15" i="13"/>
  <c r="O15" i="13" s="1"/>
  <c r="C16" i="13"/>
  <c r="O16" i="13" s="1"/>
  <c r="C17" i="13"/>
  <c r="O17" i="13" s="1"/>
  <c r="O18" i="13"/>
  <c r="C19" i="13"/>
  <c r="O19" i="13" s="1"/>
  <c r="C20" i="13"/>
  <c r="O20" i="13" s="1"/>
  <c r="C21" i="13"/>
  <c r="O21" i="13" s="1"/>
  <c r="C22" i="13"/>
  <c r="O22" i="13" s="1"/>
  <c r="C25" i="13"/>
  <c r="O25" i="13" s="1"/>
  <c r="B8" i="13"/>
  <c r="N8" i="13" s="1"/>
  <c r="B9" i="13"/>
  <c r="N9" i="13" s="1"/>
  <c r="B10" i="13"/>
  <c r="N10" i="13" s="1"/>
  <c r="B11" i="13"/>
  <c r="N11" i="13" s="1"/>
  <c r="B12" i="13"/>
  <c r="N12" i="13" s="1"/>
  <c r="B13" i="13"/>
  <c r="N13" i="13" s="1"/>
  <c r="B14" i="13"/>
  <c r="N14" i="13" s="1"/>
  <c r="B15" i="13"/>
  <c r="N15" i="13" s="1"/>
  <c r="B16" i="13"/>
  <c r="N16" i="13" s="1"/>
  <c r="B17" i="13"/>
  <c r="N17" i="13" s="1"/>
  <c r="N18" i="13"/>
  <c r="B19" i="13"/>
  <c r="N19" i="13" s="1"/>
  <c r="B20" i="13"/>
  <c r="N20" i="13" s="1"/>
  <c r="B22" i="13"/>
  <c r="N22" i="13" s="1"/>
  <c r="B25" i="13"/>
  <c r="N25" i="13" s="1"/>
  <c r="B7" i="13"/>
  <c r="N7" i="13" s="1"/>
  <c r="N25" i="11"/>
  <c r="C24" i="11"/>
  <c r="O24" i="11" s="1"/>
  <c r="B24" i="11"/>
  <c r="N24" i="11" s="1"/>
  <c r="C7" i="11"/>
  <c r="O7" i="11" s="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B8" i="11"/>
  <c r="N8" i="11" s="1"/>
  <c r="B9" i="11"/>
  <c r="N9" i="11" s="1"/>
  <c r="B10" i="11"/>
  <c r="N10" i="11" s="1"/>
  <c r="B11" i="11"/>
  <c r="N11" i="11" s="1"/>
  <c r="B12" i="11"/>
  <c r="N12" i="11" s="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B20" i="11"/>
  <c r="N20" i="11" s="1"/>
  <c r="B21" i="11"/>
  <c r="N21" i="11" s="1"/>
  <c r="B22" i="11"/>
  <c r="N22" i="11" s="1"/>
  <c r="B23" i="11"/>
  <c r="N23" i="11" s="1"/>
  <c r="B26" i="11"/>
  <c r="N26" i="11" s="1"/>
  <c r="B7" i="11"/>
  <c r="N7" i="11" s="1"/>
  <c r="N26" i="9"/>
  <c r="C25" i="9"/>
  <c r="O25" i="9" s="1"/>
  <c r="B25" i="9"/>
  <c r="C8" i="9"/>
  <c r="O8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27" i="9"/>
  <c r="O27" i="9" s="1"/>
  <c r="B9" i="9"/>
  <c r="N9" i="9" s="1"/>
  <c r="B10" i="9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B17" i="9"/>
  <c r="N17" i="9" s="1"/>
  <c r="B18" i="9"/>
  <c r="N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N25" i="9"/>
  <c r="B27" i="9"/>
  <c r="N27" i="9" s="1"/>
  <c r="B8" i="9"/>
  <c r="N8" i="9" s="1"/>
  <c r="C21" i="8"/>
  <c r="B19" i="8" l="1"/>
  <c r="C10" i="8"/>
  <c r="O10" i="8" s="1"/>
  <c r="C13" i="8"/>
  <c r="M10" i="8"/>
  <c r="C17" i="8"/>
  <c r="O17" i="8" s="1"/>
  <c r="C16" i="8"/>
  <c r="O16" i="8" s="1"/>
  <c r="D178" i="19"/>
  <c r="O178" i="19"/>
  <c r="B21" i="8"/>
  <c r="N21" i="8" s="1"/>
  <c r="O21" i="8"/>
  <c r="B20" i="8"/>
  <c r="N20" i="8" s="1"/>
  <c r="B18" i="8"/>
  <c r="N18" i="8" s="1"/>
  <c r="B13" i="8"/>
  <c r="B10" i="8"/>
  <c r="N10" i="8" s="1"/>
  <c r="C20" i="8"/>
  <c r="O20" i="8" s="1"/>
  <c r="B17" i="8"/>
  <c r="N17" i="8" s="1"/>
  <c r="B16" i="8"/>
  <c r="N16" i="8" s="1"/>
  <c r="C12" i="8"/>
  <c r="O12" i="8" s="1"/>
  <c r="O18" i="8"/>
  <c r="C19" i="8"/>
  <c r="O19" i="8" s="1"/>
  <c r="K13" i="8"/>
  <c r="L13" i="8"/>
  <c r="B12" i="8"/>
  <c r="N19" i="8"/>
  <c r="B7" i="9"/>
  <c r="N10" i="9"/>
  <c r="N7" i="9" s="1"/>
  <c r="F30" i="23"/>
  <c r="E30" i="23"/>
  <c r="C30" i="23"/>
  <c r="B30" i="23"/>
  <c r="D44" i="23"/>
  <c r="D41" i="23"/>
  <c r="D38" i="23"/>
  <c r="D37" i="23"/>
  <c r="D36" i="23"/>
  <c r="D35" i="23"/>
  <c r="D34" i="23"/>
  <c r="D33" i="23"/>
  <c r="D32" i="23"/>
  <c r="D31" i="23"/>
  <c r="H6" i="22"/>
  <c r="G6" i="22"/>
  <c r="C6" i="22"/>
  <c r="C33" i="22"/>
  <c r="B33" i="22"/>
  <c r="G33" i="22"/>
  <c r="H33" i="22"/>
  <c r="D63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2" i="22"/>
  <c r="D61" i="22"/>
  <c r="C60" i="22"/>
  <c r="B60" i="22"/>
  <c r="D60" i="22" s="1"/>
  <c r="H60" i="22"/>
  <c r="G60" i="22"/>
  <c r="I62" i="22"/>
  <c r="I63" i="22"/>
  <c r="I64" i="22"/>
  <c r="I65" i="22"/>
  <c r="I66" i="22"/>
  <c r="I67" i="22"/>
  <c r="I68" i="22"/>
  <c r="I69" i="22"/>
  <c r="I70" i="22"/>
  <c r="I71" i="22"/>
  <c r="I72" i="22"/>
  <c r="I75" i="22"/>
  <c r="B253" i="19"/>
  <c r="N253" i="19" s="1"/>
  <c r="B254" i="19"/>
  <c r="N254" i="19" s="1"/>
  <c r="B255" i="19"/>
  <c r="N255" i="19" s="1"/>
  <c r="B263" i="19"/>
  <c r="N263" i="19" s="1"/>
  <c r="B264" i="19"/>
  <c r="N264" i="19" s="1"/>
  <c r="B265" i="19"/>
  <c r="N265" i="19" s="1"/>
  <c r="B266" i="19"/>
  <c r="N266" i="19" s="1"/>
  <c r="B267" i="19"/>
  <c r="N267" i="19" s="1"/>
  <c r="B268" i="19"/>
  <c r="N268" i="19" s="1"/>
  <c r="B252" i="19"/>
  <c r="C252" i="19"/>
  <c r="O252" i="19" s="1"/>
  <c r="C7" i="16"/>
  <c r="C8" i="16"/>
  <c r="O8" i="16" s="1"/>
  <c r="C9" i="16"/>
  <c r="O9" i="16" s="1"/>
  <c r="C10" i="16"/>
  <c r="O10" i="16" s="1"/>
  <c r="C11" i="16"/>
  <c r="O11" i="16" s="1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O26" i="16"/>
  <c r="B7" i="16"/>
  <c r="N7" i="16" s="1"/>
  <c r="B8" i="16"/>
  <c r="B9" i="16"/>
  <c r="N9" i="16" s="1"/>
  <c r="B10" i="16"/>
  <c r="N10" i="16" s="1"/>
  <c r="B11" i="16"/>
  <c r="N11" i="16" s="1"/>
  <c r="B12" i="16"/>
  <c r="B13" i="16"/>
  <c r="N13" i="16" s="1"/>
  <c r="B14" i="16"/>
  <c r="N14" i="16" s="1"/>
  <c r="B15" i="16"/>
  <c r="N15" i="16" s="1"/>
  <c r="B16" i="16"/>
  <c r="B17" i="16"/>
  <c r="N17" i="16" s="1"/>
  <c r="B18" i="16"/>
  <c r="N18" i="16" s="1"/>
  <c r="B19" i="16"/>
  <c r="N19" i="16" s="1"/>
  <c r="B20" i="16"/>
  <c r="B21" i="16"/>
  <c r="N21" i="16" s="1"/>
  <c r="B22" i="16"/>
  <c r="N22" i="16" s="1"/>
  <c r="B23" i="16"/>
  <c r="N26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B7" i="15"/>
  <c r="N7" i="15" s="1"/>
  <c r="B9" i="12"/>
  <c r="B25" i="12"/>
  <c r="B24" i="12"/>
  <c r="B23" i="12"/>
  <c r="B22" i="12"/>
  <c r="B21" i="12"/>
  <c r="B20" i="12"/>
  <c r="B19" i="12"/>
  <c r="B18" i="12"/>
  <c r="B17" i="12"/>
  <c r="B16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6" i="16"/>
  <c r="M12" i="8" s="1"/>
  <c r="M24" i="17"/>
  <c r="J241" i="19"/>
  <c r="J239" i="19"/>
  <c r="M54" i="19"/>
  <c r="M53" i="19"/>
  <c r="M52" i="19"/>
  <c r="O135" i="19"/>
  <c r="N135" i="19"/>
  <c r="G45" i="23"/>
  <c r="G43" i="23"/>
  <c r="G38" i="23"/>
  <c r="G37" i="23"/>
  <c r="G36" i="23"/>
  <c r="G35" i="23"/>
  <c r="G33" i="23"/>
  <c r="G31" i="23"/>
  <c r="G39" i="23"/>
  <c r="G16" i="23"/>
  <c r="D16" i="23"/>
  <c r="M237" i="19"/>
  <c r="M238" i="19"/>
  <c r="J237" i="19"/>
  <c r="O13" i="8" l="1"/>
  <c r="N13" i="8"/>
  <c r="B251" i="19"/>
  <c r="N252" i="19"/>
  <c r="D9" i="16"/>
  <c r="G30" i="23"/>
  <c r="D23" i="16"/>
  <c r="P11" i="16"/>
  <c r="P15" i="16"/>
  <c r="P22" i="16"/>
  <c r="P18" i="16"/>
  <c r="P10" i="16"/>
  <c r="D20" i="16"/>
  <c r="D16" i="16"/>
  <c r="D12" i="16"/>
  <c r="D8" i="16"/>
  <c r="B5" i="12"/>
  <c r="D17" i="16"/>
  <c r="I60" i="22"/>
  <c r="D21" i="16"/>
  <c r="P21" i="16"/>
  <c r="P17" i="16"/>
  <c r="P13" i="16"/>
  <c r="P9" i="16"/>
  <c r="O7" i="16"/>
  <c r="O6" i="16" s="1"/>
  <c r="C6" i="16"/>
  <c r="N12" i="8"/>
  <c r="D7" i="16"/>
  <c r="B6" i="16"/>
  <c r="B5" i="10"/>
  <c r="P26" i="16"/>
  <c r="D19" i="16"/>
  <c r="D13" i="16"/>
  <c r="D22" i="16"/>
  <c r="D14" i="16"/>
  <c r="D10" i="16"/>
  <c r="D18" i="16"/>
  <c r="D15" i="16"/>
  <c r="N23" i="16"/>
  <c r="D11" i="16"/>
  <c r="P14" i="16"/>
  <c r="P24" i="16"/>
  <c r="N20" i="16"/>
  <c r="P20" i="16" s="1"/>
  <c r="N16" i="16"/>
  <c r="P16" i="16" s="1"/>
  <c r="N12" i="16"/>
  <c r="P12" i="16" s="1"/>
  <c r="N8" i="16"/>
  <c r="P8" i="16" s="1"/>
  <c r="P23" i="16"/>
  <c r="P19" i="16"/>
  <c r="P25" i="16"/>
  <c r="D26" i="16"/>
  <c r="L22" i="8"/>
  <c r="F22" i="8"/>
  <c r="C22" i="8" s="1"/>
  <c r="C174" i="19"/>
  <c r="C173" i="19" l="1"/>
  <c r="O174" i="19"/>
  <c r="N6" i="16"/>
  <c r="P6" i="16" s="1"/>
  <c r="P7" i="16"/>
  <c r="D6" i="16"/>
  <c r="O22" i="8"/>
  <c r="H22" i="8"/>
  <c r="M251" i="19"/>
  <c r="K22" i="8"/>
  <c r="G251" i="19"/>
  <c r="O251" i="19"/>
  <c r="P251" i="19" s="1"/>
  <c r="J251" i="19"/>
  <c r="D52" i="23"/>
  <c r="G66" i="23"/>
  <c r="G63" i="23"/>
  <c r="G55" i="23"/>
  <c r="F51" i="23"/>
  <c r="E51" i="23"/>
  <c r="C51" i="23"/>
  <c r="B51" i="23"/>
  <c r="D54" i="23"/>
  <c r="D69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3" i="23"/>
  <c r="C6" i="23"/>
  <c r="B6" i="23"/>
  <c r="G9" i="23"/>
  <c r="G21" i="23"/>
  <c r="G20" i="23"/>
  <c r="G19" i="23"/>
  <c r="G18" i="23"/>
  <c r="G17" i="23"/>
  <c r="G15" i="23"/>
  <c r="G14" i="23"/>
  <c r="G13" i="23"/>
  <c r="G12" i="23"/>
  <c r="G11" i="23"/>
  <c r="G10" i="23"/>
  <c r="G8" i="23"/>
  <c r="G7" i="23"/>
  <c r="D7" i="23"/>
  <c r="D8" i="23"/>
  <c r="D9" i="23"/>
  <c r="D10" i="23"/>
  <c r="D11" i="23"/>
  <c r="D12" i="23"/>
  <c r="D13" i="23"/>
  <c r="D14" i="23"/>
  <c r="D15" i="23"/>
  <c r="D17" i="23"/>
  <c r="D18" i="23"/>
  <c r="D19" i="23"/>
  <c r="D20" i="23"/>
  <c r="D21" i="23"/>
  <c r="D23" i="23"/>
  <c r="G244" i="19"/>
  <c r="G242" i="19"/>
  <c r="G240" i="19"/>
  <c r="G239" i="19"/>
  <c r="G238" i="19"/>
  <c r="G237" i="19"/>
  <c r="G235" i="19"/>
  <c r="G234" i="19"/>
  <c r="G233" i="19"/>
  <c r="G232" i="19"/>
  <c r="G231" i="19"/>
  <c r="G230" i="19"/>
  <c r="G229" i="19"/>
  <c r="G228" i="19"/>
  <c r="J244" i="19"/>
  <c r="J243" i="19"/>
  <c r="J242" i="19"/>
  <c r="J238" i="19"/>
  <c r="J236" i="19"/>
  <c r="J235" i="19"/>
  <c r="J234" i="19"/>
  <c r="J233" i="19"/>
  <c r="J232" i="19"/>
  <c r="J231" i="19"/>
  <c r="J230" i="19"/>
  <c r="J228" i="19"/>
  <c r="M228" i="19"/>
  <c r="M229" i="19"/>
  <c r="M230" i="19"/>
  <c r="M231" i="19"/>
  <c r="M232" i="19"/>
  <c r="M233" i="19"/>
  <c r="M234" i="19"/>
  <c r="M235" i="19"/>
  <c r="M236" i="19"/>
  <c r="M239" i="19"/>
  <c r="M240" i="19"/>
  <c r="M242" i="19"/>
  <c r="M243" i="19"/>
  <c r="M244" i="19"/>
  <c r="B230" i="19"/>
  <c r="N230" i="19" s="1"/>
  <c r="M11" i="19"/>
  <c r="J11" i="19"/>
  <c r="B22" i="8" l="1"/>
  <c r="N22" i="8"/>
  <c r="G6" i="23"/>
  <c r="G51" i="23"/>
  <c r="D51" i="23"/>
  <c r="D6" i="23"/>
  <c r="M177" i="19"/>
  <c r="M219" i="19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M206" i="19"/>
  <c r="M205" i="19"/>
  <c r="M204" i="19"/>
  <c r="M203" i="19"/>
  <c r="M202" i="19"/>
  <c r="M201" i="19"/>
  <c r="M200" i="19"/>
  <c r="J219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J200" i="19"/>
  <c r="G219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01" i="19"/>
  <c r="G200" i="19"/>
  <c r="G271" i="19"/>
  <c r="G268" i="19"/>
  <c r="G267" i="19"/>
  <c r="G266" i="19"/>
  <c r="G265" i="19"/>
  <c r="G264" i="19"/>
  <c r="G263" i="19"/>
  <c r="G261" i="19"/>
  <c r="G260" i="19"/>
  <c r="G259" i="19"/>
  <c r="G258" i="19"/>
  <c r="G257" i="19"/>
  <c r="G255" i="19"/>
  <c r="G254" i="19"/>
  <c r="G253" i="19"/>
  <c r="G252" i="19"/>
  <c r="J271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J253" i="19"/>
  <c r="J252" i="19"/>
  <c r="M271" i="19"/>
  <c r="M270" i="19"/>
  <c r="M269" i="19"/>
  <c r="M268" i="19"/>
  <c r="M267" i="19"/>
  <c r="M266" i="19"/>
  <c r="M265" i="19"/>
  <c r="M264" i="19"/>
  <c r="M263" i="19"/>
  <c r="M262" i="19"/>
  <c r="M261" i="19"/>
  <c r="M260" i="19"/>
  <c r="M259" i="19"/>
  <c r="M258" i="19"/>
  <c r="M257" i="19"/>
  <c r="M256" i="19"/>
  <c r="M255" i="19"/>
  <c r="M254" i="19"/>
  <c r="M253" i="19"/>
  <c r="M252" i="19"/>
  <c r="P269" i="19"/>
  <c r="P262" i="19"/>
  <c r="P256" i="19"/>
  <c r="P252" i="19"/>
  <c r="B242" i="19"/>
  <c r="N242" i="19" s="1"/>
  <c r="P242" i="19" s="1"/>
  <c r="B241" i="19"/>
  <c r="N241" i="19" s="1"/>
  <c r="B244" i="19"/>
  <c r="N244" i="19" s="1"/>
  <c r="B231" i="19"/>
  <c r="N231" i="19" s="1"/>
  <c r="B232" i="19"/>
  <c r="N232" i="19" s="1"/>
  <c r="B233" i="19"/>
  <c r="N233" i="19" s="1"/>
  <c r="B234" i="19"/>
  <c r="N234" i="19" s="1"/>
  <c r="B235" i="19"/>
  <c r="N235" i="19" s="1"/>
  <c r="B236" i="19"/>
  <c r="N236" i="19" s="1"/>
  <c r="B237" i="19"/>
  <c r="N237" i="19" s="1"/>
  <c r="B238" i="19"/>
  <c r="N238" i="19" s="1"/>
  <c r="B239" i="19"/>
  <c r="N239" i="19" s="1"/>
  <c r="B228" i="19"/>
  <c r="N228" i="19" s="1"/>
  <c r="P243" i="19"/>
  <c r="P230" i="19"/>
  <c r="J227" i="19"/>
  <c r="G227" i="19"/>
  <c r="C206" i="19"/>
  <c r="C219" i="19"/>
  <c r="C217" i="19"/>
  <c r="B219" i="19"/>
  <c r="O206" i="19"/>
  <c r="O207" i="19"/>
  <c r="O208" i="19"/>
  <c r="O209" i="19"/>
  <c r="O210" i="19"/>
  <c r="O211" i="19"/>
  <c r="O212" i="19"/>
  <c r="O213" i="19"/>
  <c r="O214" i="19"/>
  <c r="O215" i="19"/>
  <c r="O216" i="19"/>
  <c r="O217" i="19"/>
  <c r="O218" i="19"/>
  <c r="O219" i="19"/>
  <c r="O205" i="19"/>
  <c r="N219" i="19"/>
  <c r="C218" i="19"/>
  <c r="C216" i="19"/>
  <c r="B216" i="19"/>
  <c r="C215" i="19"/>
  <c r="B215" i="19"/>
  <c r="C214" i="19"/>
  <c r="B214" i="19"/>
  <c r="C213" i="19"/>
  <c r="B213" i="19"/>
  <c r="C212" i="19"/>
  <c r="B212" i="19"/>
  <c r="C211" i="19"/>
  <c r="B211" i="19"/>
  <c r="C210" i="19"/>
  <c r="B210" i="19"/>
  <c r="C209" i="19"/>
  <c r="B209" i="19"/>
  <c r="C208" i="19"/>
  <c r="B208" i="19"/>
  <c r="C207" i="19"/>
  <c r="B207" i="19"/>
  <c r="B206" i="19"/>
  <c r="C205" i="19"/>
  <c r="B205" i="19"/>
  <c r="C204" i="19"/>
  <c r="B204" i="19"/>
  <c r="C203" i="19"/>
  <c r="B203" i="19"/>
  <c r="C202" i="19"/>
  <c r="B202" i="19"/>
  <c r="C201" i="19"/>
  <c r="B201" i="19"/>
  <c r="C200" i="19"/>
  <c r="B200" i="19"/>
  <c r="N218" i="19"/>
  <c r="N216" i="19"/>
  <c r="N215" i="19"/>
  <c r="N214" i="19"/>
  <c r="N213" i="19"/>
  <c r="P213" i="19" s="1"/>
  <c r="N212" i="19"/>
  <c r="N211" i="19"/>
  <c r="N210" i="19"/>
  <c r="N209" i="19"/>
  <c r="P209" i="19" s="1"/>
  <c r="N208" i="19"/>
  <c r="N207" i="19"/>
  <c r="N206" i="19"/>
  <c r="N205" i="19"/>
  <c r="O204" i="19"/>
  <c r="N204" i="19"/>
  <c r="O203" i="19"/>
  <c r="N203" i="19"/>
  <c r="O202" i="19"/>
  <c r="N202" i="19"/>
  <c r="O201" i="19"/>
  <c r="N201" i="19"/>
  <c r="O200" i="19"/>
  <c r="N200" i="19"/>
  <c r="J173" i="19"/>
  <c r="G173" i="19"/>
  <c r="B192" i="19"/>
  <c r="N192" i="19" s="1"/>
  <c r="P192" i="19" s="1"/>
  <c r="B191" i="19"/>
  <c r="N191" i="19" s="1"/>
  <c r="P191" i="19" s="1"/>
  <c r="B189" i="19"/>
  <c r="N189" i="19" s="1"/>
  <c r="P189" i="19" s="1"/>
  <c r="B188" i="19"/>
  <c r="N188" i="19" s="1"/>
  <c r="P188" i="19" s="1"/>
  <c r="B187" i="19"/>
  <c r="B186" i="19"/>
  <c r="N186" i="19" s="1"/>
  <c r="B185" i="19"/>
  <c r="N185" i="19" s="1"/>
  <c r="B184" i="19"/>
  <c r="N184" i="19" s="1"/>
  <c r="B183" i="19"/>
  <c r="N183" i="19" s="1"/>
  <c r="B182" i="19"/>
  <c r="N182" i="19" s="1"/>
  <c r="P182" i="19" s="1"/>
  <c r="B181" i="19"/>
  <c r="N181" i="19" s="1"/>
  <c r="B180" i="19"/>
  <c r="N180" i="19" s="1"/>
  <c r="P180" i="19" s="1"/>
  <c r="B177" i="19"/>
  <c r="B176" i="19"/>
  <c r="N176" i="19" s="1"/>
  <c r="G191" i="19"/>
  <c r="G189" i="19"/>
  <c r="G186" i="19"/>
  <c r="G185" i="19"/>
  <c r="G183" i="19"/>
  <c r="G182" i="19"/>
  <c r="G181" i="19"/>
  <c r="G177" i="19"/>
  <c r="G175" i="19"/>
  <c r="J192" i="19"/>
  <c r="J189" i="19"/>
  <c r="J188" i="19"/>
  <c r="J186" i="19"/>
  <c r="J185" i="19"/>
  <c r="J184" i="19"/>
  <c r="J183" i="19"/>
  <c r="J182" i="19"/>
  <c r="J181" i="19"/>
  <c r="J180" i="19"/>
  <c r="J179" i="19"/>
  <c r="J177" i="19"/>
  <c r="J176" i="19"/>
  <c r="J175" i="19"/>
  <c r="J174" i="19"/>
  <c r="M192" i="19"/>
  <c r="M191" i="19"/>
  <c r="M190" i="19"/>
  <c r="M189" i="19"/>
  <c r="M188" i="19"/>
  <c r="M187" i="19"/>
  <c r="M186" i="19"/>
  <c r="M185" i="19"/>
  <c r="M184" i="19"/>
  <c r="M183" i="19"/>
  <c r="M182" i="19"/>
  <c r="M181" i="19"/>
  <c r="M180" i="19"/>
  <c r="M179" i="19"/>
  <c r="M178" i="19"/>
  <c r="M176" i="19"/>
  <c r="M175" i="19"/>
  <c r="M174" i="19"/>
  <c r="P178" i="19"/>
  <c r="C146" i="19"/>
  <c r="C153" i="19"/>
  <c r="O163" i="19"/>
  <c r="C147" i="19"/>
  <c r="B165" i="19"/>
  <c r="B147" i="19"/>
  <c r="B148" i="19"/>
  <c r="B149" i="19"/>
  <c r="B150" i="19"/>
  <c r="B151" i="19"/>
  <c r="B152" i="19"/>
  <c r="D152" i="19" s="1"/>
  <c r="B153" i="19"/>
  <c r="B154" i="19"/>
  <c r="B155" i="19"/>
  <c r="B156" i="19"/>
  <c r="B157" i="19"/>
  <c r="B158" i="19"/>
  <c r="B159" i="19"/>
  <c r="B160" i="19"/>
  <c r="B161" i="19"/>
  <c r="B162" i="19"/>
  <c r="B146" i="19"/>
  <c r="M158" i="19"/>
  <c r="N163" i="19"/>
  <c r="N165" i="19"/>
  <c r="O162" i="19"/>
  <c r="N162" i="19"/>
  <c r="O161" i="19"/>
  <c r="N161" i="19"/>
  <c r="O160" i="19"/>
  <c r="N160" i="19"/>
  <c r="O159" i="19"/>
  <c r="N159" i="19"/>
  <c r="O158" i="19"/>
  <c r="N158" i="19"/>
  <c r="O157" i="19"/>
  <c r="N157" i="19"/>
  <c r="O156" i="19"/>
  <c r="N156" i="19"/>
  <c r="O155" i="19"/>
  <c r="N155" i="19"/>
  <c r="O154" i="19"/>
  <c r="N154" i="19"/>
  <c r="O153" i="19"/>
  <c r="N153" i="19"/>
  <c r="N152" i="19"/>
  <c r="P152" i="19" s="1"/>
  <c r="O151" i="19"/>
  <c r="N151" i="19"/>
  <c r="O150" i="19"/>
  <c r="N150" i="19"/>
  <c r="O149" i="19"/>
  <c r="N149" i="19"/>
  <c r="O148" i="19"/>
  <c r="N148" i="19"/>
  <c r="O147" i="19"/>
  <c r="N147" i="19"/>
  <c r="G162" i="19"/>
  <c r="G161" i="19"/>
  <c r="G160" i="19"/>
  <c r="G159" i="19"/>
  <c r="G158" i="19"/>
  <c r="G157" i="19"/>
  <c r="G156" i="19"/>
  <c r="G155" i="19"/>
  <c r="G154" i="19"/>
  <c r="G153" i="19"/>
  <c r="G150" i="19"/>
  <c r="G149" i="19"/>
  <c r="G148" i="19"/>
  <c r="G147" i="19"/>
  <c r="G146" i="19"/>
  <c r="J165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M165" i="19"/>
  <c r="M164" i="19"/>
  <c r="M163" i="19"/>
  <c r="M162" i="19"/>
  <c r="M161" i="19"/>
  <c r="M160" i="19"/>
  <c r="M159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B137" i="19"/>
  <c r="B135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18" i="19"/>
  <c r="O136" i="19"/>
  <c r="N136" i="19"/>
  <c r="N119" i="19"/>
  <c r="O119" i="19"/>
  <c r="N120" i="19"/>
  <c r="O120" i="19"/>
  <c r="N121" i="19"/>
  <c r="O121" i="19"/>
  <c r="N122" i="19"/>
  <c r="O122" i="19"/>
  <c r="N123" i="19"/>
  <c r="N124" i="19"/>
  <c r="O124" i="19"/>
  <c r="N125" i="19"/>
  <c r="O125" i="19"/>
  <c r="N126" i="19"/>
  <c r="O126" i="19"/>
  <c r="N127" i="19"/>
  <c r="O127" i="19"/>
  <c r="N128" i="19"/>
  <c r="O128" i="19"/>
  <c r="N129" i="19"/>
  <c r="O129" i="19"/>
  <c r="N130" i="19"/>
  <c r="O130" i="19"/>
  <c r="N131" i="19"/>
  <c r="O131" i="19"/>
  <c r="N132" i="19"/>
  <c r="O132" i="19"/>
  <c r="N133" i="19"/>
  <c r="O133" i="19"/>
  <c r="N134" i="19"/>
  <c r="O134" i="19"/>
  <c r="N137" i="19"/>
  <c r="O137" i="19"/>
  <c r="O118" i="19"/>
  <c r="N118" i="19"/>
  <c r="M117" i="19"/>
  <c r="G137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J137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M137" i="19"/>
  <c r="M136" i="19"/>
  <c r="M135" i="19"/>
  <c r="M134" i="19"/>
  <c r="M133" i="19"/>
  <c r="M132" i="19"/>
  <c r="M131" i="19"/>
  <c r="M130" i="19"/>
  <c r="M129" i="19"/>
  <c r="M128" i="19"/>
  <c r="M127" i="19"/>
  <c r="M126" i="19"/>
  <c r="M125" i="19"/>
  <c r="M124" i="19"/>
  <c r="M123" i="19"/>
  <c r="M122" i="19"/>
  <c r="M121" i="19"/>
  <c r="M120" i="19"/>
  <c r="M119" i="19"/>
  <c r="M118" i="19"/>
  <c r="P135" i="19"/>
  <c r="B53" i="19"/>
  <c r="B37" i="19"/>
  <c r="B38" i="19"/>
  <c r="B39" i="19"/>
  <c r="B40" i="19"/>
  <c r="B41" i="19"/>
  <c r="B42" i="19"/>
  <c r="B43" i="19"/>
  <c r="B44" i="19"/>
  <c r="B45" i="19"/>
  <c r="B46" i="19"/>
  <c r="B48" i="19"/>
  <c r="B49" i="19"/>
  <c r="B50" i="19"/>
  <c r="B51" i="19"/>
  <c r="B52" i="19"/>
  <c r="B55" i="19"/>
  <c r="B36" i="19"/>
  <c r="O36" i="19"/>
  <c r="O55" i="19"/>
  <c r="P53" i="19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37" i="19"/>
  <c r="N38" i="19"/>
  <c r="N39" i="19"/>
  <c r="N40" i="19"/>
  <c r="N41" i="19"/>
  <c r="N42" i="19"/>
  <c r="N43" i="19"/>
  <c r="N44" i="19"/>
  <c r="N45" i="19"/>
  <c r="N46" i="19"/>
  <c r="N48" i="19"/>
  <c r="N49" i="19"/>
  <c r="N50" i="19"/>
  <c r="N51" i="19"/>
  <c r="N52" i="19"/>
  <c r="N36" i="19"/>
  <c r="M48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B28" i="19"/>
  <c r="N28" i="19" s="1"/>
  <c r="B26" i="19"/>
  <c r="B10" i="19"/>
  <c r="N10" i="19" s="1"/>
  <c r="B11" i="19"/>
  <c r="N11" i="19" s="1"/>
  <c r="B12" i="19"/>
  <c r="N12" i="19" s="1"/>
  <c r="B13" i="19"/>
  <c r="N13" i="19" s="1"/>
  <c r="B14" i="19"/>
  <c r="N14" i="19" s="1"/>
  <c r="B15" i="19"/>
  <c r="N15" i="19" s="1"/>
  <c r="B16" i="19"/>
  <c r="N16" i="19" s="1"/>
  <c r="B17" i="19"/>
  <c r="N17" i="19" s="1"/>
  <c r="B18" i="19"/>
  <c r="N18" i="19" s="1"/>
  <c r="B19" i="19"/>
  <c r="N19" i="19" s="1"/>
  <c r="B20" i="19"/>
  <c r="N20" i="19" s="1"/>
  <c r="B21" i="19"/>
  <c r="N21" i="19" s="1"/>
  <c r="B22" i="19"/>
  <c r="N22" i="19" s="1"/>
  <c r="B23" i="19"/>
  <c r="N23" i="19" s="1"/>
  <c r="B24" i="19"/>
  <c r="N24" i="19" s="1"/>
  <c r="B25" i="19"/>
  <c r="N25" i="19" s="1"/>
  <c r="B9" i="19"/>
  <c r="N9" i="19" s="1"/>
  <c r="C9" i="19"/>
  <c r="O9" i="19" s="1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F15" i="8" s="1"/>
  <c r="E8" i="19"/>
  <c r="E15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8" i="19"/>
  <c r="H8" i="19"/>
  <c r="H15" i="8" s="1"/>
  <c r="I8" i="19"/>
  <c r="I15" i="8" s="1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K8" i="19"/>
  <c r="P27" i="19"/>
  <c r="P26" i="19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2" i="22"/>
  <c r="I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33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C26" i="17"/>
  <c r="C23" i="17"/>
  <c r="P207" i="19" l="1"/>
  <c r="P215" i="19"/>
  <c r="O145" i="19"/>
  <c r="P49" i="19"/>
  <c r="B173" i="19"/>
  <c r="D173" i="19" s="1"/>
  <c r="N177" i="19"/>
  <c r="P177" i="19" s="1"/>
  <c r="P130" i="19"/>
  <c r="P136" i="19"/>
  <c r="B8" i="19"/>
  <c r="N35" i="19"/>
  <c r="P155" i="19"/>
  <c r="P164" i="19"/>
  <c r="P176" i="19"/>
  <c r="P184" i="19"/>
  <c r="O199" i="19"/>
  <c r="O117" i="19"/>
  <c r="P186" i="19"/>
  <c r="P50" i="19"/>
  <c r="N145" i="19"/>
  <c r="P158" i="19"/>
  <c r="P160" i="19"/>
  <c r="P185" i="19"/>
  <c r="N199" i="19"/>
  <c r="P199" i="19" s="1"/>
  <c r="C199" i="19"/>
  <c r="N227" i="19"/>
  <c r="C15" i="8"/>
  <c r="O15" i="8" s="1"/>
  <c r="P132" i="19"/>
  <c r="P124" i="19"/>
  <c r="P122" i="19"/>
  <c r="B227" i="19"/>
  <c r="M8" i="19"/>
  <c r="K15" i="8"/>
  <c r="O173" i="19"/>
  <c r="N173" i="19"/>
  <c r="O35" i="19"/>
  <c r="N117" i="19"/>
  <c r="P183" i="19"/>
  <c r="P175" i="19"/>
  <c r="P218" i="19"/>
  <c r="B35" i="19"/>
  <c r="B145" i="19"/>
  <c r="B15" i="8"/>
  <c r="B117" i="19"/>
  <c r="B199" i="19"/>
  <c r="P211" i="19"/>
  <c r="P217" i="19"/>
  <c r="P208" i="19"/>
  <c r="P212" i="19"/>
  <c r="P216" i="19"/>
  <c r="D217" i="19"/>
  <c r="P187" i="19"/>
  <c r="P163" i="19"/>
  <c r="P156" i="19"/>
  <c r="P146" i="19"/>
  <c r="P150" i="19"/>
  <c r="P154" i="19"/>
  <c r="P126" i="19"/>
  <c r="P54" i="19"/>
  <c r="P36" i="19"/>
  <c r="P45" i="19"/>
  <c r="P37" i="19"/>
  <c r="J35" i="19"/>
  <c r="P47" i="19"/>
  <c r="P43" i="19"/>
  <c r="P39" i="19"/>
  <c r="P44" i="19"/>
  <c r="P40" i="19"/>
  <c r="P229" i="19"/>
  <c r="P233" i="19"/>
  <c r="P231" i="19"/>
  <c r="M199" i="19"/>
  <c r="P205" i="19"/>
  <c r="J199" i="19"/>
  <c r="P219" i="19"/>
  <c r="P203" i="19"/>
  <c r="G199" i="19"/>
  <c r="P201" i="19"/>
  <c r="P206" i="19"/>
  <c r="P210" i="19"/>
  <c r="P214" i="19"/>
  <c r="P200" i="19"/>
  <c r="P202" i="19"/>
  <c r="P204" i="19"/>
  <c r="P190" i="19"/>
  <c r="M173" i="19"/>
  <c r="P181" i="19"/>
  <c r="P174" i="19"/>
  <c r="P179" i="19"/>
  <c r="P159" i="19"/>
  <c r="P162" i="19"/>
  <c r="P127" i="19"/>
  <c r="P119" i="19"/>
  <c r="J117" i="19"/>
  <c r="P131" i="19"/>
  <c r="M35" i="19"/>
  <c r="P42" i="19"/>
  <c r="P38" i="19"/>
  <c r="P55" i="19"/>
  <c r="P51" i="19"/>
  <c r="P52" i="19"/>
  <c r="P48" i="19"/>
  <c r="J8" i="19"/>
  <c r="P9" i="19"/>
  <c r="G8" i="19"/>
  <c r="P134" i="19"/>
  <c r="P128" i="19"/>
  <c r="P120" i="19"/>
  <c r="P46" i="19"/>
  <c r="G117" i="19"/>
  <c r="P137" i="19"/>
  <c r="P133" i="19"/>
  <c r="P129" i="19"/>
  <c r="P125" i="19"/>
  <c r="P123" i="19"/>
  <c r="P121" i="19"/>
  <c r="P147" i="19"/>
  <c r="G145" i="19"/>
  <c r="M145" i="19"/>
  <c r="P41" i="19"/>
  <c r="P151" i="19"/>
  <c r="P165" i="19"/>
  <c r="P228" i="19"/>
  <c r="P232" i="19"/>
  <c r="M227" i="19"/>
  <c r="P148" i="19"/>
  <c r="J145" i="19"/>
  <c r="P149" i="19"/>
  <c r="P153" i="19"/>
  <c r="P157" i="19"/>
  <c r="P161" i="19"/>
  <c r="P118" i="19"/>
  <c r="N8" i="19"/>
  <c r="O13" i="17"/>
  <c r="O25" i="17"/>
  <c r="P25" i="17" s="1"/>
  <c r="O24" i="17"/>
  <c r="O23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P26" i="17" s="1"/>
  <c r="N24" i="17"/>
  <c r="N23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C18" i="15"/>
  <c r="O18" i="15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8" i="9"/>
  <c r="G9" i="9"/>
  <c r="G10" i="9"/>
  <c r="G11" i="9"/>
  <c r="J9" i="15"/>
  <c r="J10" i="15"/>
  <c r="G11" i="15"/>
  <c r="N15" i="8" l="1"/>
  <c r="P173" i="19"/>
  <c r="P35" i="19"/>
  <c r="P117" i="19"/>
  <c r="D199" i="19"/>
  <c r="P145" i="19"/>
  <c r="D262" i="19"/>
  <c r="C270" i="19"/>
  <c r="O270" i="19" s="1"/>
  <c r="P270" i="19" s="1"/>
  <c r="C254" i="19"/>
  <c r="C255" i="19"/>
  <c r="D256" i="19"/>
  <c r="C257" i="19"/>
  <c r="C258" i="19"/>
  <c r="C259" i="19"/>
  <c r="C260" i="19"/>
  <c r="C261" i="19"/>
  <c r="C263" i="19"/>
  <c r="C264" i="19"/>
  <c r="C265" i="19"/>
  <c r="C266" i="19"/>
  <c r="C267" i="19"/>
  <c r="C268" i="19"/>
  <c r="C271" i="19"/>
  <c r="C253" i="19"/>
  <c r="C244" i="19"/>
  <c r="D243" i="19"/>
  <c r="D242" i="19"/>
  <c r="C241" i="19"/>
  <c r="C239" i="19"/>
  <c r="C238" i="19"/>
  <c r="C237" i="19"/>
  <c r="C236" i="19"/>
  <c r="D233" i="19"/>
  <c r="D232" i="19"/>
  <c r="D231" i="19"/>
  <c r="D230" i="19"/>
  <c r="D229" i="19"/>
  <c r="D176" i="19"/>
  <c r="D147" i="19"/>
  <c r="C37" i="19"/>
  <c r="C36" i="19"/>
  <c r="B7" i="17"/>
  <c r="G16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P8" i="17"/>
  <c r="B26" i="15"/>
  <c r="N26" i="15" s="1"/>
  <c r="C8" i="15"/>
  <c r="O8" i="15" s="1"/>
  <c r="J22" i="15"/>
  <c r="J23" i="15"/>
  <c r="J17" i="15"/>
  <c r="G20" i="13"/>
  <c r="M17" i="13"/>
  <c r="M25" i="13"/>
  <c r="P13" i="13"/>
  <c r="P25" i="13"/>
  <c r="P23" i="11"/>
  <c r="P7" i="11"/>
  <c r="M24" i="11"/>
  <c r="G24" i="11"/>
  <c r="M7" i="11"/>
  <c r="G21" i="11"/>
  <c r="G11" i="11"/>
  <c r="J26" i="11"/>
  <c r="M26" i="11"/>
  <c r="P26" i="11"/>
  <c r="M24" i="9"/>
  <c r="F7" i="9"/>
  <c r="F7" i="8" s="1"/>
  <c r="M27" i="9"/>
  <c r="M22" i="9"/>
  <c r="P20" i="9"/>
  <c r="P27" i="9"/>
  <c r="P26" i="9"/>
  <c r="P9" i="9"/>
  <c r="D244" i="19" l="1"/>
  <c r="O244" i="19"/>
  <c r="P244" i="19" s="1"/>
  <c r="D263" i="19"/>
  <c r="O263" i="19"/>
  <c r="P263" i="19" s="1"/>
  <c r="D258" i="19"/>
  <c r="O258" i="19"/>
  <c r="P258" i="19" s="1"/>
  <c r="D237" i="19"/>
  <c r="O237" i="19"/>
  <c r="P237" i="19" s="1"/>
  <c r="D241" i="19"/>
  <c r="O241" i="19"/>
  <c r="P241" i="19" s="1"/>
  <c r="D253" i="19"/>
  <c r="O253" i="19"/>
  <c r="P253" i="19" s="1"/>
  <c r="D266" i="19"/>
  <c r="O266" i="19"/>
  <c r="P266" i="19" s="1"/>
  <c r="D261" i="19"/>
  <c r="O261" i="19"/>
  <c r="P261" i="19" s="1"/>
  <c r="D257" i="19"/>
  <c r="O257" i="19"/>
  <c r="P257" i="19" s="1"/>
  <c r="D236" i="19"/>
  <c r="O236" i="19"/>
  <c r="P236" i="19" s="1"/>
  <c r="D267" i="19"/>
  <c r="O267" i="19"/>
  <c r="P267" i="19" s="1"/>
  <c r="D238" i="19"/>
  <c r="O238" i="19"/>
  <c r="P238" i="19" s="1"/>
  <c r="D271" i="19"/>
  <c r="O271" i="19"/>
  <c r="P271" i="19" s="1"/>
  <c r="D265" i="19"/>
  <c r="O265" i="19"/>
  <c r="P265" i="19" s="1"/>
  <c r="D260" i="19"/>
  <c r="O260" i="19"/>
  <c r="P260" i="19" s="1"/>
  <c r="D240" i="19"/>
  <c r="O240" i="19"/>
  <c r="D254" i="19"/>
  <c r="O254" i="19"/>
  <c r="P254" i="19" s="1"/>
  <c r="D239" i="19"/>
  <c r="O239" i="19"/>
  <c r="P239" i="19" s="1"/>
  <c r="D268" i="19"/>
  <c r="O268" i="19"/>
  <c r="P268" i="19" s="1"/>
  <c r="D264" i="19"/>
  <c r="O264" i="19"/>
  <c r="P264" i="19" s="1"/>
  <c r="D259" i="19"/>
  <c r="O259" i="19"/>
  <c r="P259" i="19" s="1"/>
  <c r="D255" i="19"/>
  <c r="O255" i="19"/>
  <c r="P255" i="19" s="1"/>
  <c r="G6" i="17"/>
  <c r="O6" i="17"/>
  <c r="P8" i="9"/>
  <c r="O7" i="9"/>
  <c r="P240" i="19" l="1"/>
  <c r="O227" i="19"/>
  <c r="P24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C234" i="19" l="1"/>
  <c r="O234" i="19" s="1"/>
  <c r="C235" i="19"/>
  <c r="D21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192" i="19"/>
  <c r="D191" i="19"/>
  <c r="D188" i="19"/>
  <c r="D184" i="19"/>
  <c r="D180" i="19"/>
  <c r="D174" i="19"/>
  <c r="D175" i="19"/>
  <c r="D177" i="19"/>
  <c r="D179" i="19"/>
  <c r="D181" i="19"/>
  <c r="D182" i="19"/>
  <c r="D183" i="19"/>
  <c r="D185" i="19"/>
  <c r="D186" i="19"/>
  <c r="D189" i="19"/>
  <c r="C165" i="19"/>
  <c r="D165" i="19" s="1"/>
  <c r="C164" i="19"/>
  <c r="C148" i="19"/>
  <c r="C149" i="19"/>
  <c r="D149" i="19" s="1"/>
  <c r="C150" i="19"/>
  <c r="D150" i="19" s="1"/>
  <c r="D151" i="19"/>
  <c r="D153" i="19"/>
  <c r="C154" i="19"/>
  <c r="D154" i="19" s="1"/>
  <c r="C155" i="19"/>
  <c r="D155" i="19" s="1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2" i="19"/>
  <c r="D162" i="19" s="1"/>
  <c r="C135" i="19"/>
  <c r="D135" i="19" s="1"/>
  <c r="C118" i="19"/>
  <c r="C119" i="19"/>
  <c r="D119" i="19" s="1"/>
  <c r="C120" i="19"/>
  <c r="D120" i="19" s="1"/>
  <c r="C121" i="19"/>
  <c r="D121" i="19" s="1"/>
  <c r="C122" i="19"/>
  <c r="D122" i="19" s="1"/>
  <c r="C123" i="19"/>
  <c r="D123" i="19" s="1"/>
  <c r="C124" i="19"/>
  <c r="D124" i="19" s="1"/>
  <c r="C125" i="19"/>
  <c r="D125" i="19" s="1"/>
  <c r="C126" i="19"/>
  <c r="D126" i="19" s="1"/>
  <c r="C127" i="19"/>
  <c r="D127" i="19" s="1"/>
  <c r="C128" i="19"/>
  <c r="D128" i="19" s="1"/>
  <c r="C129" i="19"/>
  <c r="D129" i="19" s="1"/>
  <c r="C130" i="19"/>
  <c r="D130" i="19" s="1"/>
  <c r="C131" i="19"/>
  <c r="D131" i="19" s="1"/>
  <c r="C132" i="19"/>
  <c r="D132" i="19" s="1"/>
  <c r="C133" i="19"/>
  <c r="D133" i="19" s="1"/>
  <c r="C134" i="19"/>
  <c r="D134" i="19" s="1"/>
  <c r="C137" i="19"/>
  <c r="D137" i="19" s="1"/>
  <c r="D47" i="19"/>
  <c r="C55" i="19"/>
  <c r="D55" i="19" s="1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C28" i="19"/>
  <c r="D9" i="19"/>
  <c r="C10" i="19"/>
  <c r="O10" i="19" s="1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D18" i="19" l="1"/>
  <c r="O18" i="19"/>
  <c r="P18" i="19" s="1"/>
  <c r="P10" i="19"/>
  <c r="D25" i="19"/>
  <c r="O25" i="19"/>
  <c r="P25" i="19" s="1"/>
  <c r="D17" i="19"/>
  <c r="O17" i="19"/>
  <c r="P17" i="19" s="1"/>
  <c r="D20" i="19"/>
  <c r="O20" i="19"/>
  <c r="P20" i="19" s="1"/>
  <c r="D22" i="19"/>
  <c r="O22" i="19"/>
  <c r="P22" i="19" s="1"/>
  <c r="D14" i="19"/>
  <c r="O14" i="19"/>
  <c r="P14" i="19" s="1"/>
  <c r="D21" i="19"/>
  <c r="O21" i="19"/>
  <c r="P21" i="19" s="1"/>
  <c r="D13" i="19"/>
  <c r="O13" i="19"/>
  <c r="P13" i="19" s="1"/>
  <c r="D24" i="19"/>
  <c r="O24" i="19"/>
  <c r="P24" i="19" s="1"/>
  <c r="D16" i="19"/>
  <c r="O16" i="19"/>
  <c r="P16" i="19" s="1"/>
  <c r="D12" i="19"/>
  <c r="O12" i="19"/>
  <c r="P12" i="19" s="1"/>
  <c r="D28" i="19"/>
  <c r="O28" i="19"/>
  <c r="P28" i="19" s="1"/>
  <c r="D23" i="19"/>
  <c r="O23" i="19"/>
  <c r="P23" i="19" s="1"/>
  <c r="D19" i="19"/>
  <c r="O19" i="19"/>
  <c r="P19" i="19" s="1"/>
  <c r="D15" i="19"/>
  <c r="O15" i="19"/>
  <c r="P15" i="19" s="1"/>
  <c r="D11" i="19"/>
  <c r="O11" i="19"/>
  <c r="P11" i="19" s="1"/>
  <c r="D235" i="19"/>
  <c r="O235" i="19"/>
  <c r="P235" i="19" s="1"/>
  <c r="P234" i="19"/>
  <c r="C145" i="19"/>
  <c r="D145" i="19" s="1"/>
  <c r="C8" i="19"/>
  <c r="D8" i="19" s="1"/>
  <c r="C35" i="19"/>
  <c r="D35" i="19" s="1"/>
  <c r="C117" i="19"/>
  <c r="D117" i="19" s="1"/>
  <c r="D234" i="19"/>
  <c r="C227" i="19"/>
  <c r="D227" i="19" s="1"/>
  <c r="D148" i="19"/>
  <c r="D252" i="19"/>
  <c r="C251" i="19"/>
  <c r="D251" i="19" s="1"/>
  <c r="D228" i="19"/>
  <c r="D146" i="19"/>
  <c r="D118" i="19"/>
  <c r="D10" i="19"/>
  <c r="D38" i="19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7" i="17"/>
  <c r="B26" i="17"/>
  <c r="D26" i="17" s="1"/>
  <c r="B23" i="17"/>
  <c r="B22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C26" i="15"/>
  <c r="O26" i="15" s="1"/>
  <c r="P26" i="15" s="1"/>
  <c r="C25" i="15"/>
  <c r="O25" i="15" s="1"/>
  <c r="C17" i="15"/>
  <c r="O17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5" i="15"/>
  <c r="B18" i="15"/>
  <c r="B17" i="15"/>
  <c r="B8" i="15"/>
  <c r="N8" i="15" s="1"/>
  <c r="B9" i="15"/>
  <c r="N9" i="15" s="1"/>
  <c r="B10" i="15"/>
  <c r="N10" i="15" s="1"/>
  <c r="B11" i="15"/>
  <c r="N11" i="15" s="1"/>
  <c r="B12" i="15"/>
  <c r="N12" i="15" s="1"/>
  <c r="B13" i="15"/>
  <c r="N13" i="15" s="1"/>
  <c r="B14" i="15"/>
  <c r="N14" i="15" s="1"/>
  <c r="B15" i="15"/>
  <c r="N15" i="15" s="1"/>
  <c r="B16" i="15"/>
  <c r="N16" i="15" s="1"/>
  <c r="B19" i="15"/>
  <c r="N19" i="15" s="1"/>
  <c r="B20" i="15"/>
  <c r="N20" i="15" s="1"/>
  <c r="B21" i="15"/>
  <c r="N21" i="15" s="1"/>
  <c r="B22" i="15"/>
  <c r="N22" i="15" s="1"/>
  <c r="B23" i="15"/>
  <c r="N23" i="15" s="1"/>
  <c r="D19" i="13"/>
  <c r="D20" i="13"/>
  <c r="D22" i="13"/>
  <c r="P7" i="13"/>
  <c r="P8" i="13"/>
  <c r="P9" i="13"/>
  <c r="P10" i="13"/>
  <c r="P11" i="13"/>
  <c r="P12" i="13"/>
  <c r="P14" i="13"/>
  <c r="P15" i="13"/>
  <c r="P16" i="13"/>
  <c r="P17" i="13"/>
  <c r="P18" i="13"/>
  <c r="P19" i="13"/>
  <c r="P20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D21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4" i="1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L7" i="8" s="1"/>
  <c r="K7" i="9"/>
  <c r="K7" i="8" s="1"/>
  <c r="I7" i="9"/>
  <c r="I7" i="8" s="1"/>
  <c r="C7" i="8" s="1"/>
  <c r="H7" i="8"/>
  <c r="E7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O8" i="19" l="1"/>
  <c r="P8" i="19" s="1"/>
  <c r="O7" i="8"/>
  <c r="P227" i="19"/>
  <c r="P22" i="15"/>
  <c r="P16" i="15"/>
  <c r="P12" i="15"/>
  <c r="P23" i="15"/>
  <c r="P19" i="15"/>
  <c r="P13" i="15"/>
  <c r="P9" i="15"/>
  <c r="P21" i="15"/>
  <c r="P15" i="15"/>
  <c r="P11" i="15"/>
  <c r="P8" i="15"/>
  <c r="O6" i="15"/>
  <c r="P7" i="15"/>
  <c r="D17" i="15"/>
  <c r="N17" i="15"/>
  <c r="P17" i="15" s="1"/>
  <c r="G7" i="9"/>
  <c r="E7" i="8"/>
  <c r="B7" i="8" s="1"/>
  <c r="N7" i="8" s="1"/>
  <c r="P20" i="15"/>
  <c r="P14" i="15"/>
  <c r="P10" i="15"/>
  <c r="D18" i="15"/>
  <c r="N18" i="15"/>
  <c r="P18" i="15" s="1"/>
  <c r="D25" i="15"/>
  <c r="N25" i="15"/>
  <c r="P25" i="15" s="1"/>
  <c r="D11" i="15"/>
  <c r="C6" i="15"/>
  <c r="D21" i="15"/>
  <c r="D15" i="15"/>
  <c r="D20" i="15"/>
  <c r="D14" i="15"/>
  <c r="D10" i="15"/>
  <c r="D7" i="15"/>
  <c r="B6" i="15"/>
  <c r="D22" i="9"/>
  <c r="M7" i="9"/>
  <c r="D22" i="15"/>
  <c r="D16" i="15"/>
  <c r="D12" i="15"/>
  <c r="D8" i="15"/>
  <c r="D26" i="15"/>
  <c r="D23" i="15"/>
  <c r="D19" i="15"/>
  <c r="D13" i="15"/>
  <c r="D9" i="15"/>
  <c r="D24" i="11"/>
  <c r="P7" i="9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N6" i="15" l="1"/>
  <c r="G6" i="15"/>
  <c r="F6" i="13" l="1"/>
  <c r="F9" i="8" s="1"/>
  <c r="O6" i="13"/>
  <c r="D26" i="11"/>
  <c r="I6" i="11"/>
  <c r="I8" i="8" s="1"/>
  <c r="I6" i="13"/>
  <c r="I9" i="8" s="1"/>
  <c r="C9" i="8" l="1"/>
  <c r="M6" i="17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G6" i="13"/>
  <c r="N6" i="13"/>
  <c r="P6" i="13" s="1"/>
  <c r="L6" i="13"/>
  <c r="L9" i="8" s="1"/>
  <c r="K6" i="13"/>
  <c r="K9" i="8" s="1"/>
  <c r="H6" i="13"/>
  <c r="H9" i="8" s="1"/>
  <c r="B9" i="8" s="1"/>
  <c r="B6" i="13"/>
  <c r="O6" i="11"/>
  <c r="N6" i="11"/>
  <c r="L6" i="11"/>
  <c r="L8" i="8" s="1"/>
  <c r="K6" i="11"/>
  <c r="K8" i="8" s="1"/>
  <c r="H6" i="11"/>
  <c r="F6" i="11"/>
  <c r="F8" i="8" s="1"/>
  <c r="C8" i="8" s="1"/>
  <c r="E6" i="11"/>
  <c r="E8" i="8" s="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N9" i="8" l="1"/>
  <c r="O8" i="8"/>
  <c r="O9" i="8"/>
  <c r="J6" i="11"/>
  <c r="H8" i="8"/>
  <c r="B8" i="8" s="1"/>
  <c r="N8" i="8" s="1"/>
  <c r="J6" i="15"/>
  <c r="D6" i="15"/>
  <c r="M6" i="15"/>
  <c r="P6" i="15"/>
  <c r="G6" i="11"/>
  <c r="G12" i="8"/>
  <c r="P6" i="11"/>
  <c r="D6" i="17"/>
  <c r="D7" i="17"/>
  <c r="P12" i="8"/>
  <c r="P10" i="8"/>
  <c r="J9" i="8"/>
  <c r="J6" i="13"/>
  <c r="M9" i="8"/>
  <c r="M6" i="13"/>
  <c r="C7" i="9"/>
  <c r="D7" i="9" s="1"/>
  <c r="G8" i="8"/>
  <c r="M8" i="8"/>
  <c r="M6" i="11"/>
  <c r="C6" i="11"/>
  <c r="D6" i="11" s="1"/>
  <c r="J7" i="9"/>
  <c r="J13" i="8"/>
  <c r="J6" i="17"/>
  <c r="P13" i="8"/>
  <c r="C6" i="13"/>
  <c r="D6" i="13" s="1"/>
  <c r="D7" i="11"/>
  <c r="J15" i="8"/>
  <c r="G15" i="8"/>
  <c r="M15" i="8"/>
  <c r="P22" i="8"/>
  <c r="M22" i="8"/>
  <c r="J22" i="8"/>
  <c r="G22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M13" i="8"/>
  <c r="G10" i="8"/>
  <c r="G13" i="8"/>
  <c r="P8" i="8" l="1"/>
  <c r="J8" i="8"/>
  <c r="D13" i="8"/>
  <c r="D12" i="8"/>
  <c r="D8" i="8"/>
  <c r="P7" i="8"/>
  <c r="D9" i="8"/>
  <c r="J10" i="8"/>
  <c r="G9" i="8"/>
  <c r="J12" i="8"/>
  <c r="D20" i="8"/>
  <c r="P9" i="8"/>
  <c r="J7" i="8"/>
  <c r="G7" i="8"/>
  <c r="M7" i="8"/>
  <c r="D16" i="8"/>
  <c r="D21" i="8"/>
  <c r="D22" i="8"/>
  <c r="D19" i="8"/>
  <c r="D18" i="8"/>
  <c r="D17" i="8"/>
  <c r="D15" i="8"/>
  <c r="D10" i="8"/>
  <c r="D7" i="8" l="1"/>
  <c r="P15" i="8" l="1"/>
</calcChain>
</file>

<file path=xl/sharedStrings.xml><?xml version="1.0" encoding="utf-8"?>
<sst xmlns="http://schemas.openxmlformats.org/spreadsheetml/2006/main" count="2057" uniqueCount="229">
  <si>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</si>
  <si>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</si>
  <si>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</si>
  <si>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</si>
  <si>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</si>
  <si>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</si>
  <si>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</si>
  <si>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</si>
  <si>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</si>
  <si>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</si>
  <si>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</si>
  <si>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</si>
  <si>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</si>
  <si>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</si>
  <si>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</si>
  <si>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</si>
  <si>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</si>
  <si>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</si>
  <si>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</si>
  <si>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</si>
  <si>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</si>
  <si>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</si>
  <si>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</si>
  <si>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</si>
  <si>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</si>
  <si>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</si>
  <si>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</si>
  <si>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</si>
  <si>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</si>
  <si>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</si>
  <si>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</si>
  <si>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</si>
  <si>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</si>
  <si>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</si>
  <si>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</si>
  <si>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</si>
  <si>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</si>
  <si>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</si>
  <si>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</si>
  <si>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</si>
  <si>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</si>
  <si>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</si>
  <si>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</si>
  <si>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</si>
  <si>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</si>
  <si>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</si>
  <si>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</si>
  <si>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</si>
  <si>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</si>
  <si>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</si>
  <si>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</si>
  <si>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</si>
  <si>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</si>
  <si>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</si>
  <si>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</si>
  <si>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</si>
  <si>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</si>
  <si>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</si>
  <si>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</si>
  <si>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</si>
  <si>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</si>
  <si>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</si>
  <si>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</si>
  <si>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</si>
  <si>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</si>
  <si>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</si>
  <si>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</si>
  <si>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</si>
  <si>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</si>
  <si>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</si>
  <si>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</si>
  <si>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</si>
  <si>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</si>
  <si>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</si>
  <si>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</si>
  <si>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</si>
  <si>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</si>
  <si>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</si>
  <si>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</si>
  <si>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</si>
  <si>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</si>
  <si>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</si>
  <si>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</si>
  <si>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</si>
  <si>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</si>
  <si>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</si>
  <si>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</si>
  <si>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</si>
  <si>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</si>
  <si>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</si>
  <si>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</si>
  <si>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</si>
  <si>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</si>
  <si>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</si>
  <si>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</si>
  <si>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</si>
  <si>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</si>
  <si>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</si>
  <si>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</si>
  <si>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</si>
  <si>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</si>
  <si>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</si>
  <si>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</si>
  <si>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</si>
  <si>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</si>
  <si>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</si>
  <si>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</si>
  <si>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</si>
  <si>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</si>
  <si>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</si>
  <si>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</si>
  <si>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</si>
  <si>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</si>
  <si>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</si>
  <si>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</si>
  <si>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</si>
  <si>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</si>
  <si>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Производственное потребление</t>
  </si>
  <si>
    <t xml:space="preserve">тыс. штук </t>
  </si>
  <si>
    <t xml:space="preserve">штук    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</si>
  <si>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</si>
  <si>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</si>
  <si>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</si>
  <si>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</si>
  <si>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</si>
  <si>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</si>
  <si>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</si>
  <si>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</si>
  <si>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</si>
  <si>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</si>
  <si>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</si>
  <si>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2024 г. в процентах к 2023г.</t>
  </si>
  <si>
    <t>Сельхозформирования</t>
  </si>
  <si>
    <t>все категории хозяйств</t>
  </si>
  <si>
    <t>Ответственные за выпуск:</t>
  </si>
  <si>
    <t>Тел. +7 7172 749316</t>
  </si>
  <si>
    <t>А. Джартыбаева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</si>
  <si>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</si>
  <si>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</si>
  <si>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</si>
  <si>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</si>
  <si>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</si>
  <si>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</si>
  <si>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>8.2</t>
  </si>
  <si>
    <t>8.3</t>
  </si>
  <si>
    <t>8.4</t>
  </si>
  <si>
    <t>8.5</t>
  </si>
  <si>
    <t>8.6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</si>
  <si>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</si>
  <si>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</si>
  <si>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</si>
  <si>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</si>
  <si>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</si>
  <si>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</si>
  <si>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Е-mail: b.makhsatuly@aspire.gov.kz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</si>
  <si>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</si>
  <si>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</si>
  <si>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</si>
  <si>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</si>
  <si>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</si>
  <si>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</si>
  <si>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</si>
  <si>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</si>
  <si>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</si>
  <si>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</si>
  <si>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</si>
  <si>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2024г. в процентах к 2023г.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</si>
  <si>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</si>
  <si>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</si>
  <si>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</si>
  <si>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</si>
  <si>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</si>
  <si>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</si>
  <si>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</si>
  <si>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t>Дата следующего опубликования: 13.08.2024</t>
  </si>
  <si>
    <t>Январь-июнь 2024 года</t>
  </si>
  <si>
    <t>Численность скота и птицы по состоянию на 1 июля</t>
  </si>
  <si>
    <t>Производство отдельных видов продукции животноводства в январе-июне</t>
  </si>
  <si>
    <t>Численность скота и птицы по состоянию на 1 июля, голов</t>
  </si>
  <si>
    <t>6. Получено шкур крупных</t>
  </si>
  <si>
    <t xml:space="preserve">14. Падеж скота </t>
  </si>
  <si>
    <t xml:space="preserve">13. Получено приплода от сельскохозяйственных животных </t>
  </si>
  <si>
    <t>11. Средний выход яиц на одну курицу-несушку</t>
  </si>
  <si>
    <t>10. Средний надой молока на одну дойную корову</t>
  </si>
  <si>
    <t xml:space="preserve">9. Численность скота и птицы </t>
  </si>
  <si>
    <t>9.1 Численность скота и птицы по состоянию на 1 июля</t>
  </si>
  <si>
    <t>9.2 Крупный рогатый скот</t>
  </si>
  <si>
    <t>9.3 Численность крупного рогатого скота по направлению продуктивности</t>
  </si>
  <si>
    <t>9.4 Овцы</t>
  </si>
  <si>
    <t>9.5 Козы</t>
  </si>
  <si>
    <t>9.6 Свиньи</t>
  </si>
  <si>
    <t>9.7 Лошади</t>
  </si>
  <si>
    <t>9.8 Верблюды</t>
  </si>
  <si>
    <t>9.9 Птица</t>
  </si>
  <si>
    <t>8. Реализовано продукции животноводства сельскохозяйственными предприятиями</t>
  </si>
  <si>
    <t>8.1  Реализовано на убой всех видов скота и птицы в живом весе</t>
  </si>
  <si>
    <t>8.2  Реализовано молока коровьего</t>
  </si>
  <si>
    <t>8.3 Реализовано яиц куриных</t>
  </si>
  <si>
    <t>7. Получено шкур мелких</t>
  </si>
  <si>
    <t>5. Настрижено шерсти овечьей</t>
  </si>
  <si>
    <t>через торговую сеть</t>
  </si>
  <si>
    <t>8.4 Реализовано шерсти овечьей</t>
  </si>
  <si>
    <t>8.5 Реализовано шкур крупных</t>
  </si>
  <si>
    <t>8.6 Реализовано шкур мелких</t>
  </si>
  <si>
    <t>Настрижено шерсти овечьей</t>
  </si>
  <si>
    <t>8.</t>
  </si>
  <si>
    <t>8.1.</t>
  </si>
  <si>
    <t>Реализовано шерсти овечьей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</si>
  <si>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</si>
  <si>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</si>
  <si>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</si>
  <si>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</si>
  <si>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</si>
  <si>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</si>
  <si>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</si>
  <si>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</si>
  <si>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</si>
  <si>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</si>
  <si>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12. Средний настриг шерсти на одну овцу</t>
  </si>
  <si>
    <t>Средний настриг шерсти на одну овцу</t>
  </si>
  <si>
    <t>13.</t>
  </si>
  <si>
    <t>14.</t>
  </si>
  <si>
    <t>Шерсть овечья, тонн</t>
  </si>
  <si>
    <t>x</t>
  </si>
  <si>
    <t xml:space="preserve"> 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</si>
  <si>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</si>
  <si>
    <t>От 30.07.2024г.</t>
  </si>
  <si>
    <t>№ 13-8/5191-ВН</t>
  </si>
  <si>
    <t>Дата опубликования: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</si>
</sst>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10"/>
      <color indexed="8"/>
      <name val="Roboto"/>
      <charset val="204"/>
    </font>
    <font>
      <b/>
      <sz val="8"/>
      <color indexed="8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5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509">
    <xf numFmtId="0" fontId="0" fillId="0" borderId="0" xfId="0"/>
    <xf numFmtId="0" fontId="13" fillId="0" borderId="2" xfId="192" applyFont="1" applyFill="1" applyBorder="1" applyAlignment="1"/>
    <xf numFmtId="0" fontId="13" fillId="0" borderId="2" xfId="192" applyFont="1" applyFill="1" applyBorder="1" applyAlignment="1">
      <alignment horizontal="right"/>
    </xf>
    <xf numFmtId="170" fontId="14" fillId="0" borderId="0" xfId="16" applyNumberFormat="1" applyFont="1" applyAlignment="1">
      <alignment horizontal="right" wrapText="1"/>
    </xf>
    <xf numFmtId="0" fontId="14" fillId="0" borderId="0" xfId="16" applyFont="1" applyAlignment="1">
      <alignment horizontal="right" wrapText="1"/>
    </xf>
    <xf numFmtId="0" fontId="9" fillId="0" borderId="0" xfId="17" applyFill="1"/>
    <xf numFmtId="169" fontId="14" fillId="0" borderId="0" xfId="16" applyNumberFormat="1" applyFont="1" applyFill="1" applyAlignment="1">
      <alignment horizontal="right" wrapText="1"/>
    </xf>
    <xf numFmtId="170" fontId="14" fillId="0" borderId="0" xfId="16" applyNumberFormat="1" applyFont="1" applyFill="1" applyAlignment="1">
      <alignment horizontal="right" wrapText="1"/>
    </xf>
    <xf numFmtId="0" fontId="14" fillId="0" borderId="0" xfId="16" applyFont="1" applyFill="1" applyAlignment="1">
      <alignment horizontal="right" wrapText="1"/>
    </xf>
    <xf numFmtId="170" fontId="5" fillId="0" borderId="0" xfId="16" applyNumberFormat="1" applyFont="1" applyFill="1" applyAlignment="1">
      <alignment horizontal="right" wrapText="1"/>
    </xf>
    <xf numFmtId="0" fontId="4" fillId="0" borderId="0" xfId="197" applyFont="1" applyFill="1"/>
    <xf numFmtId="0" fontId="4" fillId="0" borderId="0" xfId="197" applyFont="1" applyFill="1" applyBorder="1"/>
    <xf numFmtId="171" fontId="14" fillId="0" borderId="0" xfId="16" applyNumberFormat="1" applyFont="1" applyAlignment="1">
      <alignment horizontal="right" wrapText="1"/>
    </xf>
    <xf numFmtId="0" fontId="9" fillId="0" borderId="0" xfId="17" applyFont="1" applyFill="1" applyBorder="1"/>
    <xf numFmtId="0" fontId="4" fillId="0" borderId="0" xfId="16" applyFont="1" applyFill="1" applyBorder="1"/>
    <xf numFmtId="171" fontId="5" fillId="0" borderId="0" xfId="16" applyNumberFormat="1" applyFont="1" applyFill="1" applyAlignment="1">
      <alignment horizontal="right" wrapText="1"/>
    </xf>
    <xf numFmtId="0" fontId="9" fillId="0" borderId="0" xfId="17" applyFill="1" applyBorder="1"/>
    <xf numFmtId="0" fontId="16" fillId="0" borderId="0" xfId="201" applyFont="1"/>
    <xf numFmtId="0" fontId="17" fillId="0" borderId="2" xfId="201" applyFont="1" applyBorder="1" applyAlignment="1">
      <alignment horizontal="center" vertical="center" wrapText="1"/>
    </xf>
    <xf numFmtId="0" fontId="16" fillId="0" borderId="0" xfId="201" applyFont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49" fontId="18" fillId="0" borderId="0" xfId="17" applyNumberFormat="1" applyFont="1" applyBorder="1" applyAlignment="1">
      <alignment horizontal="left" wrapText="1"/>
    </xf>
    <xf numFmtId="168" fontId="18" fillId="0" borderId="0" xfId="17" applyNumberFormat="1" applyFont="1" applyBorder="1" applyAlignment="1">
      <alignment horizontal="right"/>
    </xf>
    <xf numFmtId="165" fontId="18" fillId="0" borderId="0" xfId="17" applyNumberFormat="1" applyFont="1" applyAlignment="1">
      <alignment horizontal="right"/>
    </xf>
    <xf numFmtId="168" fontId="18" fillId="0" borderId="0" xfId="17" applyNumberFormat="1" applyFont="1" applyAlignment="1">
      <alignment horizontal="right"/>
    </xf>
    <xf numFmtId="49" fontId="18" fillId="0" borderId="0" xfId="17" applyNumberFormat="1" applyFont="1" applyAlignment="1">
      <alignment horizontal="left" wrapText="1"/>
    </xf>
    <xf numFmtId="166" fontId="18" fillId="0" borderId="0" xfId="17" applyNumberFormat="1" applyFont="1" applyAlignment="1">
      <alignment horizontal="right"/>
    </xf>
    <xf numFmtId="166" fontId="18" fillId="0" borderId="0" xfId="17" applyNumberFormat="1" applyFont="1" applyBorder="1" applyAlignment="1">
      <alignment horizontal="right"/>
    </xf>
    <xf numFmtId="0" fontId="16" fillId="0" borderId="0" xfId="201" applyFont="1" applyAlignment="1">
      <alignment vertical="center"/>
    </xf>
    <xf numFmtId="0" fontId="18" fillId="0" borderId="0" xfId="201" applyFont="1" applyBorder="1" applyAlignment="1">
      <alignment horizontal="left"/>
    </xf>
    <xf numFmtId="0" fontId="18" fillId="0" borderId="0" xfId="201" applyFont="1" applyBorder="1" applyAlignment="1">
      <alignment horizontal="left" vertical="center" wrapText="1" indent="1"/>
    </xf>
    <xf numFmtId="3" fontId="18" fillId="0" borderId="0" xfId="17" applyNumberFormat="1" applyFont="1" applyBorder="1" applyAlignment="1">
      <alignment horizontal="right"/>
    </xf>
    <xf numFmtId="0" fontId="18" fillId="0" borderId="0" xfId="201" applyFont="1" applyFill="1" applyBorder="1" applyAlignment="1">
      <alignment horizontal="left"/>
    </xf>
    <xf numFmtId="0" fontId="16" fillId="0" borderId="0" xfId="201" applyFont="1" applyFill="1"/>
    <xf numFmtId="0" fontId="18" fillId="0" borderId="2" xfId="201" applyFont="1" applyBorder="1" applyAlignment="1">
      <alignment horizontal="left"/>
    </xf>
    <xf numFmtId="166" fontId="18" fillId="0" borderId="2" xfId="17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6" applyFont="1"/>
    <xf numFmtId="0" fontId="19" fillId="0" borderId="0" xfId="16" applyFont="1" applyAlignment="1"/>
    <xf numFmtId="0" fontId="19" fillId="0" borderId="0" xfId="16" applyFont="1" applyAlignment="1">
      <alignment horizontal="left" vertical="top"/>
    </xf>
    <xf numFmtId="0" fontId="19" fillId="0" borderId="0" xfId="16" applyFont="1" applyAlignment="1">
      <alignment horizontal="left" vertical="top" wrapText="1"/>
    </xf>
    <xf numFmtId="0" fontId="19" fillId="0" borderId="0" xfId="16" applyFont="1" applyBorder="1" applyAlignment="1">
      <alignment horizontal="center" vertical="center"/>
    </xf>
    <xf numFmtId="0" fontId="17" fillId="0" borderId="0" xfId="16" applyFont="1" applyBorder="1" applyAlignment="1">
      <alignment horizontal="center"/>
    </xf>
    <xf numFmtId="49" fontId="17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9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9" fillId="0" borderId="0" xfId="16" applyFont="1" applyBorder="1"/>
    <xf numFmtId="168" fontId="18" fillId="0" borderId="2" xfId="17" applyNumberFormat="1" applyFont="1" applyBorder="1" applyAlignment="1">
      <alignment horizontal="right"/>
    </xf>
    <xf numFmtId="168" fontId="18" fillId="0" borderId="0" xfId="201" applyNumberFormat="1" applyFont="1" applyBorder="1"/>
    <xf numFmtId="0" fontId="18" fillId="0" borderId="2" xfId="201" applyFont="1" applyBorder="1"/>
    <xf numFmtId="168" fontId="18" fillId="0" borderId="2" xfId="201" applyNumberFormat="1" applyFont="1" applyBorder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8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8" fillId="0" borderId="2" xfId="17" applyNumberFormat="1" applyFont="1" applyFill="1" applyBorder="1" applyAlignment="1">
      <alignment horizontal="left"/>
    </xf>
    <xf numFmtId="168" fontId="18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9" fillId="0" borderId="0" xfId="16" applyFont="1" applyFill="1"/>
    <xf numFmtId="0" fontId="18" fillId="0" borderId="2" xfId="16" applyFont="1" applyFill="1" applyBorder="1"/>
    <xf numFmtId="167" fontId="18" fillId="0" borderId="2" xfId="16" applyNumberFormat="1" applyFont="1" applyFill="1" applyBorder="1" applyAlignment="1"/>
    <xf numFmtId="167" fontId="18" fillId="0" borderId="2" xfId="16" applyNumberFormat="1" applyFont="1" applyFill="1" applyBorder="1" applyAlignment="1">
      <alignment horizontal="right"/>
    </xf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9" fillId="0" borderId="0" xfId="16" applyNumberFormat="1" applyFont="1" applyFill="1"/>
    <xf numFmtId="168" fontId="19" fillId="0" borderId="0" xfId="16" applyNumberFormat="1" applyFont="1" applyFill="1"/>
    <xf numFmtId="0" fontId="18" fillId="0" borderId="2" xfId="16" applyFont="1" applyBorder="1"/>
    <xf numFmtId="167" fontId="18" fillId="0" borderId="2" xfId="16" applyNumberFormat="1" applyFont="1" applyBorder="1" applyAlignment="1"/>
    <xf numFmtId="167" fontId="18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9" fillId="0" borderId="0" xfId="16" applyNumberFormat="1" applyFont="1"/>
    <xf numFmtId="0" fontId="19" fillId="0" borderId="0" xfId="195" applyFont="1" applyFill="1"/>
    <xf numFmtId="0" fontId="18" fillId="0" borderId="2" xfId="195" applyFont="1" applyFill="1" applyBorder="1" applyAlignment="1"/>
    <xf numFmtId="0" fontId="18" fillId="0" borderId="2" xfId="195" applyFont="1" applyFill="1" applyBorder="1" applyAlignment="1">
      <alignment horizontal="right"/>
    </xf>
    <xf numFmtId="0" fontId="19" fillId="0" borderId="0" xfId="195" applyFont="1" applyFill="1" applyBorder="1"/>
    <xf numFmtId="168" fontId="19" fillId="0" borderId="0" xfId="195" applyNumberFormat="1" applyFont="1" applyFill="1"/>
    <xf numFmtId="167" fontId="19" fillId="0" borderId="0" xfId="195" applyNumberFormat="1" applyFont="1" applyFill="1"/>
    <xf numFmtId="0" fontId="19" fillId="0" borderId="0" xfId="196" applyFont="1" applyFill="1"/>
    <xf numFmtId="0" fontId="18" fillId="0" borderId="2" xfId="196" applyFont="1" applyFill="1" applyBorder="1" applyAlignment="1"/>
    <xf numFmtId="0" fontId="18" fillId="0" borderId="2" xfId="196" applyFont="1" applyFill="1" applyBorder="1" applyAlignment="1">
      <alignment horizontal="right"/>
    </xf>
    <xf numFmtId="0" fontId="19" fillId="0" borderId="0" xfId="196" applyFont="1" applyFill="1" applyBorder="1"/>
    <xf numFmtId="0" fontId="16" fillId="0" borderId="0" xfId="17" applyFont="1" applyFill="1" applyBorder="1"/>
    <xf numFmtId="170" fontId="18" fillId="0" borderId="0" xfId="16" applyNumberFormat="1" applyFont="1" applyFill="1" applyAlignment="1">
      <alignment horizontal="right" wrapText="1"/>
    </xf>
    <xf numFmtId="168" fontId="16" fillId="0" borderId="0" xfId="17" applyNumberFormat="1" applyFont="1" applyFill="1" applyBorder="1"/>
    <xf numFmtId="0" fontId="19" fillId="0" borderId="0" xfId="197" applyFont="1" applyFill="1"/>
    <xf numFmtId="0" fontId="18" fillId="0" borderId="2" xfId="197" applyFont="1" applyFill="1" applyBorder="1" applyAlignment="1"/>
    <xf numFmtId="0" fontId="18" fillId="0" borderId="2" xfId="197" applyFont="1" applyFill="1" applyBorder="1" applyAlignment="1">
      <alignment horizontal="right"/>
    </xf>
    <xf numFmtId="167" fontId="4" fillId="0" borderId="0" xfId="197" applyNumberFormat="1" applyFont="1" applyFill="1"/>
    <xf numFmtId="0" fontId="19" fillId="0" borderId="0" xfId="198" applyFont="1" applyFill="1"/>
    <xf numFmtId="0" fontId="18" fillId="0" borderId="2" xfId="198" applyFont="1" applyFill="1" applyBorder="1" applyAlignment="1"/>
    <xf numFmtId="0" fontId="18" fillId="0" borderId="2" xfId="198" applyFont="1" applyFill="1" applyBorder="1" applyAlignment="1">
      <alignment horizontal="right"/>
    </xf>
    <xf numFmtId="0" fontId="19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4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6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9" fillId="0" borderId="0" xfId="199" applyFont="1"/>
    <xf numFmtId="0" fontId="18" fillId="0" borderId="2" xfId="199" applyFont="1" applyBorder="1" applyAlignment="1">
      <alignment vertical="justify"/>
    </xf>
    <xf numFmtId="0" fontId="18" fillId="0" borderId="0" xfId="199" applyFont="1" applyBorder="1" applyAlignment="1">
      <alignment vertical="justify"/>
    </xf>
    <xf numFmtId="0" fontId="18" fillId="0" borderId="2" xfId="199" applyFont="1" applyBorder="1" applyAlignment="1">
      <alignment horizontal="right"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18" fillId="0" borderId="2" xfId="200" applyFont="1" applyBorder="1" applyAlignment="1">
      <alignment vertical="justify"/>
    </xf>
    <xf numFmtId="0" fontId="18" fillId="0" borderId="2" xfId="200" applyFont="1" applyBorder="1" applyAlignment="1">
      <alignment horizontal="right"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0" fontId="18" fillId="0" borderId="2" xfId="196" applyFont="1" applyBorder="1" applyAlignment="1"/>
    <xf numFmtId="0" fontId="18" fillId="0" borderId="0" xfId="17" applyFont="1"/>
    <xf numFmtId="0" fontId="18" fillId="0" borderId="2" xfId="196" applyFont="1" applyBorder="1" applyAlignment="1">
      <alignment horizontal="right"/>
    </xf>
    <xf numFmtId="0" fontId="18" fillId="0" borderId="2" xfId="17" applyFont="1" applyBorder="1" applyAlignment="1">
      <alignment vertical="justify"/>
    </xf>
    <xf numFmtId="0" fontId="18" fillId="0" borderId="2" xfId="17" applyFont="1" applyBorder="1" applyAlignment="1">
      <alignment horizontal="right" vertical="justify"/>
    </xf>
    <xf numFmtId="0" fontId="19" fillId="0" borderId="0" xfId="199" applyFont="1" applyBorder="1"/>
    <xf numFmtId="0" fontId="18" fillId="0" borderId="0" xfId="17" applyFont="1" applyBorder="1" applyAlignment="1">
      <alignment horizontal="right" vertical="justify"/>
    </xf>
    <xf numFmtId="0" fontId="19" fillId="0" borderId="0" xfId="183" applyFont="1" applyFill="1"/>
    <xf numFmtId="0" fontId="18" fillId="0" borderId="2" xfId="183" applyFont="1" applyFill="1" applyBorder="1" applyAlignment="1"/>
    <xf numFmtId="0" fontId="18" fillId="0" borderId="2" xfId="183" applyFont="1" applyFill="1" applyBorder="1" applyAlignment="1">
      <alignment horizontal="right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171" fontId="18" fillId="0" borderId="0" xfId="16" applyNumberFormat="1" applyFont="1" applyFill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8" fillId="0" borderId="2" xfId="184" applyNumberFormat="1" applyFont="1" applyFill="1" applyBorder="1" applyAlignment="1"/>
    <xf numFmtId="167" fontId="18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8" fillId="0" borderId="0" xfId="17" applyNumberFormat="1" applyFont="1" applyFill="1" applyBorder="1" applyAlignment="1"/>
    <xf numFmtId="3" fontId="18" fillId="0" borderId="0" xfId="17" applyNumberFormat="1" applyFont="1" applyFill="1" applyBorder="1" applyAlignment="1">
      <alignment horizontal="right"/>
    </xf>
    <xf numFmtId="167" fontId="18" fillId="0" borderId="0" xfId="17" applyNumberFormat="1" applyFont="1" applyFill="1" applyBorder="1" applyAlignment="1">
      <alignment horizontal="right"/>
    </xf>
    <xf numFmtId="171" fontId="18" fillId="0" borderId="0" xfId="16" applyNumberFormat="1" applyFont="1" applyFill="1" applyBorder="1" applyAlignment="1">
      <alignment horizontal="right" wrapText="1"/>
    </xf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0" fontId="18" fillId="0" borderId="2" xfId="185" applyFont="1" applyFill="1" applyBorder="1" applyAlignment="1"/>
    <xf numFmtId="0" fontId="18" fillId="0" borderId="2" xfId="185" applyFont="1" applyFill="1" applyBorder="1" applyAlignment="1">
      <alignment horizontal="right"/>
    </xf>
    <xf numFmtId="168" fontId="18" fillId="0" borderId="0" xfId="16" applyNumberFormat="1" applyFont="1" applyFill="1"/>
    <xf numFmtId="0" fontId="18" fillId="0" borderId="0" xfId="16" applyNumberFormat="1" applyFont="1" applyFill="1"/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166" fontId="18" fillId="0" borderId="0" xfId="17" applyNumberFormat="1" applyFont="1" applyFill="1" applyBorder="1" applyAlignment="1">
      <alignment horizontal="right"/>
    </xf>
    <xf numFmtId="165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8" fillId="0" borderId="0" xfId="17" applyNumberFormat="1" applyFont="1" applyFill="1" applyAlignment="1">
      <alignment horizontal="right"/>
    </xf>
    <xf numFmtId="167" fontId="18" fillId="0" borderId="0" xfId="17" applyNumberFormat="1" applyFont="1" applyFill="1" applyAlignment="1">
      <alignment horizontal="right"/>
    </xf>
    <xf numFmtId="0" fontId="18" fillId="0" borderId="2" xfId="190" applyFont="1" applyFill="1" applyBorder="1" applyAlignment="1"/>
    <xf numFmtId="0" fontId="18" fillId="0" borderId="2" xfId="190" applyFont="1" applyFill="1" applyBorder="1" applyAlignment="1">
      <alignment horizontal="right"/>
    </xf>
    <xf numFmtId="0" fontId="16" fillId="0" borderId="3" xfId="17" applyFont="1" applyFill="1" applyBorder="1"/>
    <xf numFmtId="3" fontId="19" fillId="0" borderId="0" xfId="16" applyNumberFormat="1" applyFont="1" applyFill="1"/>
    <xf numFmtId="3" fontId="18" fillId="0" borderId="0" xfId="16" applyNumberFormat="1" applyFont="1" applyFill="1"/>
    <xf numFmtId="3" fontId="18" fillId="0" borderId="0" xfId="16" applyNumberFormat="1" applyFont="1" applyFill="1" applyAlignment="1">
      <alignment horizontal="right"/>
    </xf>
    <xf numFmtId="0" fontId="19" fillId="0" borderId="0" xfId="194" applyFont="1"/>
    <xf numFmtId="0" fontId="18" fillId="0" borderId="2" xfId="194" applyFont="1" applyBorder="1" applyAlignment="1"/>
    <xf numFmtId="0" fontId="18" fillId="0" borderId="0" xfId="194" applyFont="1" applyAlignment="1">
      <alignment horizontal="right"/>
    </xf>
    <xf numFmtId="0" fontId="18" fillId="0" borderId="0" xfId="194" applyFont="1"/>
    <xf numFmtId="0" fontId="18" fillId="0" borderId="0" xfId="194" applyFont="1" applyAlignment="1">
      <alignment horizontal="left" wrapText="1"/>
    </xf>
    <xf numFmtId="0" fontId="18" fillId="0" borderId="0" xfId="194" applyFont="1" applyFill="1" applyAlignment="1">
      <alignment horizontal="left" wrapText="1"/>
    </xf>
    <xf numFmtId="0" fontId="18" fillId="0" borderId="2" xfId="194" applyFont="1" applyFill="1" applyBorder="1" applyAlignment="1"/>
    <xf numFmtId="0" fontId="19" fillId="0" borderId="0" xfId="193" applyFont="1" applyFill="1"/>
    <xf numFmtId="170" fontId="18" fillId="0" borderId="0" xfId="16" applyNumberFormat="1" applyFont="1" applyFill="1" applyAlignment="1">
      <alignment horizontal="center" vertical="center" wrapText="1"/>
    </xf>
    <xf numFmtId="0" fontId="18" fillId="0" borderId="0" xfId="16" applyFont="1" applyFill="1" applyAlignment="1">
      <alignment horizontal="center" vertical="center" wrapText="1"/>
    </xf>
    <xf numFmtId="0" fontId="19" fillId="0" borderId="0" xfId="193" applyFont="1"/>
    <xf numFmtId="0" fontId="19" fillId="0" borderId="0" xfId="191" applyFont="1"/>
    <xf numFmtId="0" fontId="18" fillId="0" borderId="0" xfId="17" applyFont="1" applyBorder="1" applyAlignment="1"/>
    <xf numFmtId="0" fontId="19" fillId="0" borderId="0" xfId="191" applyFont="1" applyBorder="1"/>
    <xf numFmtId="0" fontId="18" fillId="0" borderId="2" xfId="17" applyFont="1" applyBorder="1" applyAlignment="1">
      <alignment horizontal="right"/>
    </xf>
    <xf numFmtId="0" fontId="19" fillId="0" borderId="0" xfId="191" applyFont="1" applyFill="1"/>
    <xf numFmtId="0" fontId="19" fillId="0" borderId="0" xfId="191" applyFont="1" applyFill="1" applyBorder="1"/>
    <xf numFmtId="0" fontId="18" fillId="0" borderId="2" xfId="17" applyFont="1" applyBorder="1"/>
    <xf numFmtId="0" fontId="18" fillId="0" borderId="0" xfId="201" applyFont="1"/>
    <xf numFmtId="170" fontId="18" fillId="0" borderId="0" xfId="201" applyNumberFormat="1" applyFont="1"/>
    <xf numFmtId="0" fontId="18" fillId="0" borderId="0" xfId="201" applyFont="1" applyBorder="1" applyAlignment="1"/>
    <xf numFmtId="0" fontId="30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6" fillId="0" borderId="0" xfId="201" applyNumberFormat="1" applyFont="1"/>
    <xf numFmtId="171" fontId="19" fillId="0" borderId="0" xfId="183" applyNumberFormat="1" applyFont="1" applyFill="1"/>
    <xf numFmtId="167" fontId="19" fillId="0" borderId="0" xfId="192" applyNumberFormat="1" applyFont="1" applyFill="1"/>
    <xf numFmtId="168" fontId="18" fillId="0" borderId="3" xfId="17" applyNumberFormat="1" applyFont="1" applyFill="1" applyBorder="1" applyAlignment="1">
      <alignment horizontal="right"/>
    </xf>
    <xf numFmtId="168" fontId="18" fillId="0" borderId="0" xfId="17" applyNumberFormat="1" applyFont="1" applyFill="1" applyBorder="1" applyAlignment="1">
      <alignment horizontal="right"/>
    </xf>
    <xf numFmtId="167" fontId="19" fillId="0" borderId="0" xfId="198" applyNumberFormat="1" applyFont="1" applyFill="1"/>
    <xf numFmtId="0" fontId="32" fillId="0" borderId="2" xfId="0" applyFont="1" applyBorder="1" applyAlignment="1">
      <alignment horizontal="right" wrapText="1"/>
    </xf>
    <xf numFmtId="168" fontId="18" fillId="0" borderId="2" xfId="11" applyNumberFormat="1" applyFont="1" applyBorder="1" applyAlignment="1">
      <alignment horizontal="right" vertical="center" wrapText="1"/>
    </xf>
    <xf numFmtId="168" fontId="18" fillId="0" borderId="2" xfId="199" applyNumberFormat="1" applyFont="1" applyBorder="1" applyAlignment="1">
      <alignment horizontal="right"/>
    </xf>
    <xf numFmtId="171" fontId="33" fillId="0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167" fontId="19" fillId="0" borderId="0" xfId="183" applyNumberFormat="1" applyFont="1" applyFill="1"/>
    <xf numFmtId="0" fontId="26" fillId="0" borderId="0" xfId="0" applyFont="1" applyAlignment="1">
      <alignment horizontal="right" wrapText="1"/>
    </xf>
    <xf numFmtId="171" fontId="32" fillId="0" borderId="0" xfId="211" applyNumberFormat="1" applyFont="1" applyAlignment="1">
      <alignment horizontal="right" wrapText="1"/>
    </xf>
    <xf numFmtId="167" fontId="19" fillId="0" borderId="0" xfId="193" applyNumberFormat="1" applyFont="1"/>
    <xf numFmtId="167" fontId="19" fillId="0" borderId="0" xfId="194" applyNumberFormat="1" applyFont="1"/>
    <xf numFmtId="0" fontId="26" fillId="0" borderId="5" xfId="0" applyFont="1" applyBorder="1" applyAlignment="1">
      <alignment horizontal="center" vertical="center" wrapText="1"/>
    </xf>
    <xf numFmtId="168" fontId="16" fillId="0" borderId="0" xfId="201" applyNumberFormat="1" applyFont="1"/>
    <xf numFmtId="3" fontId="16" fillId="0" borderId="0" xfId="201" applyNumberFormat="1" applyFont="1"/>
    <xf numFmtId="3" fontId="18" fillId="0" borderId="2" xfId="17" applyNumberFormat="1" applyFont="1" applyFill="1" applyBorder="1" applyAlignment="1">
      <alignment horizontal="right"/>
    </xf>
    <xf numFmtId="168" fontId="18" fillId="0" borderId="0" xfId="199" applyNumberFormat="1" applyFont="1" applyBorder="1" applyAlignment="1">
      <alignment horizontal="right"/>
    </xf>
    <xf numFmtId="0" fontId="25" fillId="0" borderId="0" xfId="0" applyFont="1"/>
    <xf numFmtId="14" fontId="18" fillId="0" borderId="3" xfId="201" applyNumberFormat="1" applyFont="1" applyBorder="1" applyAlignment="1">
      <alignment wrapText="1"/>
    </xf>
    <xf numFmtId="0" fontId="25" fillId="0" borderId="3" xfId="201" applyFont="1" applyBorder="1" applyAlignment="1"/>
    <xf numFmtId="0" fontId="18" fillId="0" borderId="0" xfId="0" applyFont="1" applyAlignment="1">
      <alignment horizontal="left"/>
    </xf>
    <xf numFmtId="0" fontId="18" fillId="0" borderId="2" xfId="201" applyFont="1" applyFill="1" applyBorder="1" applyAlignment="1">
      <alignment horizontal="left"/>
    </xf>
    <xf numFmtId="14" fontId="18" fillId="0" borderId="2" xfId="201" applyNumberFormat="1" applyFont="1" applyFill="1" applyBorder="1" applyAlignment="1">
      <alignment horizontal="left"/>
    </xf>
    <xf numFmtId="0" fontId="19" fillId="0" borderId="0" xfId="199" applyFont="1" applyBorder="1" applyAlignment="1">
      <alignment horizontal="right"/>
    </xf>
    <xf numFmtId="0" fontId="34" fillId="0" borderId="0" xfId="0" applyFont="1" applyAlignment="1">
      <alignment horizontal="right" wrapText="1"/>
    </xf>
    <xf numFmtId="168" fontId="34" fillId="0" borderId="0" xfId="0" applyNumberFormat="1" applyFont="1" applyBorder="1" applyAlignment="1">
      <alignment horizontal="right" wrapText="1"/>
    </xf>
    <xf numFmtId="168" fontId="34" fillId="0" borderId="2" xfId="0" applyNumberFormat="1" applyFont="1" applyBorder="1" applyAlignment="1">
      <alignment horizontal="right" wrapText="1"/>
    </xf>
    <xf numFmtId="171" fontId="34" fillId="0" borderId="0" xfId="0" applyNumberFormat="1" applyFont="1" applyAlignment="1">
      <alignment horizontal="right" wrapText="1"/>
    </xf>
    <xf numFmtId="171" fontId="35" fillId="0" borderId="0" xfId="0" applyNumberFormat="1" applyFont="1" applyFill="1" applyAlignment="1">
      <alignment horizontal="right" wrapText="1"/>
    </xf>
    <xf numFmtId="170" fontId="26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Fill="1" applyBorder="1" applyAlignment="1">
      <alignment horizontal="right" wrapText="1"/>
    </xf>
    <xf numFmtId="3" fontId="26" fillId="0" borderId="2" xfId="0" applyNumberFormat="1" applyFont="1" applyFill="1" applyBorder="1" applyAlignment="1">
      <alignment horizontal="right" wrapText="1"/>
    </xf>
    <xf numFmtId="171" fontId="14" fillId="0" borderId="0" xfId="0" applyNumberFormat="1" applyFont="1" applyFill="1" applyAlignment="1">
      <alignment horizontal="right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left" wrapText="1"/>
    </xf>
    <xf numFmtId="167" fontId="26" fillId="0" borderId="2" xfId="0" applyNumberFormat="1" applyFont="1" applyFill="1" applyBorder="1" applyAlignment="1">
      <alignment horizontal="right" wrapText="1"/>
    </xf>
    <xf numFmtId="0" fontId="19" fillId="0" borderId="0" xfId="16" applyFont="1" applyFill="1" applyBorder="1"/>
    <xf numFmtId="0" fontId="26" fillId="0" borderId="2" xfId="0" applyFont="1" applyFill="1" applyBorder="1" applyAlignment="1">
      <alignment horizontal="right" wrapText="1"/>
    </xf>
    <xf numFmtId="171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170" fontId="26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168" fontId="14" fillId="0" borderId="0" xfId="0" applyNumberFormat="1" applyFont="1" applyFill="1" applyAlignment="1">
      <alignment horizontal="right" wrapText="1"/>
    </xf>
    <xf numFmtId="170" fontId="14" fillId="0" borderId="0" xfId="0" applyNumberFormat="1" applyFont="1" applyFill="1" applyAlignment="1">
      <alignment horizontal="right" wrapText="1"/>
    </xf>
    <xf numFmtId="0" fontId="35" fillId="0" borderId="0" xfId="0" applyFont="1" applyFill="1" applyAlignment="1">
      <alignment horizontal="right" wrapText="1"/>
    </xf>
    <xf numFmtId="171" fontId="26" fillId="0" borderId="3" xfId="0" applyNumberFormat="1" applyFont="1" applyFill="1" applyBorder="1" applyAlignment="1">
      <alignment horizontal="right" wrapText="1"/>
    </xf>
    <xf numFmtId="0" fontId="30" fillId="0" borderId="0" xfId="201" applyFont="1" applyFill="1"/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top" wrapText="1"/>
    </xf>
    <xf numFmtId="170" fontId="26" fillId="0" borderId="0" xfId="16" applyNumberFormat="1" applyFont="1" applyFill="1" applyAlignment="1">
      <alignment horizontal="right" wrapText="1"/>
    </xf>
    <xf numFmtId="169" fontId="26" fillId="0" borderId="0" xfId="16" applyNumberFormat="1" applyFont="1" applyFill="1" applyAlignment="1">
      <alignment horizontal="right" wrapText="1"/>
    </xf>
    <xf numFmtId="168" fontId="34" fillId="0" borderId="0" xfId="0" applyNumberFormat="1" applyFont="1" applyFill="1" applyAlignment="1">
      <alignment horizontal="right" wrapText="1"/>
    </xf>
    <xf numFmtId="168" fontId="34" fillId="0" borderId="2" xfId="0" applyNumberFormat="1" applyFont="1" applyFill="1" applyBorder="1" applyAlignment="1">
      <alignment horizontal="right" wrapText="1"/>
    </xf>
    <xf numFmtId="168" fontId="18" fillId="0" borderId="0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49" fontId="18" fillId="0" borderId="0" xfId="17" applyNumberFormat="1" applyFont="1" applyFill="1" applyBorder="1" applyAlignment="1">
      <alignment horizontal="left" vertical="top"/>
    </xf>
    <xf numFmtId="168" fontId="26" fillId="0" borderId="0" xfId="0" applyNumberFormat="1" applyFont="1" applyFill="1" applyAlignment="1">
      <alignment horizontal="right" vertical="top" wrapText="1"/>
    </xf>
    <xf numFmtId="0" fontId="34" fillId="0" borderId="0" xfId="0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0" fontId="0" fillId="0" borderId="0" xfId="0"/>
    <xf numFmtId="49" fontId="25" fillId="0" borderId="21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0" fontId="19" fillId="0" borderId="0" xfId="16" applyFont="1" applyFill="1"/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/>
    <xf numFmtId="0" fontId="19" fillId="0" borderId="0" xfId="183" applyFont="1" applyFill="1" applyBorder="1"/>
    <xf numFmtId="0" fontId="18" fillId="0" borderId="0" xfId="16" applyFont="1" applyFill="1" applyBorder="1"/>
    <xf numFmtId="0" fontId="18" fillId="0" borderId="0" xfId="16" applyFont="1" applyFill="1" applyBorder="1" applyAlignment="1"/>
    <xf numFmtId="0" fontId="18" fillId="0" borderId="0" xfId="16" applyFont="1" applyFill="1" applyBorder="1" applyAlignment="1">
      <alignment horizontal="right"/>
    </xf>
    <xf numFmtId="0" fontId="0" fillId="0" borderId="0" xfId="0"/>
    <xf numFmtId="49" fontId="25" fillId="0" borderId="22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168" fontId="26" fillId="0" borderId="2" xfId="0" applyNumberFormat="1" applyFont="1" applyBorder="1" applyAlignment="1">
      <alignment horizontal="right" wrapText="1"/>
    </xf>
    <xf numFmtId="0" fontId="18" fillId="0" borderId="5" xfId="16" applyFont="1" applyFill="1" applyBorder="1" applyAlignment="1">
      <alignment horizontal="center" vertical="center" wrapText="1"/>
    </xf>
    <xf numFmtId="168" fontId="26" fillId="0" borderId="22" xfId="0" applyNumberFormat="1" applyFont="1" applyBorder="1" applyAlignment="1">
      <alignment horizontal="right" wrapText="1"/>
    </xf>
    <xf numFmtId="168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49" fontId="18" fillId="0" borderId="0" xfId="17" applyNumberFormat="1" applyFont="1" applyFill="1" applyBorder="1" applyAlignment="1"/>
    <xf numFmtId="171" fontId="26" fillId="0" borderId="22" xfId="0" applyNumberFormat="1" applyFont="1" applyBorder="1" applyAlignment="1">
      <alignment horizontal="right" wrapText="1"/>
    </xf>
    <xf numFmtId="3" fontId="18" fillId="0" borderId="2" xfId="17" applyNumberFormat="1" applyFont="1" applyBorder="1" applyAlignment="1">
      <alignment horizontal="right"/>
    </xf>
    <xf numFmtId="0" fontId="18" fillId="0" borderId="0" xfId="201" applyFont="1" applyFill="1" applyAlignment="1"/>
    <xf numFmtId="0" fontId="18" fillId="0" borderId="0" xfId="199" applyFont="1" applyBorder="1" applyAlignment="1">
      <alignment horizontal="right"/>
    </xf>
    <xf numFmtId="3" fontId="18" fillId="0" borderId="0" xfId="17" applyNumberFormat="1" applyFont="1" applyAlignment="1">
      <alignment horizontal="right"/>
    </xf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7" fillId="0" borderId="0" xfId="2" applyNumberFormat="1" applyFont="1" applyFill="1" applyBorder="1" applyAlignment="1" applyProtection="1"/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71" fontId="18" fillId="0" borderId="0" xfId="0" applyNumberFormat="1" applyFont="1" applyAlignment="1">
      <alignment horizontal="right" vertical="center" wrapText="1"/>
    </xf>
    <xf numFmtId="170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1" fontId="18" fillId="0" borderId="0" xfId="16" applyNumberFormat="1" applyFont="1" applyFill="1" applyAlignment="1">
      <alignment horizontal="center" vertical="center" wrapText="1"/>
    </xf>
    <xf numFmtId="172" fontId="18" fillId="0" borderId="0" xfId="16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171" fontId="18" fillId="0" borderId="2" xfId="0" applyNumberFormat="1" applyFont="1" applyBorder="1" applyAlignment="1">
      <alignment horizontal="right" vertical="center" wrapText="1"/>
    </xf>
    <xf numFmtId="170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wrapText="1"/>
    </xf>
    <xf numFmtId="171" fontId="18" fillId="0" borderId="0" xfId="0" applyNumberFormat="1" applyFont="1" applyBorder="1" applyAlignment="1">
      <alignment horizontal="right" vertical="center" wrapText="1"/>
    </xf>
    <xf numFmtId="170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1" fontId="18" fillId="0" borderId="0" xfId="0" applyNumberFormat="1" applyFont="1" applyAlignment="1">
      <alignment horizontal="right" wrapText="1"/>
    </xf>
    <xf numFmtId="170" fontId="18" fillId="0" borderId="0" xfId="0" applyNumberFormat="1" applyFont="1" applyAlignment="1">
      <alignment horizontal="right" wrapText="1"/>
    </xf>
    <xf numFmtId="170" fontId="18" fillId="0" borderId="0" xfId="16" applyNumberFormat="1" applyFont="1" applyAlignment="1">
      <alignment horizontal="right" wrapText="1"/>
    </xf>
    <xf numFmtId="170" fontId="18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71" fontId="18" fillId="0" borderId="0" xfId="0" applyNumberFormat="1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170" fontId="18" fillId="0" borderId="2" xfId="0" applyNumberFormat="1" applyFont="1" applyBorder="1" applyAlignment="1">
      <alignment horizontal="right" wrapText="1"/>
    </xf>
    <xf numFmtId="171" fontId="18" fillId="0" borderId="2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16" applyFont="1" applyAlignment="1">
      <alignment horizontal="right" wrapText="1"/>
    </xf>
    <xf numFmtId="0" fontId="22" fillId="0" borderId="0" xfId="0" applyFont="1"/>
    <xf numFmtId="0" fontId="22" fillId="0" borderId="2" xfId="0" applyFont="1" applyBorder="1"/>
    <xf numFmtId="0" fontId="18" fillId="0" borderId="2" xfId="194" applyFont="1" applyBorder="1"/>
    <xf numFmtId="0" fontId="35" fillId="0" borderId="22" xfId="0" applyFont="1" applyBorder="1"/>
    <xf numFmtId="0" fontId="35" fillId="0" borderId="0" xfId="0" applyFont="1"/>
    <xf numFmtId="0" fontId="35" fillId="0" borderId="2" xfId="0" applyFont="1" applyBorder="1"/>
    <xf numFmtId="0" fontId="18" fillId="0" borderId="0" xfId="194" applyFont="1" applyFill="1"/>
    <xf numFmtId="0" fontId="18" fillId="0" borderId="2" xfId="194" applyFont="1" applyFill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5" xfId="17" applyFont="1" applyBorder="1" applyAlignment="1">
      <alignment horizontal="center" vertical="center" wrapText="1"/>
    </xf>
    <xf numFmtId="170" fontId="26" fillId="0" borderId="0" xfId="0" applyNumberFormat="1" applyFont="1" applyBorder="1" applyAlignment="1">
      <alignment horizontal="right" wrapText="1"/>
    </xf>
    <xf numFmtId="0" fontId="12" fillId="0" borderId="0" xfId="204" applyBorder="1" applyAlignment="1" applyProtection="1">
      <alignment horizontal="left" wrapText="1" indent="1"/>
    </xf>
    <xf numFmtId="0" fontId="18" fillId="0" borderId="4" xfId="0" applyFont="1" applyBorder="1" applyAlignment="1">
      <alignment horizontal="center" vertical="center" wrapText="1"/>
    </xf>
    <xf numFmtId="170" fontId="34" fillId="0" borderId="0" xfId="0" applyNumberFormat="1" applyFont="1" applyAlignment="1">
      <alignment horizontal="right" wrapText="1"/>
    </xf>
    <xf numFmtId="170" fontId="34" fillId="0" borderId="2" xfId="0" applyNumberFormat="1" applyFont="1" applyBorder="1" applyAlignment="1">
      <alignment horizontal="right" wrapText="1"/>
    </xf>
    <xf numFmtId="0" fontId="19" fillId="0" borderId="0" xfId="194" applyFont="1" applyBorder="1"/>
    <xf numFmtId="170" fontId="18" fillId="0" borderId="0" xfId="16" applyNumberFormat="1" applyFont="1" applyBorder="1" applyAlignment="1">
      <alignment horizontal="right" wrapText="1"/>
    </xf>
    <xf numFmtId="170" fontId="26" fillId="0" borderId="2" xfId="0" applyNumberFormat="1" applyFont="1" applyFill="1" applyBorder="1" applyAlignment="1">
      <alignment horizontal="right" wrapText="1"/>
    </xf>
    <xf numFmtId="171" fontId="18" fillId="0" borderId="0" xfId="0" applyNumberFormat="1" applyFont="1" applyFill="1" applyBorder="1" applyAlignment="1">
      <alignment horizontal="right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2" xfId="201" applyFont="1" applyFill="1" applyBorder="1" applyAlignment="1">
      <alignment horizontal="center" vertical="center" wrapText="1"/>
    </xf>
    <xf numFmtId="166" fontId="18" fillId="0" borderId="0" xfId="17" applyNumberFormat="1" applyFont="1" applyFill="1" applyAlignment="1">
      <alignment horizontal="right"/>
    </xf>
    <xf numFmtId="49" fontId="25" fillId="0" borderId="0" xfId="17" applyNumberFormat="1" applyFont="1" applyFill="1" applyBorder="1" applyAlignment="1">
      <alignment horizontal="left"/>
    </xf>
    <xf numFmtId="0" fontId="40" fillId="0" borderId="0" xfId="0" applyFont="1" applyAlignment="1">
      <alignment horizontal="left" wrapText="1"/>
    </xf>
    <xf numFmtId="0" fontId="40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49" fontId="19" fillId="0" borderId="0" xfId="16" applyNumberFormat="1" applyFont="1" applyBorder="1" applyAlignment="1">
      <alignment horizontal="left" vertical="center" wrapText="1"/>
    </xf>
    <xf numFmtId="0" fontId="23" fillId="0" borderId="0" xfId="201" applyFont="1" applyAlignment="1">
      <alignment horizontal="left" vertical="top" wrapText="1"/>
    </xf>
    <xf numFmtId="0" fontId="15" fillId="0" borderId="0" xfId="201" applyFont="1" applyBorder="1" applyAlignment="1">
      <alignment horizontal="center" vertical="center" wrapText="1"/>
    </xf>
    <xf numFmtId="0" fontId="25" fillId="0" borderId="21" xfId="201" applyFont="1" applyBorder="1" applyAlignment="1">
      <alignment horizontal="center" vertical="center" wrapText="1"/>
    </xf>
    <xf numFmtId="0" fontId="25" fillId="0" borderId="0" xfId="201" applyFont="1" applyBorder="1" applyAlignment="1">
      <alignment horizontal="center" vertical="center" wrapText="1"/>
    </xf>
    <xf numFmtId="0" fontId="18" fillId="0" borderId="10" xfId="201" applyFont="1" applyBorder="1" applyAlignment="1">
      <alignment horizontal="center" vertical="center" wrapText="1"/>
    </xf>
    <xf numFmtId="0" fontId="18" fillId="0" borderId="3" xfId="201" applyFont="1" applyBorder="1" applyAlignment="1">
      <alignment horizontal="center" vertical="center" wrapText="1"/>
    </xf>
    <xf numFmtId="0" fontId="18" fillId="0" borderId="8" xfId="201" applyFont="1" applyBorder="1" applyAlignment="1">
      <alignment horizontal="center" vertical="center" wrapText="1"/>
    </xf>
    <xf numFmtId="0" fontId="18" fillId="0" borderId="11" xfId="201" applyFont="1" applyBorder="1" applyAlignment="1">
      <alignment horizontal="center" vertical="center" wrapText="1"/>
    </xf>
    <xf numFmtId="0" fontId="18" fillId="0" borderId="2" xfId="201" applyFont="1" applyBorder="1" applyAlignment="1">
      <alignment horizontal="center" vertical="center" wrapText="1"/>
    </xf>
    <xf numFmtId="0" fontId="18" fillId="0" borderId="12" xfId="201" applyFont="1" applyBorder="1" applyAlignment="1">
      <alignment horizontal="center" vertical="center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7" xfId="201" applyFont="1" applyBorder="1" applyAlignment="1">
      <alignment horizontal="center" vertical="center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7" xfId="201" applyFont="1" applyFill="1" applyBorder="1" applyAlignment="1">
      <alignment horizontal="center" vertical="center" wrapText="1"/>
    </xf>
    <xf numFmtId="0" fontId="15" fillId="0" borderId="0" xfId="17" applyFont="1" applyFill="1" applyAlignment="1">
      <alignment horizontal="center" vertical="center" wrapText="1"/>
    </xf>
    <xf numFmtId="0" fontId="17" fillId="0" borderId="0" xfId="17" applyFont="1" applyFill="1" applyAlignment="1">
      <alignment horizontal="center" vertical="center" wrapText="1"/>
    </xf>
    <xf numFmtId="0" fontId="18" fillId="0" borderId="10" xfId="201" applyFont="1" applyFill="1" applyBorder="1" applyAlignment="1">
      <alignment horizontal="center" vertical="center" wrapText="1"/>
    </xf>
    <xf numFmtId="0" fontId="18" fillId="0" borderId="3" xfId="201" applyFont="1" applyFill="1" applyBorder="1" applyAlignment="1">
      <alignment horizontal="center" vertical="center" wrapText="1"/>
    </xf>
    <xf numFmtId="0" fontId="18" fillId="0" borderId="8" xfId="201" applyFont="1" applyFill="1" applyBorder="1" applyAlignment="1">
      <alignment horizontal="center" vertical="center" wrapText="1"/>
    </xf>
    <xf numFmtId="0" fontId="18" fillId="0" borderId="11" xfId="201" applyFont="1" applyFill="1" applyBorder="1" applyAlignment="1">
      <alignment horizontal="center" vertical="center" wrapText="1"/>
    </xf>
    <xf numFmtId="0" fontId="18" fillId="0" borderId="2" xfId="201" applyFont="1" applyFill="1" applyBorder="1" applyAlignment="1">
      <alignment horizontal="center" vertical="center" wrapText="1"/>
    </xf>
    <xf numFmtId="0" fontId="18" fillId="0" borderId="12" xfId="201" applyFont="1" applyFill="1" applyBorder="1" applyAlignment="1">
      <alignment horizontal="center" vertical="center" wrapText="1"/>
    </xf>
    <xf numFmtId="0" fontId="18" fillId="0" borderId="6" xfId="201" applyFont="1" applyFill="1" applyBorder="1" applyAlignment="1">
      <alignment horizontal="center" vertical="center"/>
    </xf>
    <xf numFmtId="167" fontId="17" fillId="0" borderId="0" xfId="16" applyNumberFormat="1" applyFont="1" applyFill="1" applyAlignment="1">
      <alignment horizontal="center" vertical="center" wrapText="1"/>
    </xf>
    <xf numFmtId="167" fontId="18" fillId="0" borderId="6" xfId="16" applyNumberFormat="1" applyFont="1" applyFill="1" applyBorder="1" applyAlignment="1">
      <alignment horizontal="center"/>
    </xf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top" wrapText="1"/>
    </xf>
    <xf numFmtId="0" fontId="18" fillId="0" borderId="7" xfId="16" applyFont="1" applyFill="1" applyBorder="1" applyAlignment="1">
      <alignment horizontal="center" vertical="top"/>
    </xf>
    <xf numFmtId="0" fontId="13" fillId="0" borderId="6" xfId="201" applyFont="1" applyBorder="1" applyAlignment="1">
      <alignment horizontal="center" vertical="center"/>
    </xf>
    <xf numFmtId="167" fontId="18" fillId="0" borderId="6" xfId="16" applyNumberFormat="1" applyFont="1" applyBorder="1" applyAlignment="1">
      <alignment horizontal="center"/>
    </xf>
    <xf numFmtId="0" fontId="17" fillId="0" borderId="0" xfId="195" applyFont="1" applyFill="1" applyAlignment="1">
      <alignment horizontal="center" vertical="center" wrapText="1"/>
    </xf>
    <xf numFmtId="0" fontId="17" fillId="0" borderId="0" xfId="196" applyFont="1" applyFill="1" applyAlignment="1">
      <alignment horizontal="center" vertical="center" wrapText="1"/>
    </xf>
    <xf numFmtId="0" fontId="17" fillId="0" borderId="0" xfId="197" applyFont="1" applyFill="1" applyAlignment="1">
      <alignment horizontal="center" vertical="center" wrapText="1"/>
    </xf>
    <xf numFmtId="0" fontId="17" fillId="0" borderId="0" xfId="198" applyFont="1" applyFill="1" applyAlignment="1">
      <alignment horizontal="center" vertical="center" wrapText="1"/>
    </xf>
    <xf numFmtId="0" fontId="15" fillId="0" borderId="0" xfId="199" applyFont="1" applyAlignment="1">
      <alignment horizontal="center" vertical="center" wrapText="1"/>
    </xf>
    <xf numFmtId="0" fontId="19" fillId="0" borderId="0" xfId="16" applyFont="1" applyAlignment="1">
      <alignment horizontal="center"/>
    </xf>
    <xf numFmtId="0" fontId="17" fillId="0" borderId="0" xfId="199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17" fillId="0" borderId="0" xfId="13" applyFont="1" applyAlignment="1">
      <alignment horizontal="center" vertical="center" wrapText="1"/>
    </xf>
    <xf numFmtId="164" fontId="17" fillId="0" borderId="0" xfId="10" applyFont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18" fillId="0" borderId="4" xfId="17" applyFont="1" applyBorder="1" applyAlignment="1">
      <alignment horizontal="center" vertical="center" wrapText="1"/>
    </xf>
    <xf numFmtId="0" fontId="18" fillId="0" borderId="7" xfId="17" applyFont="1" applyBorder="1" applyAlignment="1">
      <alignment horizontal="center" vertical="center" wrapText="1"/>
    </xf>
    <xf numFmtId="0" fontId="18" fillId="0" borderId="10" xfId="17" applyFont="1" applyBorder="1" applyAlignment="1">
      <alignment horizontal="center" vertical="center" wrapText="1"/>
    </xf>
    <xf numFmtId="0" fontId="18" fillId="0" borderId="11" xfId="17" applyFont="1" applyBorder="1" applyAlignment="1">
      <alignment horizontal="center" vertical="center" wrapText="1"/>
    </xf>
    <xf numFmtId="164" fontId="17" fillId="0" borderId="0" xfId="11" applyFont="1" applyAlignment="1">
      <alignment horizontal="center" vertical="center" wrapText="1"/>
    </xf>
    <xf numFmtId="0" fontId="25" fillId="0" borderId="6" xfId="17" applyFont="1" applyBorder="1" applyAlignment="1">
      <alignment horizontal="center" vertical="center"/>
    </xf>
    <xf numFmtId="164" fontId="17" fillId="0" borderId="0" xfId="12" applyFont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7" fillId="0" borderId="0" xfId="187" applyFont="1" applyFill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0" fontId="18" fillId="0" borderId="7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 wrapText="1"/>
    </xf>
    <xf numFmtId="0" fontId="18" fillId="0" borderId="13" xfId="16" applyFont="1" applyFill="1" applyBorder="1" applyAlignment="1">
      <alignment horizontal="center" vertical="center" wrapText="1"/>
    </xf>
    <xf numFmtId="0" fontId="18" fillId="0" borderId="14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/>
    </xf>
    <xf numFmtId="0" fontId="17" fillId="0" borderId="0" xfId="183" applyFont="1" applyFill="1" applyAlignment="1">
      <alignment horizontal="center" vertical="center" wrapText="1"/>
    </xf>
    <xf numFmtId="0" fontId="15" fillId="0" borderId="0" xfId="183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8" fillId="0" borderId="6" xfId="0" applyFont="1" applyFill="1" applyBorder="1" applyAlignment="1">
      <alignment horizontal="center" vertical="center" wrapText="1"/>
    </xf>
    <xf numFmtId="167" fontId="17" fillId="0" borderId="0" xfId="184" applyNumberFormat="1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7" fillId="0" borderId="0" xfId="188" applyFont="1" applyFill="1" applyAlignment="1">
      <alignment horizontal="center" vertical="center" wrapText="1"/>
    </xf>
    <xf numFmtId="0" fontId="17" fillId="0" borderId="0" xfId="189" applyFont="1" applyFill="1" applyAlignment="1">
      <alignment horizontal="center" vertical="center" wrapText="1"/>
    </xf>
    <xf numFmtId="0" fontId="17" fillId="0" borderId="0" xfId="190" applyFont="1" applyFill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8" fillId="0" borderId="8" xfId="16" applyFont="1" applyFill="1" applyBorder="1" applyAlignment="1">
      <alignment horizontal="center"/>
    </xf>
    <xf numFmtId="0" fontId="18" fillId="0" borderId="9" xfId="16" applyFont="1" applyFill="1" applyBorder="1" applyAlignment="1">
      <alignment horizontal="center"/>
    </xf>
    <xf numFmtId="0" fontId="18" fillId="0" borderId="12" xfId="16" applyFont="1" applyFill="1" applyBorder="1" applyAlignment="1">
      <alignment horizontal="center"/>
    </xf>
    <xf numFmtId="0" fontId="18" fillId="0" borderId="10" xfId="16" applyFont="1" applyFill="1" applyBorder="1" applyAlignment="1">
      <alignment horizontal="center" vertical="center" wrapText="1"/>
    </xf>
    <xf numFmtId="0" fontId="18" fillId="0" borderId="21" xfId="16" applyFont="1" applyFill="1" applyBorder="1" applyAlignment="1">
      <alignment horizontal="center" vertical="center" wrapText="1"/>
    </xf>
    <xf numFmtId="0" fontId="18" fillId="0" borderId="8" xfId="16" applyFont="1" applyFill="1" applyBorder="1" applyAlignment="1">
      <alignment horizontal="center" vertical="center" wrapText="1"/>
    </xf>
    <xf numFmtId="0" fontId="18" fillId="0" borderId="11" xfId="16" applyFont="1" applyFill="1" applyBorder="1" applyAlignment="1">
      <alignment horizontal="center" vertical="center" wrapText="1"/>
    </xf>
    <xf numFmtId="0" fontId="18" fillId="0" borderId="2" xfId="16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8" fillId="0" borderId="22" xfId="16" applyFont="1" applyFill="1" applyBorder="1" applyAlignment="1">
      <alignment horizontal="center" vertical="center" wrapText="1"/>
    </xf>
    <xf numFmtId="0" fontId="17" fillId="0" borderId="0" xfId="191" applyFont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18" fillId="0" borderId="8" xfId="191" applyFont="1" applyBorder="1" applyAlignment="1">
      <alignment horizontal="center" vertical="center"/>
    </xf>
    <xf numFmtId="0" fontId="18" fillId="0" borderId="12" xfId="191" applyFont="1" applyBorder="1" applyAlignment="1">
      <alignment horizontal="center" vertical="center"/>
    </xf>
    <xf numFmtId="0" fontId="18" fillId="0" borderId="13" xfId="201" applyFont="1" applyBorder="1" applyAlignment="1">
      <alignment horizontal="center" vertical="center" wrapText="1"/>
    </xf>
    <xf numFmtId="0" fontId="18" fillId="0" borderId="1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 wrapText="1"/>
    </xf>
    <xf numFmtId="0" fontId="18" fillId="0" borderId="2" xfId="193" applyFont="1" applyFill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7" fillId="0" borderId="0" xfId="193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194" applyFont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</cellXfs>
  <cellStyles count="435">
    <cellStyle name="60% — акцент1 2" xfId="3"/>
    <cellStyle name="60% — акцент1 2 2" xfId="294"/>
    <cellStyle name="60% — акцент1 2 2 2" xfId="388"/>
    <cellStyle name="60% — акцент1 2 3" xfId="341"/>
    <cellStyle name="60% — акцент1 2_2.1" xfId="205"/>
    <cellStyle name="60% — акцент2 2" xfId="4"/>
    <cellStyle name="60% — акцент2 2 2" xfId="295"/>
    <cellStyle name="60% — акцент2 2 2 2" xfId="389"/>
    <cellStyle name="60% — акцент2 2 3" xfId="342"/>
    <cellStyle name="60% — акцент2 2_2.1" xfId="206"/>
    <cellStyle name="60% — акцент3 2" xfId="5"/>
    <cellStyle name="60% — акцент3 2 2" xfId="296"/>
    <cellStyle name="60% — акцент3 2 2 2" xfId="390"/>
    <cellStyle name="60% — акцент3 2 3" xfId="343"/>
    <cellStyle name="60% — акцент3 2_2.1" xfId="207"/>
    <cellStyle name="60% — акцент4 2" xfId="6"/>
    <cellStyle name="60% — акцент4 2 2" xfId="297"/>
    <cellStyle name="60% — акцент4 2 2 2" xfId="391"/>
    <cellStyle name="60% — акцент4 2 3" xfId="344"/>
    <cellStyle name="60% — акцент4 2_2.1" xfId="208"/>
    <cellStyle name="60% — акцент5 2" xfId="7"/>
    <cellStyle name="60% — акцент5 2 2" xfId="298"/>
    <cellStyle name="60% — акцент5 2 2 2" xfId="392"/>
    <cellStyle name="60% — акцент5 2 3" xfId="345"/>
    <cellStyle name="60% — акцент5 2_2.1" xfId="209"/>
    <cellStyle name="60% — акцент6 2" xfId="8"/>
    <cellStyle name="60% — акцент6 2 2" xfId="299"/>
    <cellStyle name="60% — акцент6 2 2 2" xfId="393"/>
    <cellStyle name="60% — акцент6 2 3" xfId="346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 3 2" xfId="394"/>
    <cellStyle name="Обычный 2 17 2 4" xfId="347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 3 2" xfId="396"/>
    <cellStyle name="Обычный 2 19 2 2 2 4" xfId="349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 4 2" xfId="395"/>
    <cellStyle name="Обычный 2 19 2 5" xfId="348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 3 2" xfId="397"/>
    <cellStyle name="Обычный 2 19 3 4" xfId="350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 3 2" xfId="402"/>
    <cellStyle name="Обычный 2 2 2 2 2 2 2 2 2 2 2 4" xfId="355"/>
    <cellStyle name="Обычный 2 2 2 2 2 2 2 2 2 2 2_2.1" xfId="229"/>
    <cellStyle name="Обычный 2 2 2 2 2 2 2 2 2 3" xfId="56"/>
    <cellStyle name="Обычный 2 2 2 2 2 2 2 2 2 4" xfId="307"/>
    <cellStyle name="Обычный 2 2 2 2 2 2 2 2 2 4 2" xfId="401"/>
    <cellStyle name="Обычный 2 2 2 2 2 2 2 2 2 5" xfId="354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 3 2" xfId="403"/>
    <cellStyle name="Обычный 2 2 2 2 2 2 2 2 3 4" xfId="356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 3 2" xfId="404"/>
    <cellStyle name="Обычный 2 2 2 2 2 2 2 3 2 4" xfId="357"/>
    <cellStyle name="Обычный 2 2 2 2 2 2 2 3 2_2.1" xfId="231"/>
    <cellStyle name="Обычный 2 2 2 2 2 2 2 4" xfId="62"/>
    <cellStyle name="Обычный 2 2 2 2 2 2 2 5" xfId="306"/>
    <cellStyle name="Обычный 2 2 2 2 2 2 2 5 2" xfId="400"/>
    <cellStyle name="Обычный 2 2 2 2 2 2 2 6" xfId="353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 3 2" xfId="406"/>
    <cellStyle name="Обычный 2 2 2 2 2 2 3 2 2 4" xfId="359"/>
    <cellStyle name="Обычный 2 2 2 2 2 2 3 2 2_2.1" xfId="233"/>
    <cellStyle name="Обычный 2 2 2 2 2 2 3 3" xfId="67"/>
    <cellStyle name="Обычный 2 2 2 2 2 2 3 4" xfId="311"/>
    <cellStyle name="Обычный 2 2 2 2 2 2 3 4 2" xfId="405"/>
    <cellStyle name="Обычный 2 2 2 2 2 2 3 5" xfId="358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 3 2" xfId="407"/>
    <cellStyle name="Обычный 2 2 2 2 2 2 4 4" xfId="360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 3 2" xfId="409"/>
    <cellStyle name="Обычный 2 2 2 2 2 3 2 2 2 4" xfId="362"/>
    <cellStyle name="Обычный 2 2 2 2 2 3 2 2 2_2.1" xfId="236"/>
    <cellStyle name="Обычный 2 2 2 2 2 3 2 3" xfId="75"/>
    <cellStyle name="Обычный 2 2 2 2 2 3 2 4" xfId="314"/>
    <cellStyle name="Обычный 2 2 2 2 2 3 2 4 2" xfId="408"/>
    <cellStyle name="Обычный 2 2 2 2 2 3 2 5" xfId="361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 3 2" xfId="410"/>
    <cellStyle name="Обычный 2 2 2 2 2 3 3 4" xfId="363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 3 2" xfId="411"/>
    <cellStyle name="Обычный 2 2 2 2 2 4 2 4" xfId="364"/>
    <cellStyle name="Обычный 2 2 2 2 2 4 2_2.1" xfId="238"/>
    <cellStyle name="Обычный 2 2 2 2 2 5" xfId="81"/>
    <cellStyle name="Обычный 2 2 2 2 2 6" xfId="305"/>
    <cellStyle name="Обычный 2 2 2 2 2 6 2" xfId="399"/>
    <cellStyle name="Обычный 2 2 2 2 2 7" xfId="352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 2 2" xfId="414"/>
    <cellStyle name="Обычный 2 2 2 2 3 2 2 2 2 3" xfId="367"/>
    <cellStyle name="Обычный 2 2 2 2 3 2 2 2 2_2.1" xfId="241"/>
    <cellStyle name="Обычный 2 2 2 2 3 2 2 3" xfId="319"/>
    <cellStyle name="Обычный 2 2 2 2 3 2 2 3 2" xfId="413"/>
    <cellStyle name="Обычный 2 2 2 2 3 2 2 4" xfId="366"/>
    <cellStyle name="Обычный 2 2 2 2 3 2 2_2.1" xfId="240"/>
    <cellStyle name="Обычный 2 2 2 2 3 2 3" xfId="87"/>
    <cellStyle name="Обычный 2 2 2 2 3 2 3 2" xfId="321"/>
    <cellStyle name="Обычный 2 2 2 2 3 2 3 2 2" xfId="415"/>
    <cellStyle name="Обычный 2 2 2 2 3 2 3 3" xfId="368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 2 2" xfId="416"/>
    <cellStyle name="Обычный 2 2 2 2 3 3 2 3" xfId="369"/>
    <cellStyle name="Обычный 2 2 2 2 3 3 2_2.1" xfId="243"/>
    <cellStyle name="Обычный 2 2 2 2 3 4" xfId="318"/>
    <cellStyle name="Обычный 2 2 2 2 3 4 2" xfId="412"/>
    <cellStyle name="Обычный 2 2 2 2 3 5" xfId="365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 2 2" xfId="418"/>
    <cellStyle name="Обычный 2 2 2 2 4 2 2 3" xfId="371"/>
    <cellStyle name="Обычный 2 2 2 2 4 2 2_2.1" xfId="245"/>
    <cellStyle name="Обычный 2 2 2 2 4 3" xfId="323"/>
    <cellStyle name="Обычный 2 2 2 2 4 3 2" xfId="417"/>
    <cellStyle name="Обычный 2 2 2 2 4 4" xfId="370"/>
    <cellStyle name="Обычный 2 2 2 2 4_2.1" xfId="244"/>
    <cellStyle name="Обычный 2 2 2 2 5" xfId="93"/>
    <cellStyle name="Обычный 2 2 2 2 5 2" xfId="325"/>
    <cellStyle name="Обычный 2 2 2 2 5 2 2" xfId="419"/>
    <cellStyle name="Обычный 2 2 2 2 5 3" xfId="372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 3 2" xfId="421"/>
    <cellStyle name="Обычный 2 2 2 4 2 2 2 4" xfId="374"/>
    <cellStyle name="Обычный 2 2 2 4 2 2 2_2.1" xfId="248"/>
    <cellStyle name="Обычный 2 2 2 4 2 3" xfId="100"/>
    <cellStyle name="Обычный 2 2 2 4 2 4" xfId="326"/>
    <cellStyle name="Обычный 2 2 2 4 2 4 2" xfId="420"/>
    <cellStyle name="Обычный 2 2 2 4 2 5" xfId="373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 3 2" xfId="422"/>
    <cellStyle name="Обычный 2 2 2 4 3 4" xfId="375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 3 2" xfId="423"/>
    <cellStyle name="Обычный 2 2 2 5 2 4" xfId="376"/>
    <cellStyle name="Обычный 2 2 2 5 2_2.1" xfId="250"/>
    <cellStyle name="Обычный 2 2 2 6" xfId="106"/>
    <cellStyle name="Обычный 2 2 2 7" xfId="304"/>
    <cellStyle name="Обычный 2 2 2 7 2" xfId="398"/>
    <cellStyle name="Обычный 2 2 2 8" xfId="351"/>
    <cellStyle name="Обычный 2 2 2_2.1" xfId="225"/>
    <cellStyle name="Обычный 2 2 3" xfId="107"/>
    <cellStyle name="Обычный 2 2 3 2" xfId="108"/>
    <cellStyle name="Обычный 2 2 3 3" xfId="330"/>
    <cellStyle name="Обычный 2 2 3 3 2" xfId="424"/>
    <cellStyle name="Обычный 2 2 3 4" xfId="377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 2 2" xfId="427"/>
    <cellStyle name="Обычный 2 2 4 2 2 2 2 3" xfId="380"/>
    <cellStyle name="Обычный 2 2 4 2 2 2 2_2.1" xfId="254"/>
    <cellStyle name="Обычный 2 2 4 2 2 3" xfId="332"/>
    <cellStyle name="Обычный 2 2 4 2 2 3 2" xfId="426"/>
    <cellStyle name="Обычный 2 2 4 2 2 4" xfId="379"/>
    <cellStyle name="Обычный 2 2 4 2 2_2.1" xfId="253"/>
    <cellStyle name="Обычный 2 2 4 2 3" xfId="114"/>
    <cellStyle name="Обычный 2 2 4 2 3 2" xfId="334"/>
    <cellStyle name="Обычный 2 2 4 2 3 2 2" xfId="428"/>
    <cellStyle name="Обычный 2 2 4 2 3 3" xfId="381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 2 2" xfId="429"/>
    <cellStyle name="Обычный 2 2 4 3 2 3" xfId="382"/>
    <cellStyle name="Обычный 2 2 4 3 2_2.1" xfId="256"/>
    <cellStyle name="Обычный 2 2 4 4" xfId="331"/>
    <cellStyle name="Обычный 2 2 4 4 2" xfId="425"/>
    <cellStyle name="Обычный 2 2 4 5" xfId="378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 2 2" xfId="431"/>
    <cellStyle name="Обычный 2 2 5 2 2 3" xfId="384"/>
    <cellStyle name="Обычный 2 2 5 2 2_2.1" xfId="258"/>
    <cellStyle name="Обычный 2 2 5 3" xfId="336"/>
    <cellStyle name="Обычный 2 2 5 3 2" xfId="430"/>
    <cellStyle name="Обычный 2 2 5 4" xfId="383"/>
    <cellStyle name="Обычный 2 2 5_2.1" xfId="257"/>
    <cellStyle name="Обычный 2 2 6" xfId="120"/>
    <cellStyle name="Обычный 2 2 6 2" xfId="338"/>
    <cellStyle name="Обычный 2 2 6 2 2" xfId="432"/>
    <cellStyle name="Обычный 2 2 6 3" xfId="385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 3 2" xfId="433"/>
    <cellStyle name="Обычный 2 20 2 4" xfId="386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 2 2" xfId="434"/>
    <cellStyle name="Примечание 2 3" xfId="387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47625</xdr:rowOff>
    </xdr:from>
    <xdr:to>
      <xdr:col>4</xdr:col>
      <xdr:colOff>495300</xdr:colOff>
      <xdr:row>5</xdr:row>
      <xdr:rowOff>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38125"/>
          <a:ext cx="29146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L9" sqref="L9"/>
    </sheetView>
  </sheetViews>
  <sheetFormatPr defaultRowHeight="12.75" x14ac:dyDescent="0.2"/>
  <cols>
    <col min="1" max="4" width="9.140625" style="38"/>
    <col min="5" max="5" width="12.7109375" style="38" customWidth="1"/>
    <col min="6" max="8" width="9.140625" style="38"/>
    <col min="9" max="16384" width="9.140625" style="39"/>
  </cols>
  <sheetData>
    <row r="1" spans="1:14" ht="15" customHeight="1" x14ac:dyDescent="0.2"/>
    <row r="2" spans="1:14" ht="15" customHeight="1" x14ac:dyDescent="0.2">
      <c r="A2" s="393"/>
      <c r="B2" s="393"/>
      <c r="C2" s="393"/>
      <c r="D2" s="393"/>
      <c r="E2" s="393"/>
      <c r="F2" s="322"/>
      <c r="G2" s="322"/>
      <c r="H2" s="323"/>
      <c r="I2" s="324"/>
      <c r="J2" s="324"/>
      <c r="K2" s="324"/>
      <c r="L2" s="324"/>
      <c r="M2" s="324"/>
      <c r="N2" s="324"/>
    </row>
    <row r="3" spans="1:14" ht="15" customHeight="1" x14ac:dyDescent="0.2">
      <c r="A3" s="393"/>
      <c r="B3" s="393"/>
      <c r="C3" s="393"/>
      <c r="D3" s="393"/>
      <c r="E3" s="393"/>
      <c r="F3" s="37"/>
      <c r="G3" s="37"/>
    </row>
    <row r="4" spans="1:14" ht="15" customHeight="1" x14ac:dyDescent="0.2">
      <c r="A4" s="393"/>
      <c r="B4" s="393"/>
      <c r="C4" s="393"/>
      <c r="D4" s="393"/>
      <c r="E4" s="393"/>
      <c r="F4" s="40"/>
      <c r="G4" s="40"/>
    </row>
    <row r="5" spans="1:14" ht="15" customHeight="1" x14ac:dyDescent="0.2">
      <c r="A5" s="393"/>
      <c r="B5" s="393"/>
      <c r="C5" s="393"/>
      <c r="D5" s="393"/>
      <c r="E5" s="393"/>
      <c r="F5" s="40"/>
      <c r="G5" s="40"/>
    </row>
    <row r="6" spans="1:14" x14ac:dyDescent="0.2">
      <c r="A6" s="40"/>
      <c r="B6" s="40"/>
      <c r="C6" s="40"/>
      <c r="D6" s="40"/>
      <c r="E6" s="40"/>
      <c r="F6" s="40"/>
      <c r="G6" s="40"/>
    </row>
    <row r="7" spans="1:14" ht="18.75" x14ac:dyDescent="0.2">
      <c r="A7" s="391" t="s">
        <v>228</v>
      </c>
      <c r="B7" s="391"/>
      <c r="C7" s="391"/>
      <c r="D7" s="391"/>
      <c r="E7" s="391"/>
      <c r="F7" s="388"/>
      <c r="G7" s="389"/>
    </row>
    <row r="8" spans="1:14" ht="18.75" x14ac:dyDescent="0.2">
      <c r="A8" s="392" t="s">
        <v>174</v>
      </c>
      <c r="B8" s="392"/>
      <c r="C8" s="392"/>
      <c r="D8" s="392"/>
      <c r="E8" s="392"/>
      <c r="F8" s="392"/>
      <c r="G8" s="392"/>
      <c r="H8" s="267"/>
      <c r="I8" s="267"/>
    </row>
    <row r="9" spans="1:14" ht="18.75" x14ac:dyDescent="0.2">
      <c r="A9" s="40"/>
      <c r="B9" s="40"/>
      <c r="C9" s="40"/>
      <c r="D9" s="40"/>
      <c r="E9" s="42"/>
      <c r="F9" s="41"/>
      <c r="G9" s="41"/>
    </row>
    <row r="10" spans="1:14" ht="18.75" x14ac:dyDescent="0.2">
      <c r="A10" s="40"/>
      <c r="B10" s="40"/>
      <c r="C10" s="40"/>
      <c r="D10" s="40"/>
      <c r="E10" s="42"/>
      <c r="F10" s="41"/>
      <c r="G10" s="41"/>
    </row>
    <row r="11" spans="1:14" ht="26.25" customHeight="1" x14ac:dyDescent="0.2">
      <c r="A11" s="390" t="s">
        <v>0</v>
      </c>
      <c r="B11" s="390"/>
      <c r="C11" s="390"/>
      <c r="D11" s="390"/>
      <c r="E11" s="390"/>
      <c r="F11" s="390"/>
      <c r="G11" s="390"/>
      <c r="H11" s="390"/>
      <c r="I11" s="390"/>
      <c r="J11" s="390"/>
    </row>
    <row r="12" spans="1:14" ht="26.25" customHeight="1" x14ac:dyDescent="0.2">
      <c r="A12" s="390"/>
      <c r="B12" s="390"/>
      <c r="C12" s="390"/>
      <c r="D12" s="390"/>
      <c r="E12" s="390"/>
      <c r="F12" s="390"/>
      <c r="G12" s="390"/>
      <c r="H12" s="390"/>
      <c r="I12" s="390"/>
      <c r="J12" s="390"/>
    </row>
    <row r="13" spans="1:14" ht="15" x14ac:dyDescent="0.25">
      <c r="A13" s="43"/>
      <c r="B13" s="43"/>
      <c r="C13" s="43"/>
      <c r="D13" s="43"/>
      <c r="E13" s="43"/>
      <c r="F13" s="43"/>
      <c r="G13" s="43"/>
    </row>
    <row r="14" spans="1:14" ht="18.75" x14ac:dyDescent="0.3">
      <c r="A14" s="325" t="s">
        <v>175</v>
      </c>
      <c r="B14" s="321"/>
      <c r="C14" s="37"/>
      <c r="D14" s="37"/>
      <c r="E14" s="37"/>
      <c r="F14" s="37"/>
      <c r="G14" s="37"/>
    </row>
    <row r="15" spans="1:14" x14ac:dyDescent="0.2">
      <c r="A15" s="37"/>
      <c r="B15" s="37"/>
      <c r="C15" s="37"/>
      <c r="D15" s="37"/>
      <c r="E15" s="37"/>
      <c r="F15" s="37"/>
      <c r="G15" s="37"/>
    </row>
    <row r="16" spans="1:14" x14ac:dyDescent="0.2">
      <c r="A16" s="37"/>
      <c r="B16" s="37"/>
      <c r="C16" s="37"/>
      <c r="D16" s="37"/>
      <c r="E16" s="37"/>
      <c r="F16" s="37"/>
      <c r="G16" s="37"/>
    </row>
    <row r="17" spans="1:7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44"/>
      <c r="B18" s="44"/>
      <c r="C18" s="44"/>
      <c r="D18" s="44"/>
      <c r="E18" s="44"/>
      <c r="F18" s="44"/>
      <c r="G18" s="37"/>
    </row>
    <row r="19" spans="1:7" ht="18.75" customHeight="1" x14ac:dyDescent="0.2">
      <c r="A19" s="45" t="s">
        <v>1</v>
      </c>
      <c r="B19" s="45"/>
      <c r="C19" s="45"/>
      <c r="D19" s="45"/>
      <c r="E19" s="45"/>
      <c r="F19" s="37"/>
      <c r="G19" s="3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3" sqref="A3:A5"/>
    </sheetView>
  </sheetViews>
  <sheetFormatPr defaultRowHeight="12.75" x14ac:dyDescent="0.2"/>
  <cols>
    <col min="1" max="1" width="20.28515625" style="100" customWidth="1"/>
    <col min="2" max="2" width="10.7109375" style="100" customWidth="1"/>
    <col min="3" max="3" width="10.140625" style="100" customWidth="1"/>
    <col min="4" max="4" width="9.140625" style="100" customWidth="1"/>
    <col min="5" max="6" width="11.140625" style="100" customWidth="1"/>
    <col min="7" max="7" width="8.5703125" style="100" customWidth="1"/>
    <col min="8" max="8" width="9.140625" style="100" customWidth="1"/>
    <col min="9" max="9" width="8.85546875" style="100" customWidth="1"/>
    <col min="10" max="10" width="9" style="100" customWidth="1"/>
    <col min="11" max="12" width="10.85546875" style="100" customWidth="1"/>
    <col min="13" max="13" width="8.7109375" style="100" customWidth="1"/>
    <col min="14" max="256" width="9.140625" style="100"/>
    <col min="257" max="257" width="20.28515625" style="100" customWidth="1"/>
    <col min="258" max="258" width="11.28515625" style="100" customWidth="1"/>
    <col min="259" max="259" width="11" style="100" customWidth="1"/>
    <col min="260" max="260" width="8.140625" style="100" customWidth="1"/>
    <col min="261" max="262" width="11.140625" style="100" customWidth="1"/>
    <col min="263" max="263" width="8.5703125" style="100" customWidth="1"/>
    <col min="264" max="264" width="9.140625" style="100" customWidth="1"/>
    <col min="265" max="265" width="8.85546875" style="100" customWidth="1"/>
    <col min="266" max="266" width="8" style="100" customWidth="1"/>
    <col min="267" max="268" width="10.85546875" style="100" customWidth="1"/>
    <col min="269" max="269" width="8" style="100" customWidth="1"/>
    <col min="270" max="512" width="9.140625" style="100"/>
    <col min="513" max="513" width="20.28515625" style="100" customWidth="1"/>
    <col min="514" max="514" width="11.28515625" style="100" customWidth="1"/>
    <col min="515" max="515" width="11" style="100" customWidth="1"/>
    <col min="516" max="516" width="8.140625" style="100" customWidth="1"/>
    <col min="517" max="518" width="11.140625" style="100" customWidth="1"/>
    <col min="519" max="519" width="8.5703125" style="100" customWidth="1"/>
    <col min="520" max="520" width="9.140625" style="100" customWidth="1"/>
    <col min="521" max="521" width="8.85546875" style="100" customWidth="1"/>
    <col min="522" max="522" width="8" style="100" customWidth="1"/>
    <col min="523" max="524" width="10.85546875" style="100" customWidth="1"/>
    <col min="525" max="525" width="8" style="100" customWidth="1"/>
    <col min="526" max="768" width="9.140625" style="100"/>
    <col min="769" max="769" width="20.28515625" style="100" customWidth="1"/>
    <col min="770" max="770" width="11.28515625" style="100" customWidth="1"/>
    <col min="771" max="771" width="11" style="100" customWidth="1"/>
    <col min="772" max="772" width="8.140625" style="100" customWidth="1"/>
    <col min="773" max="774" width="11.140625" style="100" customWidth="1"/>
    <col min="775" max="775" width="8.5703125" style="100" customWidth="1"/>
    <col min="776" max="776" width="9.140625" style="100" customWidth="1"/>
    <col min="777" max="777" width="8.85546875" style="100" customWidth="1"/>
    <col min="778" max="778" width="8" style="100" customWidth="1"/>
    <col min="779" max="780" width="10.85546875" style="100" customWidth="1"/>
    <col min="781" max="781" width="8" style="100" customWidth="1"/>
    <col min="782" max="1024" width="9.140625" style="100"/>
    <col min="1025" max="1025" width="20.28515625" style="100" customWidth="1"/>
    <col min="1026" max="1026" width="11.28515625" style="100" customWidth="1"/>
    <col min="1027" max="1027" width="11" style="100" customWidth="1"/>
    <col min="1028" max="1028" width="8.140625" style="100" customWidth="1"/>
    <col min="1029" max="1030" width="11.140625" style="100" customWidth="1"/>
    <col min="1031" max="1031" width="8.5703125" style="100" customWidth="1"/>
    <col min="1032" max="1032" width="9.140625" style="100" customWidth="1"/>
    <col min="1033" max="1033" width="8.85546875" style="100" customWidth="1"/>
    <col min="1034" max="1034" width="8" style="100" customWidth="1"/>
    <col min="1035" max="1036" width="10.85546875" style="100" customWidth="1"/>
    <col min="1037" max="1037" width="8" style="100" customWidth="1"/>
    <col min="1038" max="1280" width="9.140625" style="100"/>
    <col min="1281" max="1281" width="20.28515625" style="100" customWidth="1"/>
    <col min="1282" max="1282" width="11.28515625" style="100" customWidth="1"/>
    <col min="1283" max="1283" width="11" style="100" customWidth="1"/>
    <col min="1284" max="1284" width="8.140625" style="100" customWidth="1"/>
    <col min="1285" max="1286" width="11.140625" style="100" customWidth="1"/>
    <col min="1287" max="1287" width="8.5703125" style="100" customWidth="1"/>
    <col min="1288" max="1288" width="9.140625" style="100" customWidth="1"/>
    <col min="1289" max="1289" width="8.85546875" style="100" customWidth="1"/>
    <col min="1290" max="1290" width="8" style="100" customWidth="1"/>
    <col min="1291" max="1292" width="10.85546875" style="100" customWidth="1"/>
    <col min="1293" max="1293" width="8" style="100" customWidth="1"/>
    <col min="1294" max="1536" width="9.140625" style="100"/>
    <col min="1537" max="1537" width="20.28515625" style="100" customWidth="1"/>
    <col min="1538" max="1538" width="11.28515625" style="100" customWidth="1"/>
    <col min="1539" max="1539" width="11" style="100" customWidth="1"/>
    <col min="1540" max="1540" width="8.140625" style="100" customWidth="1"/>
    <col min="1541" max="1542" width="11.140625" style="100" customWidth="1"/>
    <col min="1543" max="1543" width="8.5703125" style="100" customWidth="1"/>
    <col min="1544" max="1544" width="9.140625" style="100" customWidth="1"/>
    <col min="1545" max="1545" width="8.85546875" style="100" customWidth="1"/>
    <col min="1546" max="1546" width="8" style="100" customWidth="1"/>
    <col min="1547" max="1548" width="10.85546875" style="100" customWidth="1"/>
    <col min="1549" max="1549" width="8" style="100" customWidth="1"/>
    <col min="1550" max="1792" width="9.140625" style="100"/>
    <col min="1793" max="1793" width="20.28515625" style="100" customWidth="1"/>
    <col min="1794" max="1794" width="11.28515625" style="100" customWidth="1"/>
    <col min="1795" max="1795" width="11" style="100" customWidth="1"/>
    <col min="1796" max="1796" width="8.140625" style="100" customWidth="1"/>
    <col min="1797" max="1798" width="11.140625" style="100" customWidth="1"/>
    <col min="1799" max="1799" width="8.5703125" style="100" customWidth="1"/>
    <col min="1800" max="1800" width="9.140625" style="100" customWidth="1"/>
    <col min="1801" max="1801" width="8.85546875" style="100" customWidth="1"/>
    <col min="1802" max="1802" width="8" style="100" customWidth="1"/>
    <col min="1803" max="1804" width="10.85546875" style="100" customWidth="1"/>
    <col min="1805" max="1805" width="8" style="100" customWidth="1"/>
    <col min="1806" max="2048" width="9.140625" style="100"/>
    <col min="2049" max="2049" width="20.28515625" style="100" customWidth="1"/>
    <col min="2050" max="2050" width="11.28515625" style="100" customWidth="1"/>
    <col min="2051" max="2051" width="11" style="100" customWidth="1"/>
    <col min="2052" max="2052" width="8.140625" style="100" customWidth="1"/>
    <col min="2053" max="2054" width="11.140625" style="100" customWidth="1"/>
    <col min="2055" max="2055" width="8.5703125" style="100" customWidth="1"/>
    <col min="2056" max="2056" width="9.140625" style="100" customWidth="1"/>
    <col min="2057" max="2057" width="8.85546875" style="100" customWidth="1"/>
    <col min="2058" max="2058" width="8" style="100" customWidth="1"/>
    <col min="2059" max="2060" width="10.85546875" style="100" customWidth="1"/>
    <col min="2061" max="2061" width="8" style="100" customWidth="1"/>
    <col min="2062" max="2304" width="9.140625" style="100"/>
    <col min="2305" max="2305" width="20.28515625" style="100" customWidth="1"/>
    <col min="2306" max="2306" width="11.28515625" style="100" customWidth="1"/>
    <col min="2307" max="2307" width="11" style="100" customWidth="1"/>
    <col min="2308" max="2308" width="8.140625" style="100" customWidth="1"/>
    <col min="2309" max="2310" width="11.140625" style="100" customWidth="1"/>
    <col min="2311" max="2311" width="8.5703125" style="100" customWidth="1"/>
    <col min="2312" max="2312" width="9.140625" style="100" customWidth="1"/>
    <col min="2313" max="2313" width="8.85546875" style="100" customWidth="1"/>
    <col min="2314" max="2314" width="8" style="100" customWidth="1"/>
    <col min="2315" max="2316" width="10.85546875" style="100" customWidth="1"/>
    <col min="2317" max="2317" width="8" style="100" customWidth="1"/>
    <col min="2318" max="2560" width="9.140625" style="100"/>
    <col min="2561" max="2561" width="20.28515625" style="100" customWidth="1"/>
    <col min="2562" max="2562" width="11.28515625" style="100" customWidth="1"/>
    <col min="2563" max="2563" width="11" style="100" customWidth="1"/>
    <col min="2564" max="2564" width="8.140625" style="100" customWidth="1"/>
    <col min="2565" max="2566" width="11.140625" style="100" customWidth="1"/>
    <col min="2567" max="2567" width="8.5703125" style="100" customWidth="1"/>
    <col min="2568" max="2568" width="9.140625" style="100" customWidth="1"/>
    <col min="2569" max="2569" width="8.85546875" style="100" customWidth="1"/>
    <col min="2570" max="2570" width="8" style="100" customWidth="1"/>
    <col min="2571" max="2572" width="10.85546875" style="100" customWidth="1"/>
    <col min="2573" max="2573" width="8" style="100" customWidth="1"/>
    <col min="2574" max="2816" width="9.140625" style="100"/>
    <col min="2817" max="2817" width="20.28515625" style="100" customWidth="1"/>
    <col min="2818" max="2818" width="11.28515625" style="100" customWidth="1"/>
    <col min="2819" max="2819" width="11" style="100" customWidth="1"/>
    <col min="2820" max="2820" width="8.140625" style="100" customWidth="1"/>
    <col min="2821" max="2822" width="11.140625" style="100" customWidth="1"/>
    <col min="2823" max="2823" width="8.5703125" style="100" customWidth="1"/>
    <col min="2824" max="2824" width="9.140625" style="100" customWidth="1"/>
    <col min="2825" max="2825" width="8.85546875" style="100" customWidth="1"/>
    <col min="2826" max="2826" width="8" style="100" customWidth="1"/>
    <col min="2827" max="2828" width="10.85546875" style="100" customWidth="1"/>
    <col min="2829" max="2829" width="8" style="100" customWidth="1"/>
    <col min="2830" max="3072" width="9.140625" style="100"/>
    <col min="3073" max="3073" width="20.28515625" style="100" customWidth="1"/>
    <col min="3074" max="3074" width="11.28515625" style="100" customWidth="1"/>
    <col min="3075" max="3075" width="11" style="100" customWidth="1"/>
    <col min="3076" max="3076" width="8.140625" style="100" customWidth="1"/>
    <col min="3077" max="3078" width="11.140625" style="100" customWidth="1"/>
    <col min="3079" max="3079" width="8.5703125" style="100" customWidth="1"/>
    <col min="3080" max="3080" width="9.140625" style="100" customWidth="1"/>
    <col min="3081" max="3081" width="8.85546875" style="100" customWidth="1"/>
    <col min="3082" max="3082" width="8" style="100" customWidth="1"/>
    <col min="3083" max="3084" width="10.85546875" style="100" customWidth="1"/>
    <col min="3085" max="3085" width="8" style="100" customWidth="1"/>
    <col min="3086" max="3328" width="9.140625" style="100"/>
    <col min="3329" max="3329" width="20.28515625" style="100" customWidth="1"/>
    <col min="3330" max="3330" width="11.28515625" style="100" customWidth="1"/>
    <col min="3331" max="3331" width="11" style="100" customWidth="1"/>
    <col min="3332" max="3332" width="8.140625" style="100" customWidth="1"/>
    <col min="3333" max="3334" width="11.140625" style="100" customWidth="1"/>
    <col min="3335" max="3335" width="8.5703125" style="100" customWidth="1"/>
    <col min="3336" max="3336" width="9.140625" style="100" customWidth="1"/>
    <col min="3337" max="3337" width="8.85546875" style="100" customWidth="1"/>
    <col min="3338" max="3338" width="8" style="100" customWidth="1"/>
    <col min="3339" max="3340" width="10.85546875" style="100" customWidth="1"/>
    <col min="3341" max="3341" width="8" style="100" customWidth="1"/>
    <col min="3342" max="3584" width="9.140625" style="100"/>
    <col min="3585" max="3585" width="20.28515625" style="100" customWidth="1"/>
    <col min="3586" max="3586" width="11.28515625" style="100" customWidth="1"/>
    <col min="3587" max="3587" width="11" style="100" customWidth="1"/>
    <col min="3588" max="3588" width="8.140625" style="100" customWidth="1"/>
    <col min="3589" max="3590" width="11.140625" style="100" customWidth="1"/>
    <col min="3591" max="3591" width="8.5703125" style="100" customWidth="1"/>
    <col min="3592" max="3592" width="9.140625" style="100" customWidth="1"/>
    <col min="3593" max="3593" width="8.85546875" style="100" customWidth="1"/>
    <col min="3594" max="3594" width="8" style="100" customWidth="1"/>
    <col min="3595" max="3596" width="10.85546875" style="100" customWidth="1"/>
    <col min="3597" max="3597" width="8" style="100" customWidth="1"/>
    <col min="3598" max="3840" width="9.140625" style="100"/>
    <col min="3841" max="3841" width="20.28515625" style="100" customWidth="1"/>
    <col min="3842" max="3842" width="11.28515625" style="100" customWidth="1"/>
    <col min="3843" max="3843" width="11" style="100" customWidth="1"/>
    <col min="3844" max="3844" width="8.140625" style="100" customWidth="1"/>
    <col min="3845" max="3846" width="11.140625" style="100" customWidth="1"/>
    <col min="3847" max="3847" width="8.5703125" style="100" customWidth="1"/>
    <col min="3848" max="3848" width="9.140625" style="100" customWidth="1"/>
    <col min="3849" max="3849" width="8.85546875" style="100" customWidth="1"/>
    <col min="3850" max="3850" width="8" style="100" customWidth="1"/>
    <col min="3851" max="3852" width="10.85546875" style="100" customWidth="1"/>
    <col min="3853" max="3853" width="8" style="100" customWidth="1"/>
    <col min="3854" max="4096" width="9.140625" style="100"/>
    <col min="4097" max="4097" width="20.28515625" style="100" customWidth="1"/>
    <col min="4098" max="4098" width="11.28515625" style="100" customWidth="1"/>
    <col min="4099" max="4099" width="11" style="100" customWidth="1"/>
    <col min="4100" max="4100" width="8.140625" style="100" customWidth="1"/>
    <col min="4101" max="4102" width="11.140625" style="100" customWidth="1"/>
    <col min="4103" max="4103" width="8.5703125" style="100" customWidth="1"/>
    <col min="4104" max="4104" width="9.140625" style="100" customWidth="1"/>
    <col min="4105" max="4105" width="8.85546875" style="100" customWidth="1"/>
    <col min="4106" max="4106" width="8" style="100" customWidth="1"/>
    <col min="4107" max="4108" width="10.85546875" style="100" customWidth="1"/>
    <col min="4109" max="4109" width="8" style="100" customWidth="1"/>
    <col min="4110" max="4352" width="9.140625" style="100"/>
    <col min="4353" max="4353" width="20.28515625" style="100" customWidth="1"/>
    <col min="4354" max="4354" width="11.28515625" style="100" customWidth="1"/>
    <col min="4355" max="4355" width="11" style="100" customWidth="1"/>
    <col min="4356" max="4356" width="8.140625" style="100" customWidth="1"/>
    <col min="4357" max="4358" width="11.140625" style="100" customWidth="1"/>
    <col min="4359" max="4359" width="8.5703125" style="100" customWidth="1"/>
    <col min="4360" max="4360" width="9.140625" style="100" customWidth="1"/>
    <col min="4361" max="4361" width="8.85546875" style="100" customWidth="1"/>
    <col min="4362" max="4362" width="8" style="100" customWidth="1"/>
    <col min="4363" max="4364" width="10.85546875" style="100" customWidth="1"/>
    <col min="4365" max="4365" width="8" style="100" customWidth="1"/>
    <col min="4366" max="4608" width="9.140625" style="100"/>
    <col min="4609" max="4609" width="20.28515625" style="100" customWidth="1"/>
    <col min="4610" max="4610" width="11.28515625" style="100" customWidth="1"/>
    <col min="4611" max="4611" width="11" style="100" customWidth="1"/>
    <col min="4612" max="4612" width="8.140625" style="100" customWidth="1"/>
    <col min="4613" max="4614" width="11.140625" style="100" customWidth="1"/>
    <col min="4615" max="4615" width="8.5703125" style="100" customWidth="1"/>
    <col min="4616" max="4616" width="9.140625" style="100" customWidth="1"/>
    <col min="4617" max="4617" width="8.85546875" style="100" customWidth="1"/>
    <col min="4618" max="4618" width="8" style="100" customWidth="1"/>
    <col min="4619" max="4620" width="10.85546875" style="100" customWidth="1"/>
    <col min="4621" max="4621" width="8" style="100" customWidth="1"/>
    <col min="4622" max="4864" width="9.140625" style="100"/>
    <col min="4865" max="4865" width="20.28515625" style="100" customWidth="1"/>
    <col min="4866" max="4866" width="11.28515625" style="100" customWidth="1"/>
    <col min="4867" max="4867" width="11" style="100" customWidth="1"/>
    <col min="4868" max="4868" width="8.140625" style="100" customWidth="1"/>
    <col min="4869" max="4870" width="11.140625" style="100" customWidth="1"/>
    <col min="4871" max="4871" width="8.5703125" style="100" customWidth="1"/>
    <col min="4872" max="4872" width="9.140625" style="100" customWidth="1"/>
    <col min="4873" max="4873" width="8.85546875" style="100" customWidth="1"/>
    <col min="4874" max="4874" width="8" style="100" customWidth="1"/>
    <col min="4875" max="4876" width="10.85546875" style="100" customWidth="1"/>
    <col min="4877" max="4877" width="8" style="100" customWidth="1"/>
    <col min="4878" max="5120" width="9.140625" style="100"/>
    <col min="5121" max="5121" width="20.28515625" style="100" customWidth="1"/>
    <col min="5122" max="5122" width="11.28515625" style="100" customWidth="1"/>
    <col min="5123" max="5123" width="11" style="100" customWidth="1"/>
    <col min="5124" max="5124" width="8.140625" style="100" customWidth="1"/>
    <col min="5125" max="5126" width="11.140625" style="100" customWidth="1"/>
    <col min="5127" max="5127" width="8.5703125" style="100" customWidth="1"/>
    <col min="5128" max="5128" width="9.140625" style="100" customWidth="1"/>
    <col min="5129" max="5129" width="8.85546875" style="100" customWidth="1"/>
    <col min="5130" max="5130" width="8" style="100" customWidth="1"/>
    <col min="5131" max="5132" width="10.85546875" style="100" customWidth="1"/>
    <col min="5133" max="5133" width="8" style="100" customWidth="1"/>
    <col min="5134" max="5376" width="9.140625" style="100"/>
    <col min="5377" max="5377" width="20.28515625" style="100" customWidth="1"/>
    <col min="5378" max="5378" width="11.28515625" style="100" customWidth="1"/>
    <col min="5379" max="5379" width="11" style="100" customWidth="1"/>
    <col min="5380" max="5380" width="8.140625" style="100" customWidth="1"/>
    <col min="5381" max="5382" width="11.140625" style="100" customWidth="1"/>
    <col min="5383" max="5383" width="8.5703125" style="100" customWidth="1"/>
    <col min="5384" max="5384" width="9.140625" style="100" customWidth="1"/>
    <col min="5385" max="5385" width="8.85546875" style="100" customWidth="1"/>
    <col min="5386" max="5386" width="8" style="100" customWidth="1"/>
    <col min="5387" max="5388" width="10.85546875" style="100" customWidth="1"/>
    <col min="5389" max="5389" width="8" style="100" customWidth="1"/>
    <col min="5390" max="5632" width="9.140625" style="100"/>
    <col min="5633" max="5633" width="20.28515625" style="100" customWidth="1"/>
    <col min="5634" max="5634" width="11.28515625" style="100" customWidth="1"/>
    <col min="5635" max="5635" width="11" style="100" customWidth="1"/>
    <col min="5636" max="5636" width="8.140625" style="100" customWidth="1"/>
    <col min="5637" max="5638" width="11.140625" style="100" customWidth="1"/>
    <col min="5639" max="5639" width="8.5703125" style="100" customWidth="1"/>
    <col min="5640" max="5640" width="9.140625" style="100" customWidth="1"/>
    <col min="5641" max="5641" width="8.85546875" style="100" customWidth="1"/>
    <col min="5642" max="5642" width="8" style="100" customWidth="1"/>
    <col min="5643" max="5644" width="10.85546875" style="100" customWidth="1"/>
    <col min="5645" max="5645" width="8" style="100" customWidth="1"/>
    <col min="5646" max="5888" width="9.140625" style="100"/>
    <col min="5889" max="5889" width="20.28515625" style="100" customWidth="1"/>
    <col min="5890" max="5890" width="11.28515625" style="100" customWidth="1"/>
    <col min="5891" max="5891" width="11" style="100" customWidth="1"/>
    <col min="5892" max="5892" width="8.140625" style="100" customWidth="1"/>
    <col min="5893" max="5894" width="11.140625" style="100" customWidth="1"/>
    <col min="5895" max="5895" width="8.5703125" style="100" customWidth="1"/>
    <col min="5896" max="5896" width="9.140625" style="100" customWidth="1"/>
    <col min="5897" max="5897" width="8.85546875" style="100" customWidth="1"/>
    <col min="5898" max="5898" width="8" style="100" customWidth="1"/>
    <col min="5899" max="5900" width="10.85546875" style="100" customWidth="1"/>
    <col min="5901" max="5901" width="8" style="100" customWidth="1"/>
    <col min="5902" max="6144" width="9.140625" style="100"/>
    <col min="6145" max="6145" width="20.28515625" style="100" customWidth="1"/>
    <col min="6146" max="6146" width="11.28515625" style="100" customWidth="1"/>
    <col min="6147" max="6147" width="11" style="100" customWidth="1"/>
    <col min="6148" max="6148" width="8.140625" style="100" customWidth="1"/>
    <col min="6149" max="6150" width="11.140625" style="100" customWidth="1"/>
    <col min="6151" max="6151" width="8.5703125" style="100" customWidth="1"/>
    <col min="6152" max="6152" width="9.140625" style="100" customWidth="1"/>
    <col min="6153" max="6153" width="8.85546875" style="100" customWidth="1"/>
    <col min="6154" max="6154" width="8" style="100" customWidth="1"/>
    <col min="6155" max="6156" width="10.85546875" style="100" customWidth="1"/>
    <col min="6157" max="6157" width="8" style="100" customWidth="1"/>
    <col min="6158" max="6400" width="9.140625" style="100"/>
    <col min="6401" max="6401" width="20.28515625" style="100" customWidth="1"/>
    <col min="6402" max="6402" width="11.28515625" style="100" customWidth="1"/>
    <col min="6403" max="6403" width="11" style="100" customWidth="1"/>
    <col min="6404" max="6404" width="8.140625" style="100" customWidth="1"/>
    <col min="6405" max="6406" width="11.140625" style="100" customWidth="1"/>
    <col min="6407" max="6407" width="8.5703125" style="100" customWidth="1"/>
    <col min="6408" max="6408" width="9.140625" style="100" customWidth="1"/>
    <col min="6409" max="6409" width="8.85546875" style="100" customWidth="1"/>
    <col min="6410" max="6410" width="8" style="100" customWidth="1"/>
    <col min="6411" max="6412" width="10.85546875" style="100" customWidth="1"/>
    <col min="6413" max="6413" width="8" style="100" customWidth="1"/>
    <col min="6414" max="6656" width="9.140625" style="100"/>
    <col min="6657" max="6657" width="20.28515625" style="100" customWidth="1"/>
    <col min="6658" max="6658" width="11.28515625" style="100" customWidth="1"/>
    <col min="6659" max="6659" width="11" style="100" customWidth="1"/>
    <col min="6660" max="6660" width="8.140625" style="100" customWidth="1"/>
    <col min="6661" max="6662" width="11.140625" style="100" customWidth="1"/>
    <col min="6663" max="6663" width="8.5703125" style="100" customWidth="1"/>
    <col min="6664" max="6664" width="9.140625" style="100" customWidth="1"/>
    <col min="6665" max="6665" width="8.85546875" style="100" customWidth="1"/>
    <col min="6666" max="6666" width="8" style="100" customWidth="1"/>
    <col min="6667" max="6668" width="10.85546875" style="100" customWidth="1"/>
    <col min="6669" max="6669" width="8" style="100" customWidth="1"/>
    <col min="6670" max="6912" width="9.140625" style="100"/>
    <col min="6913" max="6913" width="20.28515625" style="100" customWidth="1"/>
    <col min="6914" max="6914" width="11.28515625" style="100" customWidth="1"/>
    <col min="6915" max="6915" width="11" style="100" customWidth="1"/>
    <col min="6916" max="6916" width="8.140625" style="100" customWidth="1"/>
    <col min="6917" max="6918" width="11.140625" style="100" customWidth="1"/>
    <col min="6919" max="6919" width="8.5703125" style="100" customWidth="1"/>
    <col min="6920" max="6920" width="9.140625" style="100" customWidth="1"/>
    <col min="6921" max="6921" width="8.85546875" style="100" customWidth="1"/>
    <col min="6922" max="6922" width="8" style="100" customWidth="1"/>
    <col min="6923" max="6924" width="10.85546875" style="100" customWidth="1"/>
    <col min="6925" max="6925" width="8" style="100" customWidth="1"/>
    <col min="6926" max="7168" width="9.140625" style="100"/>
    <col min="7169" max="7169" width="20.28515625" style="100" customWidth="1"/>
    <col min="7170" max="7170" width="11.28515625" style="100" customWidth="1"/>
    <col min="7171" max="7171" width="11" style="100" customWidth="1"/>
    <col min="7172" max="7172" width="8.140625" style="100" customWidth="1"/>
    <col min="7173" max="7174" width="11.140625" style="100" customWidth="1"/>
    <col min="7175" max="7175" width="8.5703125" style="100" customWidth="1"/>
    <col min="7176" max="7176" width="9.140625" style="100" customWidth="1"/>
    <col min="7177" max="7177" width="8.85546875" style="100" customWidth="1"/>
    <col min="7178" max="7178" width="8" style="100" customWidth="1"/>
    <col min="7179" max="7180" width="10.85546875" style="100" customWidth="1"/>
    <col min="7181" max="7181" width="8" style="100" customWidth="1"/>
    <col min="7182" max="7424" width="9.140625" style="100"/>
    <col min="7425" max="7425" width="20.28515625" style="100" customWidth="1"/>
    <col min="7426" max="7426" width="11.28515625" style="100" customWidth="1"/>
    <col min="7427" max="7427" width="11" style="100" customWidth="1"/>
    <col min="7428" max="7428" width="8.140625" style="100" customWidth="1"/>
    <col min="7429" max="7430" width="11.140625" style="100" customWidth="1"/>
    <col min="7431" max="7431" width="8.5703125" style="100" customWidth="1"/>
    <col min="7432" max="7432" width="9.140625" style="100" customWidth="1"/>
    <col min="7433" max="7433" width="8.85546875" style="100" customWidth="1"/>
    <col min="7434" max="7434" width="8" style="100" customWidth="1"/>
    <col min="7435" max="7436" width="10.85546875" style="100" customWidth="1"/>
    <col min="7437" max="7437" width="8" style="100" customWidth="1"/>
    <col min="7438" max="7680" width="9.140625" style="100"/>
    <col min="7681" max="7681" width="20.28515625" style="100" customWidth="1"/>
    <col min="7682" max="7682" width="11.28515625" style="100" customWidth="1"/>
    <col min="7683" max="7683" width="11" style="100" customWidth="1"/>
    <col min="7684" max="7684" width="8.140625" style="100" customWidth="1"/>
    <col min="7685" max="7686" width="11.140625" style="100" customWidth="1"/>
    <col min="7687" max="7687" width="8.5703125" style="100" customWidth="1"/>
    <col min="7688" max="7688" width="9.140625" style="100" customWidth="1"/>
    <col min="7689" max="7689" width="8.85546875" style="100" customWidth="1"/>
    <col min="7690" max="7690" width="8" style="100" customWidth="1"/>
    <col min="7691" max="7692" width="10.85546875" style="100" customWidth="1"/>
    <col min="7693" max="7693" width="8" style="100" customWidth="1"/>
    <col min="7694" max="7936" width="9.140625" style="100"/>
    <col min="7937" max="7937" width="20.28515625" style="100" customWidth="1"/>
    <col min="7938" max="7938" width="11.28515625" style="100" customWidth="1"/>
    <col min="7939" max="7939" width="11" style="100" customWidth="1"/>
    <col min="7940" max="7940" width="8.140625" style="100" customWidth="1"/>
    <col min="7941" max="7942" width="11.140625" style="100" customWidth="1"/>
    <col min="7943" max="7943" width="8.5703125" style="100" customWidth="1"/>
    <col min="7944" max="7944" width="9.140625" style="100" customWidth="1"/>
    <col min="7945" max="7945" width="8.85546875" style="100" customWidth="1"/>
    <col min="7946" max="7946" width="8" style="100" customWidth="1"/>
    <col min="7947" max="7948" width="10.85546875" style="100" customWidth="1"/>
    <col min="7949" max="7949" width="8" style="100" customWidth="1"/>
    <col min="7950" max="8192" width="9.140625" style="100"/>
    <col min="8193" max="8193" width="20.28515625" style="100" customWidth="1"/>
    <col min="8194" max="8194" width="11.28515625" style="100" customWidth="1"/>
    <col min="8195" max="8195" width="11" style="100" customWidth="1"/>
    <col min="8196" max="8196" width="8.140625" style="100" customWidth="1"/>
    <col min="8197" max="8198" width="11.140625" style="100" customWidth="1"/>
    <col min="8199" max="8199" width="8.5703125" style="100" customWidth="1"/>
    <col min="8200" max="8200" width="9.140625" style="100" customWidth="1"/>
    <col min="8201" max="8201" width="8.85546875" style="100" customWidth="1"/>
    <col min="8202" max="8202" width="8" style="100" customWidth="1"/>
    <col min="8203" max="8204" width="10.85546875" style="100" customWidth="1"/>
    <col min="8205" max="8205" width="8" style="100" customWidth="1"/>
    <col min="8206" max="8448" width="9.140625" style="100"/>
    <col min="8449" max="8449" width="20.28515625" style="100" customWidth="1"/>
    <col min="8450" max="8450" width="11.28515625" style="100" customWidth="1"/>
    <col min="8451" max="8451" width="11" style="100" customWidth="1"/>
    <col min="8452" max="8452" width="8.140625" style="100" customWidth="1"/>
    <col min="8453" max="8454" width="11.140625" style="100" customWidth="1"/>
    <col min="8455" max="8455" width="8.5703125" style="100" customWidth="1"/>
    <col min="8456" max="8456" width="9.140625" style="100" customWidth="1"/>
    <col min="8457" max="8457" width="8.85546875" style="100" customWidth="1"/>
    <col min="8458" max="8458" width="8" style="100" customWidth="1"/>
    <col min="8459" max="8460" width="10.85546875" style="100" customWidth="1"/>
    <col min="8461" max="8461" width="8" style="100" customWidth="1"/>
    <col min="8462" max="8704" width="9.140625" style="100"/>
    <col min="8705" max="8705" width="20.28515625" style="100" customWidth="1"/>
    <col min="8706" max="8706" width="11.28515625" style="100" customWidth="1"/>
    <col min="8707" max="8707" width="11" style="100" customWidth="1"/>
    <col min="8708" max="8708" width="8.140625" style="100" customWidth="1"/>
    <col min="8709" max="8710" width="11.140625" style="100" customWidth="1"/>
    <col min="8711" max="8711" width="8.5703125" style="100" customWidth="1"/>
    <col min="8712" max="8712" width="9.140625" style="100" customWidth="1"/>
    <col min="8713" max="8713" width="8.85546875" style="100" customWidth="1"/>
    <col min="8714" max="8714" width="8" style="100" customWidth="1"/>
    <col min="8715" max="8716" width="10.85546875" style="100" customWidth="1"/>
    <col min="8717" max="8717" width="8" style="100" customWidth="1"/>
    <col min="8718" max="8960" width="9.140625" style="100"/>
    <col min="8961" max="8961" width="20.28515625" style="100" customWidth="1"/>
    <col min="8962" max="8962" width="11.28515625" style="100" customWidth="1"/>
    <col min="8963" max="8963" width="11" style="100" customWidth="1"/>
    <col min="8964" max="8964" width="8.140625" style="100" customWidth="1"/>
    <col min="8965" max="8966" width="11.140625" style="100" customWidth="1"/>
    <col min="8967" max="8967" width="8.5703125" style="100" customWidth="1"/>
    <col min="8968" max="8968" width="9.140625" style="100" customWidth="1"/>
    <col min="8969" max="8969" width="8.85546875" style="100" customWidth="1"/>
    <col min="8970" max="8970" width="8" style="100" customWidth="1"/>
    <col min="8971" max="8972" width="10.85546875" style="100" customWidth="1"/>
    <col min="8973" max="8973" width="8" style="100" customWidth="1"/>
    <col min="8974" max="9216" width="9.140625" style="100"/>
    <col min="9217" max="9217" width="20.28515625" style="100" customWidth="1"/>
    <col min="9218" max="9218" width="11.28515625" style="100" customWidth="1"/>
    <col min="9219" max="9219" width="11" style="100" customWidth="1"/>
    <col min="9220" max="9220" width="8.140625" style="100" customWidth="1"/>
    <col min="9221" max="9222" width="11.140625" style="100" customWidth="1"/>
    <col min="9223" max="9223" width="8.5703125" style="100" customWidth="1"/>
    <col min="9224" max="9224" width="9.140625" style="100" customWidth="1"/>
    <col min="9225" max="9225" width="8.85546875" style="100" customWidth="1"/>
    <col min="9226" max="9226" width="8" style="100" customWidth="1"/>
    <col min="9227" max="9228" width="10.85546875" style="100" customWidth="1"/>
    <col min="9229" max="9229" width="8" style="100" customWidth="1"/>
    <col min="9230" max="9472" width="9.140625" style="100"/>
    <col min="9473" max="9473" width="20.28515625" style="100" customWidth="1"/>
    <col min="9474" max="9474" width="11.28515625" style="100" customWidth="1"/>
    <col min="9475" max="9475" width="11" style="100" customWidth="1"/>
    <col min="9476" max="9476" width="8.140625" style="100" customWidth="1"/>
    <col min="9477" max="9478" width="11.140625" style="100" customWidth="1"/>
    <col min="9479" max="9479" width="8.5703125" style="100" customWidth="1"/>
    <col min="9480" max="9480" width="9.140625" style="100" customWidth="1"/>
    <col min="9481" max="9481" width="8.85546875" style="100" customWidth="1"/>
    <col min="9482" max="9482" width="8" style="100" customWidth="1"/>
    <col min="9483" max="9484" width="10.85546875" style="100" customWidth="1"/>
    <col min="9485" max="9485" width="8" style="100" customWidth="1"/>
    <col min="9486" max="9728" width="9.140625" style="100"/>
    <col min="9729" max="9729" width="20.28515625" style="100" customWidth="1"/>
    <col min="9730" max="9730" width="11.28515625" style="100" customWidth="1"/>
    <col min="9731" max="9731" width="11" style="100" customWidth="1"/>
    <col min="9732" max="9732" width="8.140625" style="100" customWidth="1"/>
    <col min="9733" max="9734" width="11.140625" style="100" customWidth="1"/>
    <col min="9735" max="9735" width="8.5703125" style="100" customWidth="1"/>
    <col min="9736" max="9736" width="9.140625" style="100" customWidth="1"/>
    <col min="9737" max="9737" width="8.85546875" style="100" customWidth="1"/>
    <col min="9738" max="9738" width="8" style="100" customWidth="1"/>
    <col min="9739" max="9740" width="10.85546875" style="100" customWidth="1"/>
    <col min="9741" max="9741" width="8" style="100" customWidth="1"/>
    <col min="9742" max="9984" width="9.140625" style="100"/>
    <col min="9985" max="9985" width="20.28515625" style="100" customWidth="1"/>
    <col min="9986" max="9986" width="11.28515625" style="100" customWidth="1"/>
    <col min="9987" max="9987" width="11" style="100" customWidth="1"/>
    <col min="9988" max="9988" width="8.140625" style="100" customWidth="1"/>
    <col min="9989" max="9990" width="11.140625" style="100" customWidth="1"/>
    <col min="9991" max="9991" width="8.5703125" style="100" customWidth="1"/>
    <col min="9992" max="9992" width="9.140625" style="100" customWidth="1"/>
    <col min="9993" max="9993" width="8.85546875" style="100" customWidth="1"/>
    <col min="9994" max="9994" width="8" style="100" customWidth="1"/>
    <col min="9995" max="9996" width="10.85546875" style="100" customWidth="1"/>
    <col min="9997" max="9997" width="8" style="100" customWidth="1"/>
    <col min="9998" max="10240" width="9.140625" style="100"/>
    <col min="10241" max="10241" width="20.28515625" style="100" customWidth="1"/>
    <col min="10242" max="10242" width="11.28515625" style="100" customWidth="1"/>
    <col min="10243" max="10243" width="11" style="100" customWidth="1"/>
    <col min="10244" max="10244" width="8.140625" style="100" customWidth="1"/>
    <col min="10245" max="10246" width="11.140625" style="100" customWidth="1"/>
    <col min="10247" max="10247" width="8.5703125" style="100" customWidth="1"/>
    <col min="10248" max="10248" width="9.140625" style="100" customWidth="1"/>
    <col min="10249" max="10249" width="8.85546875" style="100" customWidth="1"/>
    <col min="10250" max="10250" width="8" style="100" customWidth="1"/>
    <col min="10251" max="10252" width="10.85546875" style="100" customWidth="1"/>
    <col min="10253" max="10253" width="8" style="100" customWidth="1"/>
    <col min="10254" max="10496" width="9.140625" style="100"/>
    <col min="10497" max="10497" width="20.28515625" style="100" customWidth="1"/>
    <col min="10498" max="10498" width="11.28515625" style="100" customWidth="1"/>
    <col min="10499" max="10499" width="11" style="100" customWidth="1"/>
    <col min="10500" max="10500" width="8.140625" style="100" customWidth="1"/>
    <col min="10501" max="10502" width="11.140625" style="100" customWidth="1"/>
    <col min="10503" max="10503" width="8.5703125" style="100" customWidth="1"/>
    <col min="10504" max="10504" width="9.140625" style="100" customWidth="1"/>
    <col min="10505" max="10505" width="8.85546875" style="100" customWidth="1"/>
    <col min="10506" max="10506" width="8" style="100" customWidth="1"/>
    <col min="10507" max="10508" width="10.85546875" style="100" customWidth="1"/>
    <col min="10509" max="10509" width="8" style="100" customWidth="1"/>
    <col min="10510" max="10752" width="9.140625" style="100"/>
    <col min="10753" max="10753" width="20.28515625" style="100" customWidth="1"/>
    <col min="10754" max="10754" width="11.28515625" style="100" customWidth="1"/>
    <col min="10755" max="10755" width="11" style="100" customWidth="1"/>
    <col min="10756" max="10756" width="8.140625" style="100" customWidth="1"/>
    <col min="10757" max="10758" width="11.140625" style="100" customWidth="1"/>
    <col min="10759" max="10759" width="8.5703125" style="100" customWidth="1"/>
    <col min="10760" max="10760" width="9.140625" style="100" customWidth="1"/>
    <col min="10761" max="10761" width="8.85546875" style="100" customWidth="1"/>
    <col min="10762" max="10762" width="8" style="100" customWidth="1"/>
    <col min="10763" max="10764" width="10.85546875" style="100" customWidth="1"/>
    <col min="10765" max="10765" width="8" style="100" customWidth="1"/>
    <col min="10766" max="11008" width="9.140625" style="100"/>
    <col min="11009" max="11009" width="20.28515625" style="100" customWidth="1"/>
    <col min="11010" max="11010" width="11.28515625" style="100" customWidth="1"/>
    <col min="11011" max="11011" width="11" style="100" customWidth="1"/>
    <col min="11012" max="11012" width="8.140625" style="100" customWidth="1"/>
    <col min="11013" max="11014" width="11.140625" style="100" customWidth="1"/>
    <col min="11015" max="11015" width="8.5703125" style="100" customWidth="1"/>
    <col min="11016" max="11016" width="9.140625" style="100" customWidth="1"/>
    <col min="11017" max="11017" width="8.85546875" style="100" customWidth="1"/>
    <col min="11018" max="11018" width="8" style="100" customWidth="1"/>
    <col min="11019" max="11020" width="10.85546875" style="100" customWidth="1"/>
    <col min="11021" max="11021" width="8" style="100" customWidth="1"/>
    <col min="11022" max="11264" width="9.140625" style="100"/>
    <col min="11265" max="11265" width="20.28515625" style="100" customWidth="1"/>
    <col min="11266" max="11266" width="11.28515625" style="100" customWidth="1"/>
    <col min="11267" max="11267" width="11" style="100" customWidth="1"/>
    <col min="11268" max="11268" width="8.140625" style="100" customWidth="1"/>
    <col min="11269" max="11270" width="11.140625" style="100" customWidth="1"/>
    <col min="11271" max="11271" width="8.5703125" style="100" customWidth="1"/>
    <col min="11272" max="11272" width="9.140625" style="100" customWidth="1"/>
    <col min="11273" max="11273" width="8.85546875" style="100" customWidth="1"/>
    <col min="11274" max="11274" width="8" style="100" customWidth="1"/>
    <col min="11275" max="11276" width="10.85546875" style="100" customWidth="1"/>
    <col min="11277" max="11277" width="8" style="100" customWidth="1"/>
    <col min="11278" max="11520" width="9.140625" style="100"/>
    <col min="11521" max="11521" width="20.28515625" style="100" customWidth="1"/>
    <col min="11522" max="11522" width="11.28515625" style="100" customWidth="1"/>
    <col min="11523" max="11523" width="11" style="100" customWidth="1"/>
    <col min="11524" max="11524" width="8.140625" style="100" customWidth="1"/>
    <col min="11525" max="11526" width="11.140625" style="100" customWidth="1"/>
    <col min="11527" max="11527" width="8.5703125" style="100" customWidth="1"/>
    <col min="11528" max="11528" width="9.140625" style="100" customWidth="1"/>
    <col min="11529" max="11529" width="8.85546875" style="100" customWidth="1"/>
    <col min="11530" max="11530" width="8" style="100" customWidth="1"/>
    <col min="11531" max="11532" width="10.85546875" style="100" customWidth="1"/>
    <col min="11533" max="11533" width="8" style="100" customWidth="1"/>
    <col min="11534" max="11776" width="9.140625" style="100"/>
    <col min="11777" max="11777" width="20.28515625" style="100" customWidth="1"/>
    <col min="11778" max="11778" width="11.28515625" style="100" customWidth="1"/>
    <col min="11779" max="11779" width="11" style="100" customWidth="1"/>
    <col min="11780" max="11780" width="8.140625" style="100" customWidth="1"/>
    <col min="11781" max="11782" width="11.140625" style="100" customWidth="1"/>
    <col min="11783" max="11783" width="8.5703125" style="100" customWidth="1"/>
    <col min="11784" max="11784" width="9.140625" style="100" customWidth="1"/>
    <col min="11785" max="11785" width="8.85546875" style="100" customWidth="1"/>
    <col min="11786" max="11786" width="8" style="100" customWidth="1"/>
    <col min="11787" max="11788" width="10.85546875" style="100" customWidth="1"/>
    <col min="11789" max="11789" width="8" style="100" customWidth="1"/>
    <col min="11790" max="12032" width="9.140625" style="100"/>
    <col min="12033" max="12033" width="20.28515625" style="100" customWidth="1"/>
    <col min="12034" max="12034" width="11.28515625" style="100" customWidth="1"/>
    <col min="12035" max="12035" width="11" style="100" customWidth="1"/>
    <col min="12036" max="12036" width="8.140625" style="100" customWidth="1"/>
    <col min="12037" max="12038" width="11.140625" style="100" customWidth="1"/>
    <col min="12039" max="12039" width="8.5703125" style="100" customWidth="1"/>
    <col min="12040" max="12040" width="9.140625" style="100" customWidth="1"/>
    <col min="12041" max="12041" width="8.85546875" style="100" customWidth="1"/>
    <col min="12042" max="12042" width="8" style="100" customWidth="1"/>
    <col min="12043" max="12044" width="10.85546875" style="100" customWidth="1"/>
    <col min="12045" max="12045" width="8" style="100" customWidth="1"/>
    <col min="12046" max="12288" width="9.140625" style="100"/>
    <col min="12289" max="12289" width="20.28515625" style="100" customWidth="1"/>
    <col min="12290" max="12290" width="11.28515625" style="100" customWidth="1"/>
    <col min="12291" max="12291" width="11" style="100" customWidth="1"/>
    <col min="12292" max="12292" width="8.140625" style="100" customWidth="1"/>
    <col min="12293" max="12294" width="11.140625" style="100" customWidth="1"/>
    <col min="12295" max="12295" width="8.5703125" style="100" customWidth="1"/>
    <col min="12296" max="12296" width="9.140625" style="100" customWidth="1"/>
    <col min="12297" max="12297" width="8.85546875" style="100" customWidth="1"/>
    <col min="12298" max="12298" width="8" style="100" customWidth="1"/>
    <col min="12299" max="12300" width="10.85546875" style="100" customWidth="1"/>
    <col min="12301" max="12301" width="8" style="100" customWidth="1"/>
    <col min="12302" max="12544" width="9.140625" style="100"/>
    <col min="12545" max="12545" width="20.28515625" style="100" customWidth="1"/>
    <col min="12546" max="12546" width="11.28515625" style="100" customWidth="1"/>
    <col min="12547" max="12547" width="11" style="100" customWidth="1"/>
    <col min="12548" max="12548" width="8.140625" style="100" customWidth="1"/>
    <col min="12549" max="12550" width="11.140625" style="100" customWidth="1"/>
    <col min="12551" max="12551" width="8.5703125" style="100" customWidth="1"/>
    <col min="12552" max="12552" width="9.140625" style="100" customWidth="1"/>
    <col min="12553" max="12553" width="8.85546875" style="100" customWidth="1"/>
    <col min="12554" max="12554" width="8" style="100" customWidth="1"/>
    <col min="12555" max="12556" width="10.85546875" style="100" customWidth="1"/>
    <col min="12557" max="12557" width="8" style="100" customWidth="1"/>
    <col min="12558" max="12800" width="9.140625" style="100"/>
    <col min="12801" max="12801" width="20.28515625" style="100" customWidth="1"/>
    <col min="12802" max="12802" width="11.28515625" style="100" customWidth="1"/>
    <col min="12803" max="12803" width="11" style="100" customWidth="1"/>
    <col min="12804" max="12804" width="8.140625" style="100" customWidth="1"/>
    <col min="12805" max="12806" width="11.140625" style="100" customWidth="1"/>
    <col min="12807" max="12807" width="8.5703125" style="100" customWidth="1"/>
    <col min="12808" max="12808" width="9.140625" style="100" customWidth="1"/>
    <col min="12809" max="12809" width="8.85546875" style="100" customWidth="1"/>
    <col min="12810" max="12810" width="8" style="100" customWidth="1"/>
    <col min="12811" max="12812" width="10.85546875" style="100" customWidth="1"/>
    <col min="12813" max="12813" width="8" style="100" customWidth="1"/>
    <col min="12814" max="13056" width="9.140625" style="100"/>
    <col min="13057" max="13057" width="20.28515625" style="100" customWidth="1"/>
    <col min="13058" max="13058" width="11.28515625" style="100" customWidth="1"/>
    <col min="13059" max="13059" width="11" style="100" customWidth="1"/>
    <col min="13060" max="13060" width="8.140625" style="100" customWidth="1"/>
    <col min="13061" max="13062" width="11.140625" style="100" customWidth="1"/>
    <col min="13063" max="13063" width="8.5703125" style="100" customWidth="1"/>
    <col min="13064" max="13064" width="9.140625" style="100" customWidth="1"/>
    <col min="13065" max="13065" width="8.85546875" style="100" customWidth="1"/>
    <col min="13066" max="13066" width="8" style="100" customWidth="1"/>
    <col min="13067" max="13068" width="10.85546875" style="100" customWidth="1"/>
    <col min="13069" max="13069" width="8" style="100" customWidth="1"/>
    <col min="13070" max="13312" width="9.140625" style="100"/>
    <col min="13313" max="13313" width="20.28515625" style="100" customWidth="1"/>
    <col min="13314" max="13314" width="11.28515625" style="100" customWidth="1"/>
    <col min="13315" max="13315" width="11" style="100" customWidth="1"/>
    <col min="13316" max="13316" width="8.140625" style="100" customWidth="1"/>
    <col min="13317" max="13318" width="11.140625" style="100" customWidth="1"/>
    <col min="13319" max="13319" width="8.5703125" style="100" customWidth="1"/>
    <col min="13320" max="13320" width="9.140625" style="100" customWidth="1"/>
    <col min="13321" max="13321" width="8.85546875" style="100" customWidth="1"/>
    <col min="13322" max="13322" width="8" style="100" customWidth="1"/>
    <col min="13323" max="13324" width="10.85546875" style="100" customWidth="1"/>
    <col min="13325" max="13325" width="8" style="100" customWidth="1"/>
    <col min="13326" max="13568" width="9.140625" style="100"/>
    <col min="13569" max="13569" width="20.28515625" style="100" customWidth="1"/>
    <col min="13570" max="13570" width="11.28515625" style="100" customWidth="1"/>
    <col min="13571" max="13571" width="11" style="100" customWidth="1"/>
    <col min="13572" max="13572" width="8.140625" style="100" customWidth="1"/>
    <col min="13573" max="13574" width="11.140625" style="100" customWidth="1"/>
    <col min="13575" max="13575" width="8.5703125" style="100" customWidth="1"/>
    <col min="13576" max="13576" width="9.140625" style="100" customWidth="1"/>
    <col min="13577" max="13577" width="8.85546875" style="100" customWidth="1"/>
    <col min="13578" max="13578" width="8" style="100" customWidth="1"/>
    <col min="13579" max="13580" width="10.85546875" style="100" customWidth="1"/>
    <col min="13581" max="13581" width="8" style="100" customWidth="1"/>
    <col min="13582" max="13824" width="9.140625" style="100"/>
    <col min="13825" max="13825" width="20.28515625" style="100" customWidth="1"/>
    <col min="13826" max="13826" width="11.28515625" style="100" customWidth="1"/>
    <col min="13827" max="13827" width="11" style="100" customWidth="1"/>
    <col min="13828" max="13828" width="8.140625" style="100" customWidth="1"/>
    <col min="13829" max="13830" width="11.140625" style="100" customWidth="1"/>
    <col min="13831" max="13831" width="8.5703125" style="100" customWidth="1"/>
    <col min="13832" max="13832" width="9.140625" style="100" customWidth="1"/>
    <col min="13833" max="13833" width="8.85546875" style="100" customWidth="1"/>
    <col min="13834" max="13834" width="8" style="100" customWidth="1"/>
    <col min="13835" max="13836" width="10.85546875" style="100" customWidth="1"/>
    <col min="13837" max="13837" width="8" style="100" customWidth="1"/>
    <col min="13838" max="14080" width="9.140625" style="100"/>
    <col min="14081" max="14081" width="20.28515625" style="100" customWidth="1"/>
    <col min="14082" max="14082" width="11.28515625" style="100" customWidth="1"/>
    <col min="14083" max="14083" width="11" style="100" customWidth="1"/>
    <col min="14084" max="14084" width="8.140625" style="100" customWidth="1"/>
    <col min="14085" max="14086" width="11.140625" style="100" customWidth="1"/>
    <col min="14087" max="14087" width="8.5703125" style="100" customWidth="1"/>
    <col min="14088" max="14088" width="9.140625" style="100" customWidth="1"/>
    <col min="14089" max="14089" width="8.85546875" style="100" customWidth="1"/>
    <col min="14090" max="14090" width="8" style="100" customWidth="1"/>
    <col min="14091" max="14092" width="10.85546875" style="100" customWidth="1"/>
    <col min="14093" max="14093" width="8" style="100" customWidth="1"/>
    <col min="14094" max="14336" width="9.140625" style="100"/>
    <col min="14337" max="14337" width="20.28515625" style="100" customWidth="1"/>
    <col min="14338" max="14338" width="11.28515625" style="100" customWidth="1"/>
    <col min="14339" max="14339" width="11" style="100" customWidth="1"/>
    <col min="14340" max="14340" width="8.140625" style="100" customWidth="1"/>
    <col min="14341" max="14342" width="11.140625" style="100" customWidth="1"/>
    <col min="14343" max="14343" width="8.5703125" style="100" customWidth="1"/>
    <col min="14344" max="14344" width="9.140625" style="100" customWidth="1"/>
    <col min="14345" max="14345" width="8.85546875" style="100" customWidth="1"/>
    <col min="14346" max="14346" width="8" style="100" customWidth="1"/>
    <col min="14347" max="14348" width="10.85546875" style="100" customWidth="1"/>
    <col min="14349" max="14349" width="8" style="100" customWidth="1"/>
    <col min="14350" max="14592" width="9.140625" style="100"/>
    <col min="14593" max="14593" width="20.28515625" style="100" customWidth="1"/>
    <col min="14594" max="14594" width="11.28515625" style="100" customWidth="1"/>
    <col min="14595" max="14595" width="11" style="100" customWidth="1"/>
    <col min="14596" max="14596" width="8.140625" style="100" customWidth="1"/>
    <col min="14597" max="14598" width="11.140625" style="100" customWidth="1"/>
    <col min="14599" max="14599" width="8.5703125" style="100" customWidth="1"/>
    <col min="14600" max="14600" width="9.140625" style="100" customWidth="1"/>
    <col min="14601" max="14601" width="8.85546875" style="100" customWidth="1"/>
    <col min="14602" max="14602" width="8" style="100" customWidth="1"/>
    <col min="14603" max="14604" width="10.85546875" style="100" customWidth="1"/>
    <col min="14605" max="14605" width="8" style="100" customWidth="1"/>
    <col min="14606" max="14848" width="9.140625" style="100"/>
    <col min="14849" max="14849" width="20.28515625" style="100" customWidth="1"/>
    <col min="14850" max="14850" width="11.28515625" style="100" customWidth="1"/>
    <col min="14851" max="14851" width="11" style="100" customWidth="1"/>
    <col min="14852" max="14852" width="8.140625" style="100" customWidth="1"/>
    <col min="14853" max="14854" width="11.140625" style="100" customWidth="1"/>
    <col min="14855" max="14855" width="8.5703125" style="100" customWidth="1"/>
    <col min="14856" max="14856" width="9.140625" style="100" customWidth="1"/>
    <col min="14857" max="14857" width="8.85546875" style="100" customWidth="1"/>
    <col min="14858" max="14858" width="8" style="100" customWidth="1"/>
    <col min="14859" max="14860" width="10.85546875" style="100" customWidth="1"/>
    <col min="14861" max="14861" width="8" style="100" customWidth="1"/>
    <col min="14862" max="15104" width="9.140625" style="100"/>
    <col min="15105" max="15105" width="20.28515625" style="100" customWidth="1"/>
    <col min="15106" max="15106" width="11.28515625" style="100" customWidth="1"/>
    <col min="15107" max="15107" width="11" style="100" customWidth="1"/>
    <col min="15108" max="15108" width="8.140625" style="100" customWidth="1"/>
    <col min="15109" max="15110" width="11.140625" style="100" customWidth="1"/>
    <col min="15111" max="15111" width="8.5703125" style="100" customWidth="1"/>
    <col min="15112" max="15112" width="9.140625" style="100" customWidth="1"/>
    <col min="15113" max="15113" width="8.85546875" style="100" customWidth="1"/>
    <col min="15114" max="15114" width="8" style="100" customWidth="1"/>
    <col min="15115" max="15116" width="10.85546875" style="100" customWidth="1"/>
    <col min="15117" max="15117" width="8" style="100" customWidth="1"/>
    <col min="15118" max="15360" width="9.140625" style="100"/>
    <col min="15361" max="15361" width="20.28515625" style="100" customWidth="1"/>
    <col min="15362" max="15362" width="11.28515625" style="100" customWidth="1"/>
    <col min="15363" max="15363" width="11" style="100" customWidth="1"/>
    <col min="15364" max="15364" width="8.140625" style="100" customWidth="1"/>
    <col min="15365" max="15366" width="11.140625" style="100" customWidth="1"/>
    <col min="15367" max="15367" width="8.5703125" style="100" customWidth="1"/>
    <col min="15368" max="15368" width="9.140625" style="100" customWidth="1"/>
    <col min="15369" max="15369" width="8.85546875" style="100" customWidth="1"/>
    <col min="15370" max="15370" width="8" style="100" customWidth="1"/>
    <col min="15371" max="15372" width="10.85546875" style="100" customWidth="1"/>
    <col min="15373" max="15373" width="8" style="100" customWidth="1"/>
    <col min="15374" max="15616" width="9.140625" style="100"/>
    <col min="15617" max="15617" width="20.28515625" style="100" customWidth="1"/>
    <col min="15618" max="15618" width="11.28515625" style="100" customWidth="1"/>
    <col min="15619" max="15619" width="11" style="100" customWidth="1"/>
    <col min="15620" max="15620" width="8.140625" style="100" customWidth="1"/>
    <col min="15621" max="15622" width="11.140625" style="100" customWidth="1"/>
    <col min="15623" max="15623" width="8.5703125" style="100" customWidth="1"/>
    <col min="15624" max="15624" width="9.140625" style="100" customWidth="1"/>
    <col min="15625" max="15625" width="8.85546875" style="100" customWidth="1"/>
    <col min="15626" max="15626" width="8" style="100" customWidth="1"/>
    <col min="15627" max="15628" width="10.85546875" style="100" customWidth="1"/>
    <col min="15629" max="15629" width="8" style="100" customWidth="1"/>
    <col min="15630" max="15872" width="9.140625" style="100"/>
    <col min="15873" max="15873" width="20.28515625" style="100" customWidth="1"/>
    <col min="15874" max="15874" width="11.28515625" style="100" customWidth="1"/>
    <col min="15875" max="15875" width="11" style="100" customWidth="1"/>
    <col min="15876" max="15876" width="8.140625" style="100" customWidth="1"/>
    <col min="15877" max="15878" width="11.140625" style="100" customWidth="1"/>
    <col min="15879" max="15879" width="8.5703125" style="100" customWidth="1"/>
    <col min="15880" max="15880" width="9.140625" style="100" customWidth="1"/>
    <col min="15881" max="15881" width="8.85546875" style="100" customWidth="1"/>
    <col min="15882" max="15882" width="8" style="100" customWidth="1"/>
    <col min="15883" max="15884" width="10.85546875" style="100" customWidth="1"/>
    <col min="15885" max="15885" width="8" style="100" customWidth="1"/>
    <col min="15886" max="16128" width="9.140625" style="100"/>
    <col min="16129" max="16129" width="20.28515625" style="100" customWidth="1"/>
    <col min="16130" max="16130" width="11.28515625" style="100" customWidth="1"/>
    <col min="16131" max="16131" width="11" style="100" customWidth="1"/>
    <col min="16132" max="16132" width="8.140625" style="100" customWidth="1"/>
    <col min="16133" max="16134" width="11.140625" style="100" customWidth="1"/>
    <col min="16135" max="16135" width="8.5703125" style="100" customWidth="1"/>
    <col min="16136" max="16136" width="9.140625" style="100" customWidth="1"/>
    <col min="16137" max="16137" width="8.85546875" style="100" customWidth="1"/>
    <col min="16138" max="16138" width="8" style="100" customWidth="1"/>
    <col min="16139" max="16140" width="10.85546875" style="100" customWidth="1"/>
    <col min="16141" max="16141" width="8" style="100" customWidth="1"/>
    <col min="16142" max="16384" width="9.140625" style="100"/>
  </cols>
  <sheetData>
    <row r="1" spans="1:26" ht="27" customHeight="1" x14ac:dyDescent="0.2">
      <c r="A1" s="430" t="s">
        <v>107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</row>
    <row r="2" spans="1:26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P2" s="102" t="s">
        <v>108</v>
      </c>
    </row>
    <row r="3" spans="1:26" ht="15" customHeight="1" x14ac:dyDescent="0.2">
      <c r="A3" s="421"/>
      <c r="B3" s="410" t="s">
        <v>132</v>
      </c>
      <c r="C3" s="410"/>
      <c r="D3" s="410"/>
      <c r="E3" s="411" t="s">
        <v>67</v>
      </c>
      <c r="F3" s="412"/>
      <c r="G3" s="412"/>
      <c r="H3" s="412"/>
      <c r="I3" s="412"/>
      <c r="J3" s="412"/>
      <c r="K3" s="415" t="s">
        <v>150</v>
      </c>
      <c r="L3" s="416"/>
      <c r="M3" s="417"/>
      <c r="N3" s="410" t="s">
        <v>68</v>
      </c>
      <c r="O3" s="410"/>
      <c r="P3" s="411"/>
      <c r="Q3" s="103"/>
    </row>
    <row r="4" spans="1:26" ht="36" customHeight="1" x14ac:dyDescent="0.2">
      <c r="A4" s="421"/>
      <c r="B4" s="410"/>
      <c r="C4" s="410"/>
      <c r="D4" s="410"/>
      <c r="E4" s="410" t="s">
        <v>66</v>
      </c>
      <c r="F4" s="410"/>
      <c r="G4" s="410"/>
      <c r="H4" s="410" t="s">
        <v>65</v>
      </c>
      <c r="I4" s="410"/>
      <c r="J4" s="410"/>
      <c r="K4" s="418"/>
      <c r="L4" s="419"/>
      <c r="M4" s="420"/>
      <c r="N4" s="410"/>
      <c r="O4" s="410"/>
      <c r="P4" s="411"/>
      <c r="Q4" s="103"/>
    </row>
    <row r="5" spans="1:26" ht="42.75" customHeight="1" x14ac:dyDescent="0.2">
      <c r="A5" s="421"/>
      <c r="B5" s="265" t="s">
        <v>130</v>
      </c>
      <c r="C5" s="265" t="s">
        <v>64</v>
      </c>
      <c r="D5" s="265" t="s">
        <v>131</v>
      </c>
      <c r="E5" s="265" t="s">
        <v>130</v>
      </c>
      <c r="F5" s="265" t="s">
        <v>64</v>
      </c>
      <c r="G5" s="265" t="s">
        <v>131</v>
      </c>
      <c r="H5" s="265" t="s">
        <v>130</v>
      </c>
      <c r="I5" s="265" t="s">
        <v>64</v>
      </c>
      <c r="J5" s="265" t="s">
        <v>131</v>
      </c>
      <c r="K5" s="265" t="s">
        <v>130</v>
      </c>
      <c r="L5" s="265" t="s">
        <v>64</v>
      </c>
      <c r="M5" s="266" t="s">
        <v>131</v>
      </c>
      <c r="N5" s="265" t="s">
        <v>130</v>
      </c>
      <c r="O5" s="265" t="s">
        <v>64</v>
      </c>
      <c r="P5" s="266" t="s">
        <v>131</v>
      </c>
      <c r="Q5" s="103"/>
    </row>
    <row r="6" spans="1:26" x14ac:dyDescent="0.2">
      <c r="A6" s="65" t="s">
        <v>72</v>
      </c>
      <c r="B6" s="206">
        <f>SUM(B7:B26)</f>
        <v>1849234.6000000003</v>
      </c>
      <c r="C6" s="206">
        <f>SUM(C7:C26)</f>
        <v>1832645.9</v>
      </c>
      <c r="D6" s="206">
        <f>B6/C6*100</f>
        <v>100.90517759049908</v>
      </c>
      <c r="E6" s="206">
        <f>SUM(E7:E26)</f>
        <v>1837850.7999999998</v>
      </c>
      <c r="F6" s="206">
        <f>SUM(F7:F26)</f>
        <v>1821600</v>
      </c>
      <c r="G6" s="206">
        <f>E6/F6*100</f>
        <v>100.89211682037768</v>
      </c>
      <c r="H6" s="206">
        <f>SUM(H7:H26)</f>
        <v>11383.799999999997</v>
      </c>
      <c r="I6" s="206">
        <f>SUM(I7:I26)</f>
        <v>11045.9</v>
      </c>
      <c r="J6" s="206">
        <f>H6/I6*100</f>
        <v>103.05905358549323</v>
      </c>
      <c r="K6" s="206">
        <f>SUM(K7:K26)</f>
        <v>335815</v>
      </c>
      <c r="L6" s="206">
        <f>SUM(L7:L26)</f>
        <v>345124.19999999995</v>
      </c>
      <c r="M6" s="206">
        <f>K6/L6*100</f>
        <v>97.302652204626639</v>
      </c>
      <c r="N6" s="206">
        <f>SUM(N7:N26)</f>
        <v>2185049.6</v>
      </c>
      <c r="O6" s="206">
        <f>SUM(O7:O26)</f>
        <v>2177770.0999999996</v>
      </c>
      <c r="P6" s="206">
        <f>N6/O6*100</f>
        <v>100.33426393355298</v>
      </c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x14ac:dyDescent="0.2">
      <c r="A7" s="80" t="s">
        <v>73</v>
      </c>
      <c r="B7" s="206">
        <f>E7+H7</f>
        <v>2011.5</v>
      </c>
      <c r="C7" s="206">
        <f>F7+I7</f>
        <v>1921.3</v>
      </c>
      <c r="D7" s="206">
        <f t="shared" ref="D7:D26" si="0">B7/C7*100</f>
        <v>104.69473793785457</v>
      </c>
      <c r="E7" s="274">
        <v>1523.1</v>
      </c>
      <c r="F7" s="274">
        <v>1443.8</v>
      </c>
      <c r="G7" s="206">
        <f t="shared" ref="G7:G26" si="1">E7/F7*100</f>
        <v>105.49245047790552</v>
      </c>
      <c r="H7" s="206">
        <v>488.4</v>
      </c>
      <c r="I7" s="206">
        <v>477.5</v>
      </c>
      <c r="J7" s="206">
        <f t="shared" ref="J7:J23" si="2">H7/I7*100</f>
        <v>102.28272251308901</v>
      </c>
      <c r="K7" s="206">
        <v>26514.1</v>
      </c>
      <c r="L7" s="206">
        <v>26999.5</v>
      </c>
      <c r="M7" s="206">
        <f t="shared" ref="M7:M26" si="3">K7/L7*100</f>
        <v>98.202188929424622</v>
      </c>
      <c r="N7" s="209">
        <f>B7+K7</f>
        <v>28525.599999999999</v>
      </c>
      <c r="O7" s="209">
        <f>C7+L7</f>
        <v>28920.799999999999</v>
      </c>
      <c r="P7" s="206">
        <f t="shared" ref="P7:P26" si="4">N7/O7*100</f>
        <v>98.633509446488347</v>
      </c>
      <c r="Q7" s="268"/>
      <c r="R7" s="268"/>
      <c r="S7" s="268"/>
      <c r="T7" s="268"/>
      <c r="U7" s="268"/>
      <c r="V7" s="268"/>
      <c r="W7" s="268"/>
      <c r="X7" s="268"/>
      <c r="Y7" s="268"/>
      <c r="Z7" s="268"/>
    </row>
    <row r="8" spans="1:26" x14ac:dyDescent="0.2">
      <c r="A8" s="71" t="s">
        <v>74</v>
      </c>
      <c r="B8" s="206">
        <f t="shared" ref="B8:B23" si="5">E8+H8</f>
        <v>306222.90000000002</v>
      </c>
      <c r="C8" s="206">
        <f>F8+I8</f>
        <v>320706.10000000003</v>
      </c>
      <c r="D8" s="206">
        <f t="shared" si="0"/>
        <v>95.483964913670178</v>
      </c>
      <c r="E8" s="274">
        <v>305551.7</v>
      </c>
      <c r="F8" s="274">
        <v>319973.40000000002</v>
      </c>
      <c r="G8" s="206">
        <f t="shared" si="1"/>
        <v>95.492844092665194</v>
      </c>
      <c r="H8" s="206">
        <v>671.2</v>
      </c>
      <c r="I8" s="206">
        <v>732.7</v>
      </c>
      <c r="J8" s="206">
        <f t="shared" si="2"/>
        <v>91.606387334516171</v>
      </c>
      <c r="K8" s="206">
        <v>34114.1</v>
      </c>
      <c r="L8" s="206">
        <v>32437.9</v>
      </c>
      <c r="M8" s="206">
        <f t="shared" si="3"/>
        <v>105.167412193761</v>
      </c>
      <c r="N8" s="209">
        <f t="shared" ref="N8:O26" si="6">B8+K8</f>
        <v>340337</v>
      </c>
      <c r="O8" s="209">
        <f t="shared" si="6"/>
        <v>353144.00000000006</v>
      </c>
      <c r="P8" s="206">
        <f t="shared" si="4"/>
        <v>96.373434066556413</v>
      </c>
      <c r="Q8" s="268"/>
      <c r="R8" s="268"/>
      <c r="S8" s="268"/>
      <c r="T8" s="268"/>
      <c r="U8" s="268"/>
      <c r="V8" s="268"/>
      <c r="W8" s="268"/>
      <c r="X8" s="268"/>
      <c r="Y8" s="268"/>
      <c r="Z8" s="268"/>
    </row>
    <row r="9" spans="1:26" ht="13.5" customHeight="1" x14ac:dyDescent="0.2">
      <c r="A9" s="275" t="s">
        <v>75</v>
      </c>
      <c r="B9" s="276">
        <f t="shared" si="5"/>
        <v>74688.3</v>
      </c>
      <c r="C9" s="206">
        <f t="shared" ref="C9:C23" si="7">F9+I9</f>
        <v>83399.100000000006</v>
      </c>
      <c r="D9" s="206">
        <f t="shared" si="0"/>
        <v>89.555282970679542</v>
      </c>
      <c r="E9" s="274">
        <v>74163</v>
      </c>
      <c r="F9" s="274">
        <v>83136</v>
      </c>
      <c r="G9" s="206">
        <f t="shared" si="1"/>
        <v>89.206841801385679</v>
      </c>
      <c r="H9" s="276">
        <v>525.29999999999995</v>
      </c>
      <c r="I9" s="276">
        <v>263.10000000000002</v>
      </c>
      <c r="J9" s="206">
        <f t="shared" si="2"/>
        <v>199.65792474344352</v>
      </c>
      <c r="K9" s="276">
        <v>25144.6</v>
      </c>
      <c r="L9" s="276">
        <v>26246.5</v>
      </c>
      <c r="M9" s="206">
        <f t="shared" si="3"/>
        <v>95.801725944411629</v>
      </c>
      <c r="N9" s="209">
        <f t="shared" si="6"/>
        <v>99832.9</v>
      </c>
      <c r="O9" s="209">
        <f t="shared" si="6"/>
        <v>109645.6</v>
      </c>
      <c r="P9" s="206">
        <f t="shared" si="4"/>
        <v>91.050530071430131</v>
      </c>
      <c r="Q9" s="268"/>
      <c r="R9" s="268"/>
      <c r="S9" s="268"/>
      <c r="T9" s="268"/>
      <c r="U9" s="268"/>
      <c r="V9" s="268"/>
      <c r="W9" s="268"/>
      <c r="X9" s="268"/>
      <c r="Y9" s="268"/>
      <c r="Z9" s="268"/>
    </row>
    <row r="10" spans="1:26" x14ac:dyDescent="0.2">
      <c r="A10" s="71" t="s">
        <v>76</v>
      </c>
      <c r="B10" s="206">
        <f t="shared" si="5"/>
        <v>249544.3</v>
      </c>
      <c r="C10" s="206">
        <f t="shared" si="7"/>
        <v>225223.6</v>
      </c>
      <c r="D10" s="206">
        <f t="shared" si="0"/>
        <v>110.7984687217503</v>
      </c>
      <c r="E10" s="274">
        <v>246352</v>
      </c>
      <c r="F10" s="274">
        <v>222437.7</v>
      </c>
      <c r="G10" s="206">
        <f t="shared" si="1"/>
        <v>110.75101028287919</v>
      </c>
      <c r="H10" s="206">
        <v>3192.3</v>
      </c>
      <c r="I10" s="206">
        <v>2785.9</v>
      </c>
      <c r="J10" s="206">
        <f t="shared" si="2"/>
        <v>114.58774543235579</v>
      </c>
      <c r="K10" s="206">
        <v>8881</v>
      </c>
      <c r="L10" s="206">
        <v>8805.9</v>
      </c>
      <c r="M10" s="206">
        <f t="shared" si="3"/>
        <v>100.85283730226327</v>
      </c>
      <c r="N10" s="209">
        <f t="shared" si="6"/>
        <v>258425.3</v>
      </c>
      <c r="O10" s="209">
        <f t="shared" si="6"/>
        <v>234029.5</v>
      </c>
      <c r="P10" s="206">
        <f t="shared" si="4"/>
        <v>110.42424138837197</v>
      </c>
      <c r="Q10" s="268"/>
      <c r="R10" s="268"/>
      <c r="S10" s="268"/>
      <c r="T10" s="268"/>
      <c r="U10" s="268"/>
      <c r="V10" s="268"/>
      <c r="W10" s="268"/>
      <c r="X10" s="268"/>
      <c r="Y10" s="268"/>
      <c r="Z10" s="268"/>
    </row>
    <row r="11" spans="1:26" x14ac:dyDescent="0.2">
      <c r="A11" s="71" t="s">
        <v>77</v>
      </c>
      <c r="B11" s="206">
        <f t="shared" si="5"/>
        <v>9822.7999999999993</v>
      </c>
      <c r="C11" s="206">
        <f t="shared" si="7"/>
        <v>3508.7</v>
      </c>
      <c r="D11" s="206">
        <f>B11/C11*100</f>
        <v>279.95553908855129</v>
      </c>
      <c r="E11" s="274">
        <v>9737.9</v>
      </c>
      <c r="F11" s="274">
        <v>3430</v>
      </c>
      <c r="G11" s="206">
        <f t="shared" si="1"/>
        <v>283.90379008746356</v>
      </c>
      <c r="H11" s="206">
        <v>84.9</v>
      </c>
      <c r="I11" s="206">
        <v>78.7</v>
      </c>
      <c r="J11" s="206">
        <f t="shared" si="2"/>
        <v>107.87801778907242</v>
      </c>
      <c r="K11" s="206">
        <v>658.4</v>
      </c>
      <c r="L11" s="206">
        <v>596.4</v>
      </c>
      <c r="M11" s="206">
        <f t="shared" si="3"/>
        <v>110.39570757880617</v>
      </c>
      <c r="N11" s="209">
        <f t="shared" si="6"/>
        <v>10481.199999999999</v>
      </c>
      <c r="O11" s="209">
        <f t="shared" si="6"/>
        <v>4105.0999999999995</v>
      </c>
      <c r="P11" s="206">
        <f t="shared" si="4"/>
        <v>255.32142944142652</v>
      </c>
      <c r="Q11" s="268"/>
      <c r="R11" s="268"/>
      <c r="S11" s="268"/>
      <c r="T11" s="268"/>
      <c r="U11" s="268"/>
      <c r="V11" s="268"/>
      <c r="W11" s="268"/>
      <c r="X11" s="268"/>
      <c r="Y11" s="268"/>
      <c r="Z11" s="268"/>
    </row>
    <row r="12" spans="1:26" x14ac:dyDescent="0.2">
      <c r="A12" s="71" t="s">
        <v>78</v>
      </c>
      <c r="B12" s="206">
        <f t="shared" si="5"/>
        <v>55341.399999999994</v>
      </c>
      <c r="C12" s="206">
        <f t="shared" si="7"/>
        <v>63505.7</v>
      </c>
      <c r="D12" s="206">
        <f t="shared" si="0"/>
        <v>87.143988649837723</v>
      </c>
      <c r="E12" s="274">
        <v>54742.2</v>
      </c>
      <c r="F12" s="274">
        <v>62908</v>
      </c>
      <c r="G12" s="206">
        <f t="shared" si="1"/>
        <v>87.019456984803199</v>
      </c>
      <c r="H12" s="206">
        <v>599.20000000000005</v>
      </c>
      <c r="I12" s="206">
        <v>597.70000000000005</v>
      </c>
      <c r="J12" s="206">
        <f t="shared" si="2"/>
        <v>100.25096202108081</v>
      </c>
      <c r="K12" s="206">
        <v>16007.3</v>
      </c>
      <c r="L12" s="206">
        <v>16127.5</v>
      </c>
      <c r="M12" s="206">
        <f t="shared" si="3"/>
        <v>99.25468919547356</v>
      </c>
      <c r="N12" s="209">
        <f t="shared" si="6"/>
        <v>71348.7</v>
      </c>
      <c r="O12" s="209">
        <f t="shared" si="6"/>
        <v>79633.2</v>
      </c>
      <c r="P12" s="206">
        <f t="shared" si="4"/>
        <v>89.596675758352035</v>
      </c>
      <c r="Q12" s="268"/>
      <c r="R12" s="268"/>
      <c r="S12" s="268"/>
      <c r="T12" s="268"/>
      <c r="U12" s="268"/>
      <c r="V12" s="268"/>
      <c r="W12" s="268"/>
      <c r="X12" s="268"/>
      <c r="Y12" s="268"/>
      <c r="Z12" s="268"/>
    </row>
    <row r="13" spans="1:26" x14ac:dyDescent="0.2">
      <c r="A13" s="71" t="s">
        <v>79</v>
      </c>
      <c r="B13" s="206">
        <f t="shared" si="5"/>
        <v>28234.5</v>
      </c>
      <c r="C13" s="206">
        <f t="shared" si="7"/>
        <v>27969.100000000002</v>
      </c>
      <c r="D13" s="206">
        <f t="shared" si="0"/>
        <v>100.94890432656038</v>
      </c>
      <c r="E13" s="274">
        <v>26968</v>
      </c>
      <c r="F13" s="274">
        <v>26711.4</v>
      </c>
      <c r="G13" s="206">
        <f t="shared" si="1"/>
        <v>100.9606385288678</v>
      </c>
      <c r="H13" s="206">
        <v>1266.5</v>
      </c>
      <c r="I13" s="206">
        <v>1257.7</v>
      </c>
      <c r="J13" s="206">
        <f t="shared" si="2"/>
        <v>100.69968991015345</v>
      </c>
      <c r="K13" s="206">
        <v>28279.9</v>
      </c>
      <c r="L13" s="206">
        <v>28167.8</v>
      </c>
      <c r="M13" s="206">
        <f t="shared" si="3"/>
        <v>100.39797215259978</v>
      </c>
      <c r="N13" s="209">
        <f t="shared" si="6"/>
        <v>56514.400000000001</v>
      </c>
      <c r="O13" s="209">
        <f t="shared" si="6"/>
        <v>56136.9</v>
      </c>
      <c r="P13" s="206">
        <f t="shared" si="4"/>
        <v>100.67246321047296</v>
      </c>
      <c r="Q13" s="268"/>
      <c r="R13" s="268"/>
      <c r="S13" s="268"/>
      <c r="T13" s="268"/>
      <c r="U13" s="268"/>
      <c r="V13" s="268"/>
      <c r="W13" s="268"/>
      <c r="X13" s="268"/>
      <c r="Y13" s="268"/>
      <c r="Z13" s="268"/>
    </row>
    <row r="14" spans="1:26" x14ac:dyDescent="0.2">
      <c r="A14" s="71" t="s">
        <v>80</v>
      </c>
      <c r="B14" s="206">
        <f t="shared" si="5"/>
        <v>129262.6</v>
      </c>
      <c r="C14" s="206">
        <f t="shared" si="7"/>
        <v>150377.9</v>
      </c>
      <c r="D14" s="206">
        <f t="shared" si="0"/>
        <v>85.9585085308413</v>
      </c>
      <c r="E14" s="274">
        <v>128575</v>
      </c>
      <c r="F14" s="274">
        <v>149693.1</v>
      </c>
      <c r="G14" s="206">
        <f t="shared" si="1"/>
        <v>85.892402522227144</v>
      </c>
      <c r="H14" s="206">
        <v>687.6</v>
      </c>
      <c r="I14" s="206">
        <v>684.8</v>
      </c>
      <c r="J14" s="206">
        <f t="shared" si="2"/>
        <v>100.4088785046729</v>
      </c>
      <c r="K14" s="206">
        <v>33971.699999999997</v>
      </c>
      <c r="L14" s="206">
        <v>33772.400000000001</v>
      </c>
      <c r="M14" s="206">
        <f t="shared" si="3"/>
        <v>100.59012684914308</v>
      </c>
      <c r="N14" s="209">
        <f t="shared" si="6"/>
        <v>163234.29999999999</v>
      </c>
      <c r="O14" s="209">
        <f t="shared" si="6"/>
        <v>184150.3</v>
      </c>
      <c r="P14" s="206">
        <f t="shared" si="4"/>
        <v>88.641886545935577</v>
      </c>
      <c r="Q14" s="268"/>
      <c r="R14" s="268"/>
      <c r="S14" s="268"/>
      <c r="T14" s="268"/>
      <c r="U14" s="268"/>
      <c r="V14" s="268"/>
      <c r="W14" s="268"/>
      <c r="X14" s="268"/>
      <c r="Y14" s="268"/>
      <c r="Z14" s="268"/>
    </row>
    <row r="15" spans="1:26" x14ac:dyDescent="0.2">
      <c r="A15" s="71" t="s">
        <v>81</v>
      </c>
      <c r="B15" s="206">
        <f t="shared" si="5"/>
        <v>309206.90000000002</v>
      </c>
      <c r="C15" s="206">
        <f t="shared" si="7"/>
        <v>314134.3</v>
      </c>
      <c r="D15" s="206">
        <f t="shared" si="0"/>
        <v>98.431435217357688</v>
      </c>
      <c r="E15" s="274">
        <v>307777.5</v>
      </c>
      <c r="F15" s="274">
        <v>312400.5</v>
      </c>
      <c r="G15" s="206">
        <f t="shared" si="1"/>
        <v>98.520168821752847</v>
      </c>
      <c r="H15" s="206">
        <v>1429.4</v>
      </c>
      <c r="I15" s="206">
        <v>1733.8</v>
      </c>
      <c r="J15" s="206">
        <f t="shared" si="2"/>
        <v>82.443188372361291</v>
      </c>
      <c r="K15" s="206">
        <v>12187.7</v>
      </c>
      <c r="L15" s="206">
        <v>12313.1</v>
      </c>
      <c r="M15" s="206">
        <f t="shared" si="3"/>
        <v>98.981572471595285</v>
      </c>
      <c r="N15" s="209">
        <f t="shared" si="6"/>
        <v>321394.60000000003</v>
      </c>
      <c r="O15" s="209">
        <f t="shared" si="6"/>
        <v>326447.39999999997</v>
      </c>
      <c r="P15" s="206">
        <f t="shared" si="4"/>
        <v>98.452185558837371</v>
      </c>
      <c r="Q15" s="268"/>
      <c r="R15" s="268"/>
      <c r="S15" s="268"/>
      <c r="T15" s="268"/>
      <c r="U15" s="268"/>
      <c r="V15" s="268"/>
      <c r="W15" s="268"/>
      <c r="X15" s="268"/>
      <c r="Y15" s="268"/>
      <c r="Z15" s="268"/>
    </row>
    <row r="16" spans="1:26" ht="14.25" customHeight="1" x14ac:dyDescent="0.2">
      <c r="A16" s="71" t="s">
        <v>82</v>
      </c>
      <c r="B16" s="206">
        <f t="shared" si="5"/>
        <v>177298.09999999998</v>
      </c>
      <c r="C16" s="206">
        <f t="shared" si="7"/>
        <v>158267.4</v>
      </c>
      <c r="D16" s="206">
        <f t="shared" si="0"/>
        <v>112.02439668560929</v>
      </c>
      <c r="E16" s="274">
        <v>177253.3</v>
      </c>
      <c r="F16" s="274">
        <v>158225.29999999999</v>
      </c>
      <c r="G16" s="206">
        <f t="shared" si="1"/>
        <v>112.02588966492716</v>
      </c>
      <c r="H16" s="206">
        <v>44.8</v>
      </c>
      <c r="I16" s="206">
        <v>42.1</v>
      </c>
      <c r="J16" s="206">
        <f t="shared" si="2"/>
        <v>106.41330166270784</v>
      </c>
      <c r="K16" s="206">
        <v>14695.7</v>
      </c>
      <c r="L16" s="206">
        <v>14250</v>
      </c>
      <c r="M16" s="206">
        <f t="shared" si="3"/>
        <v>103.12771929824562</v>
      </c>
      <c r="N16" s="209">
        <f t="shared" si="6"/>
        <v>191993.8</v>
      </c>
      <c r="O16" s="209">
        <f t="shared" si="6"/>
        <v>172517.4</v>
      </c>
      <c r="P16" s="206">
        <f t="shared" si="4"/>
        <v>111.28952789689619</v>
      </c>
      <c r="Q16" s="268"/>
      <c r="R16" s="268"/>
      <c r="S16" s="268"/>
      <c r="T16" s="268"/>
      <c r="U16" s="268"/>
      <c r="V16" s="268"/>
      <c r="W16" s="268"/>
      <c r="X16" s="268"/>
      <c r="Y16" s="268"/>
      <c r="Z16" s="268"/>
    </row>
    <row r="17" spans="1:26" ht="14.25" customHeight="1" x14ac:dyDescent="0.2">
      <c r="A17" s="71" t="s">
        <v>83</v>
      </c>
      <c r="B17" s="206">
        <f>H17</f>
        <v>77.2</v>
      </c>
      <c r="C17" s="206">
        <f>I17</f>
        <v>21.3</v>
      </c>
      <c r="D17" s="206">
        <f t="shared" si="0"/>
        <v>362.44131455399059</v>
      </c>
      <c r="E17" s="277" t="s">
        <v>137</v>
      </c>
      <c r="F17" s="277" t="s">
        <v>137</v>
      </c>
      <c r="G17" s="206" t="s">
        <v>137</v>
      </c>
      <c r="H17" s="206">
        <v>77.2</v>
      </c>
      <c r="I17" s="206">
        <v>21.3</v>
      </c>
      <c r="J17" s="206">
        <f t="shared" si="2"/>
        <v>362.44131455399059</v>
      </c>
      <c r="K17" s="206">
        <v>2938.1</v>
      </c>
      <c r="L17" s="206">
        <v>2920</v>
      </c>
      <c r="M17" s="206">
        <f t="shared" si="3"/>
        <v>100.61986301369863</v>
      </c>
      <c r="N17" s="209">
        <f t="shared" si="6"/>
        <v>3015.2999999999997</v>
      </c>
      <c r="O17" s="209">
        <f t="shared" si="6"/>
        <v>2941.3</v>
      </c>
      <c r="P17" s="206">
        <f>N17/O17*100</f>
        <v>102.51589433243802</v>
      </c>
      <c r="Q17" s="268"/>
      <c r="R17" s="268"/>
      <c r="S17" s="268"/>
      <c r="T17" s="268"/>
      <c r="U17" s="268"/>
      <c r="V17" s="268"/>
      <c r="W17" s="268"/>
      <c r="X17" s="268"/>
      <c r="Y17" s="268"/>
      <c r="Z17" s="268"/>
    </row>
    <row r="18" spans="1:26" ht="14.25" customHeight="1" x14ac:dyDescent="0.2">
      <c r="A18" s="71" t="s">
        <v>84</v>
      </c>
      <c r="B18" s="206">
        <f>H18</f>
        <v>55.4</v>
      </c>
      <c r="C18" s="206">
        <f>I18</f>
        <v>55.4</v>
      </c>
      <c r="D18" s="206">
        <f t="shared" si="0"/>
        <v>100</v>
      </c>
      <c r="E18" s="277" t="s">
        <v>137</v>
      </c>
      <c r="F18" s="277" t="s">
        <v>137</v>
      </c>
      <c r="G18" s="206" t="s">
        <v>137</v>
      </c>
      <c r="H18" s="206">
        <v>55.4</v>
      </c>
      <c r="I18" s="206">
        <v>55.4</v>
      </c>
      <c r="J18" s="206">
        <f t="shared" si="2"/>
        <v>100</v>
      </c>
      <c r="K18" s="206">
        <v>260.7</v>
      </c>
      <c r="L18" s="206">
        <v>260.7</v>
      </c>
      <c r="M18" s="206">
        <f t="shared" si="3"/>
        <v>100</v>
      </c>
      <c r="N18" s="209">
        <f t="shared" si="6"/>
        <v>316.09999999999997</v>
      </c>
      <c r="O18" s="209">
        <f t="shared" si="6"/>
        <v>316.09999999999997</v>
      </c>
      <c r="P18" s="206">
        <f t="shared" si="4"/>
        <v>100</v>
      </c>
      <c r="Q18" s="268"/>
      <c r="R18" s="268"/>
      <c r="S18" s="268"/>
      <c r="T18" s="268"/>
      <c r="U18" s="268"/>
      <c r="V18" s="268"/>
      <c r="W18" s="268"/>
      <c r="X18" s="268"/>
      <c r="Y18" s="268"/>
      <c r="Z18" s="268"/>
    </row>
    <row r="19" spans="1:26" ht="14.25" customHeight="1" x14ac:dyDescent="0.2">
      <c r="A19" s="71" t="s">
        <v>85</v>
      </c>
      <c r="B19" s="206">
        <f t="shared" si="5"/>
        <v>89312.1</v>
      </c>
      <c r="C19" s="206">
        <f t="shared" si="7"/>
        <v>86570.2</v>
      </c>
      <c r="D19" s="206">
        <f t="shared" si="0"/>
        <v>103.16725616898195</v>
      </c>
      <c r="E19" s="274">
        <v>88977.3</v>
      </c>
      <c r="F19" s="274">
        <v>86068</v>
      </c>
      <c r="G19" s="206">
        <f t="shared" si="1"/>
        <v>103.38023423339686</v>
      </c>
      <c r="H19" s="206">
        <v>334.8</v>
      </c>
      <c r="I19" s="206">
        <v>502.2</v>
      </c>
      <c r="J19" s="206">
        <f t="shared" si="2"/>
        <v>66.666666666666671</v>
      </c>
      <c r="K19" s="206">
        <v>11637.9</v>
      </c>
      <c r="L19" s="206">
        <v>14576</v>
      </c>
      <c r="M19" s="206">
        <f t="shared" si="3"/>
        <v>79.842892425905603</v>
      </c>
      <c r="N19" s="209">
        <f t="shared" si="6"/>
        <v>100950</v>
      </c>
      <c r="O19" s="209">
        <f t="shared" si="6"/>
        <v>101146.2</v>
      </c>
      <c r="P19" s="206">
        <f t="shared" si="4"/>
        <v>99.806023360244879</v>
      </c>
      <c r="Q19" s="268"/>
      <c r="R19" s="268"/>
      <c r="S19" s="159"/>
      <c r="T19" s="159"/>
      <c r="U19" s="268"/>
      <c r="V19" s="268"/>
      <c r="W19" s="268"/>
      <c r="X19" s="268"/>
      <c r="Y19" s="268"/>
      <c r="Z19" s="268"/>
    </row>
    <row r="20" spans="1:26" ht="14.25" customHeight="1" x14ac:dyDescent="0.2">
      <c r="A20" s="71" t="s">
        <v>86</v>
      </c>
      <c r="B20" s="206">
        <f t="shared" si="5"/>
        <v>264153.80000000005</v>
      </c>
      <c r="C20" s="206">
        <f t="shared" si="7"/>
        <v>251512.8</v>
      </c>
      <c r="D20" s="206">
        <f t="shared" si="0"/>
        <v>105.02598674898458</v>
      </c>
      <c r="E20" s="274">
        <v>264106.40000000002</v>
      </c>
      <c r="F20" s="274">
        <v>251475.3</v>
      </c>
      <c r="G20" s="206">
        <f t="shared" si="1"/>
        <v>105.02279945585113</v>
      </c>
      <c r="H20" s="206">
        <v>47.4</v>
      </c>
      <c r="I20" s="206">
        <v>37.5</v>
      </c>
      <c r="J20" s="206">
        <f t="shared" si="2"/>
        <v>126.4</v>
      </c>
      <c r="K20" s="206">
        <v>28493</v>
      </c>
      <c r="L20" s="206">
        <v>28364.9</v>
      </c>
      <c r="M20" s="206">
        <f t="shared" si="3"/>
        <v>100.45161449537984</v>
      </c>
      <c r="N20" s="209">
        <f t="shared" si="6"/>
        <v>292646.80000000005</v>
      </c>
      <c r="O20" s="209">
        <f t="shared" si="6"/>
        <v>279877.7</v>
      </c>
      <c r="P20" s="206">
        <f t="shared" si="4"/>
        <v>104.56238564201436</v>
      </c>
      <c r="Q20" s="268"/>
      <c r="R20" s="268"/>
      <c r="S20" s="268"/>
      <c r="T20" s="268"/>
      <c r="U20" s="268"/>
      <c r="V20" s="268"/>
      <c r="W20" s="268"/>
      <c r="X20" s="268"/>
      <c r="Y20" s="268"/>
      <c r="Z20" s="268"/>
    </row>
    <row r="21" spans="1:26" ht="14.25" customHeight="1" x14ac:dyDescent="0.2">
      <c r="A21" s="71" t="s">
        <v>87</v>
      </c>
      <c r="B21" s="206">
        <f t="shared" si="5"/>
        <v>62704.7</v>
      </c>
      <c r="C21" s="206">
        <f t="shared" si="7"/>
        <v>56626</v>
      </c>
      <c r="D21" s="206">
        <f t="shared" si="0"/>
        <v>110.73482146010667</v>
      </c>
      <c r="E21" s="274">
        <v>61283.199999999997</v>
      </c>
      <c r="F21" s="274">
        <v>55263</v>
      </c>
      <c r="G21" s="206">
        <f t="shared" si="1"/>
        <v>110.8937263630277</v>
      </c>
      <c r="H21" s="206">
        <v>1421.5</v>
      </c>
      <c r="I21" s="206">
        <v>1363</v>
      </c>
      <c r="J21" s="206">
        <f t="shared" si="2"/>
        <v>104.29200293470286</v>
      </c>
      <c r="K21" s="206">
        <v>58414.6</v>
      </c>
      <c r="L21" s="206">
        <v>65906.2</v>
      </c>
      <c r="M21" s="206">
        <f t="shared" si="3"/>
        <v>88.632935899809127</v>
      </c>
      <c r="N21" s="209">
        <f t="shared" si="6"/>
        <v>121119.29999999999</v>
      </c>
      <c r="O21" s="209">
        <f t="shared" si="6"/>
        <v>122532.2</v>
      </c>
      <c r="P21" s="206">
        <f t="shared" si="4"/>
        <v>98.84691534143677</v>
      </c>
      <c r="Q21" s="268"/>
      <c r="R21" s="268"/>
      <c r="S21" s="268"/>
      <c r="T21" s="268"/>
      <c r="U21" s="268"/>
      <c r="V21" s="268"/>
      <c r="W21" s="268"/>
      <c r="X21" s="268"/>
      <c r="Y21" s="268"/>
      <c r="Z21" s="268"/>
    </row>
    <row r="22" spans="1:26" ht="14.25" customHeight="1" x14ac:dyDescent="0.2">
      <c r="A22" s="80" t="s">
        <v>88</v>
      </c>
      <c r="B22" s="206">
        <f t="shared" si="5"/>
        <v>4601</v>
      </c>
      <c r="C22" s="206">
        <f t="shared" si="7"/>
        <v>5942.0999999999995</v>
      </c>
      <c r="D22" s="206">
        <f t="shared" si="0"/>
        <v>77.430538025277258</v>
      </c>
      <c r="E22" s="274">
        <v>4260.8999999999996</v>
      </c>
      <c r="F22" s="274">
        <v>5594.4</v>
      </c>
      <c r="G22" s="206">
        <f t="shared" si="1"/>
        <v>76.163663663663655</v>
      </c>
      <c r="H22" s="206">
        <v>340.1</v>
      </c>
      <c r="I22" s="206">
        <v>347.7</v>
      </c>
      <c r="J22" s="206">
        <f>H22/I22*100</f>
        <v>97.814207650273232</v>
      </c>
      <c r="K22" s="206">
        <v>3858.9</v>
      </c>
      <c r="L22" s="206">
        <v>4010.1</v>
      </c>
      <c r="M22" s="206">
        <f t="shared" si="3"/>
        <v>96.229520460836397</v>
      </c>
      <c r="N22" s="209">
        <f t="shared" si="6"/>
        <v>8459.9</v>
      </c>
      <c r="O22" s="209">
        <f t="shared" si="6"/>
        <v>9952.1999999999989</v>
      </c>
      <c r="P22" s="206">
        <f t="shared" si="4"/>
        <v>85.005325455678147</v>
      </c>
      <c r="Q22" s="268"/>
      <c r="R22" s="268"/>
      <c r="S22" s="268"/>
      <c r="T22" s="268"/>
      <c r="U22" s="268"/>
      <c r="V22" s="268"/>
      <c r="W22" s="268"/>
      <c r="X22" s="268"/>
      <c r="Y22" s="268"/>
      <c r="Z22" s="268"/>
    </row>
    <row r="23" spans="1:26" ht="14.25" customHeight="1" x14ac:dyDescent="0.2">
      <c r="A23" s="71" t="s">
        <v>89</v>
      </c>
      <c r="B23" s="206">
        <f t="shared" si="5"/>
        <v>3019.6000000000004</v>
      </c>
      <c r="C23" s="206">
        <f t="shared" si="7"/>
        <v>3435.3</v>
      </c>
      <c r="D23" s="206">
        <f t="shared" si="0"/>
        <v>87.899164556225088</v>
      </c>
      <c r="E23" s="274">
        <v>2901.8</v>
      </c>
      <c r="F23" s="274">
        <v>3370.5</v>
      </c>
      <c r="G23" s="206">
        <f t="shared" si="1"/>
        <v>86.094051327696192</v>
      </c>
      <c r="H23" s="206">
        <v>117.8</v>
      </c>
      <c r="I23" s="206">
        <v>64.8</v>
      </c>
      <c r="J23" s="206">
        <f t="shared" si="2"/>
        <v>181.79012345679013</v>
      </c>
      <c r="K23" s="206">
        <v>26870.5</v>
      </c>
      <c r="L23" s="206">
        <v>26465.3</v>
      </c>
      <c r="M23" s="206">
        <f t="shared" si="3"/>
        <v>101.5310614276052</v>
      </c>
      <c r="N23" s="209">
        <f t="shared" si="6"/>
        <v>29890.1</v>
      </c>
      <c r="O23" s="209">
        <f t="shared" si="6"/>
        <v>29900.6</v>
      </c>
      <c r="P23" s="206">
        <f t="shared" si="4"/>
        <v>99.964883647819775</v>
      </c>
      <c r="Q23" s="268"/>
      <c r="R23" s="268"/>
      <c r="S23" s="268"/>
      <c r="T23" s="268"/>
      <c r="U23" s="268"/>
      <c r="V23" s="268"/>
      <c r="W23" s="268"/>
      <c r="X23" s="268"/>
      <c r="Y23" s="268"/>
      <c r="Z23" s="268"/>
    </row>
    <row r="24" spans="1:26" ht="14.25" customHeight="1" x14ac:dyDescent="0.2">
      <c r="A24" s="71" t="s">
        <v>90</v>
      </c>
      <c r="B24" s="206" t="s">
        <v>137</v>
      </c>
      <c r="C24" s="206" t="s">
        <v>137</v>
      </c>
      <c r="D24" s="206" t="s">
        <v>137</v>
      </c>
      <c r="E24" s="277" t="s">
        <v>137</v>
      </c>
      <c r="F24" s="277" t="s">
        <v>137</v>
      </c>
      <c r="G24" s="206" t="s">
        <v>137</v>
      </c>
      <c r="H24" s="206" t="s">
        <v>137</v>
      </c>
      <c r="I24" s="206" t="s">
        <v>137</v>
      </c>
      <c r="J24" s="206" t="s">
        <v>137</v>
      </c>
      <c r="K24" s="206">
        <v>1.2</v>
      </c>
      <c r="L24" s="206">
        <v>1.2</v>
      </c>
      <c r="M24" s="206">
        <f>K24/L24*100</f>
        <v>100</v>
      </c>
      <c r="N24" s="209">
        <f>K24</f>
        <v>1.2</v>
      </c>
      <c r="O24" s="209">
        <f>L24</f>
        <v>1.2</v>
      </c>
      <c r="P24" s="206">
        <f>N24/O24*100</f>
        <v>100</v>
      </c>
      <c r="Q24" s="268"/>
      <c r="R24" s="268"/>
      <c r="S24" s="268"/>
      <c r="T24" s="268"/>
      <c r="U24" s="268"/>
      <c r="V24" s="268"/>
      <c r="W24" s="268"/>
      <c r="X24" s="268"/>
      <c r="Y24" s="268"/>
      <c r="Z24" s="268"/>
    </row>
    <row r="25" spans="1:26" x14ac:dyDescent="0.2">
      <c r="A25" s="71" t="s">
        <v>91</v>
      </c>
      <c r="B25" s="206">
        <f>E25</f>
        <v>0.2</v>
      </c>
      <c r="C25" s="206">
        <f>F25</f>
        <v>0.6</v>
      </c>
      <c r="D25" s="206">
        <f t="shared" si="0"/>
        <v>33.333333333333336</v>
      </c>
      <c r="E25" s="274">
        <v>0.2</v>
      </c>
      <c r="F25" s="274">
        <v>0.6</v>
      </c>
      <c r="G25" s="206">
        <f t="shared" si="1"/>
        <v>33.333333333333336</v>
      </c>
      <c r="H25" s="206" t="s">
        <v>137</v>
      </c>
      <c r="I25" s="206" t="s">
        <v>137</v>
      </c>
      <c r="J25" s="206" t="s">
        <v>137</v>
      </c>
      <c r="K25" s="206">
        <v>98.6</v>
      </c>
      <c r="L25" s="206">
        <v>114.2</v>
      </c>
      <c r="M25" s="206">
        <f t="shared" si="3"/>
        <v>86.339754816112077</v>
      </c>
      <c r="N25" s="209">
        <f t="shared" si="6"/>
        <v>98.8</v>
      </c>
      <c r="O25" s="209">
        <f t="shared" si="6"/>
        <v>114.8</v>
      </c>
      <c r="P25" s="206">
        <f t="shared" si="4"/>
        <v>86.062717770034851</v>
      </c>
      <c r="Q25" s="268"/>
      <c r="R25" s="159"/>
      <c r="S25" s="159"/>
      <c r="T25" s="159"/>
      <c r="U25" s="159"/>
      <c r="V25" s="159"/>
      <c r="W25" s="159"/>
      <c r="X25" s="268"/>
      <c r="Y25" s="268"/>
      <c r="Z25" s="268"/>
    </row>
    <row r="26" spans="1:26" x14ac:dyDescent="0.2">
      <c r="A26" s="73" t="s">
        <v>92</v>
      </c>
      <c r="B26" s="207">
        <f>E26</f>
        <v>83677.3</v>
      </c>
      <c r="C26" s="207">
        <f>F26</f>
        <v>79469</v>
      </c>
      <c r="D26" s="207">
        <f t="shared" si="0"/>
        <v>105.29552404082094</v>
      </c>
      <c r="E26" s="278">
        <v>83677.3</v>
      </c>
      <c r="F26" s="278">
        <v>79469</v>
      </c>
      <c r="G26" s="207">
        <f t="shared" si="1"/>
        <v>105.29552404082094</v>
      </c>
      <c r="H26" s="207" t="s">
        <v>137</v>
      </c>
      <c r="I26" s="207" t="s">
        <v>137</v>
      </c>
      <c r="J26" s="207" t="s">
        <v>137</v>
      </c>
      <c r="K26" s="207">
        <v>2787</v>
      </c>
      <c r="L26" s="207">
        <v>2788.6</v>
      </c>
      <c r="M26" s="207">
        <f t="shared" si="3"/>
        <v>99.942623538693255</v>
      </c>
      <c r="N26" s="207">
        <f t="shared" si="6"/>
        <v>86464.3</v>
      </c>
      <c r="O26" s="207">
        <f t="shared" si="6"/>
        <v>82257.600000000006</v>
      </c>
      <c r="P26" s="207">
        <f t="shared" si="4"/>
        <v>105.11405633035731</v>
      </c>
      <c r="Q26" s="268"/>
      <c r="R26" s="268"/>
      <c r="S26" s="268"/>
      <c r="T26" s="268"/>
      <c r="U26" s="159"/>
      <c r="V26" s="159"/>
      <c r="W26" s="159"/>
      <c r="X26" s="268"/>
      <c r="Y26" s="268"/>
      <c r="Z26" s="268"/>
    </row>
    <row r="27" spans="1:26" x14ac:dyDescent="0.2">
      <c r="O27" s="268"/>
      <c r="P27" s="268"/>
      <c r="Q27" s="268"/>
      <c r="R27" s="268"/>
      <c r="S27" s="268"/>
      <c r="T27" s="268"/>
      <c r="U27" s="159"/>
      <c r="V27" s="159"/>
      <c r="W27" s="159"/>
      <c r="X27" s="268"/>
      <c r="Y27" s="268"/>
      <c r="Z27" s="268"/>
    </row>
    <row r="28" spans="1:26" x14ac:dyDescent="0.2">
      <c r="A28" s="264"/>
      <c r="B28" s="104"/>
      <c r="C28" s="104"/>
      <c r="D28" s="106"/>
      <c r="E28" s="104"/>
      <c r="F28" s="104"/>
      <c r="G28" s="104"/>
      <c r="H28" s="104"/>
      <c r="I28" s="104"/>
      <c r="J28" s="104"/>
      <c r="K28" s="104"/>
      <c r="L28" s="206"/>
      <c r="M28" s="104"/>
    </row>
    <row r="29" spans="1:26" x14ac:dyDescent="0.2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26" x14ac:dyDescent="0.2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Normal="100" workbookViewId="0">
      <selection activeCell="A3" sqref="A3:A5"/>
    </sheetView>
  </sheetViews>
  <sheetFormatPr defaultRowHeight="12.75" x14ac:dyDescent="0.2"/>
  <cols>
    <col min="1" max="1" width="19.5703125" style="10" bestFit="1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31" t="s">
        <v>199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109</v>
      </c>
    </row>
    <row r="3" spans="1:26" ht="15" customHeight="1" x14ac:dyDescent="0.2">
      <c r="A3" s="408"/>
      <c r="B3" s="406" t="s">
        <v>132</v>
      </c>
      <c r="C3" s="406"/>
      <c r="D3" s="406"/>
      <c r="E3" s="407" t="s">
        <v>67</v>
      </c>
      <c r="F3" s="409"/>
      <c r="G3" s="409"/>
      <c r="H3" s="409"/>
      <c r="I3" s="409"/>
      <c r="J3" s="409"/>
      <c r="K3" s="400" t="s">
        <v>150</v>
      </c>
      <c r="L3" s="401"/>
      <c r="M3" s="402"/>
      <c r="N3" s="406" t="s">
        <v>68</v>
      </c>
      <c r="O3" s="406"/>
      <c r="P3" s="407"/>
      <c r="Q3" s="11"/>
    </row>
    <row r="4" spans="1:26" ht="34.5" customHeight="1" x14ac:dyDescent="0.2">
      <c r="A4" s="408"/>
      <c r="B4" s="406"/>
      <c r="C4" s="406"/>
      <c r="D4" s="406"/>
      <c r="E4" s="406" t="s">
        <v>66</v>
      </c>
      <c r="F4" s="406"/>
      <c r="G4" s="406"/>
      <c r="H4" s="406" t="s">
        <v>65</v>
      </c>
      <c r="I4" s="406"/>
      <c r="J4" s="406"/>
      <c r="K4" s="403"/>
      <c r="L4" s="404"/>
      <c r="M4" s="405"/>
      <c r="N4" s="406"/>
      <c r="O4" s="406"/>
      <c r="P4" s="407"/>
      <c r="Q4" s="11"/>
    </row>
    <row r="5" spans="1:26" ht="36.75" customHeight="1" x14ac:dyDescent="0.2">
      <c r="A5" s="408"/>
      <c r="B5" s="368" t="s">
        <v>130</v>
      </c>
      <c r="C5" s="368" t="s">
        <v>64</v>
      </c>
      <c r="D5" s="368" t="s">
        <v>131</v>
      </c>
      <c r="E5" s="368" t="s">
        <v>130</v>
      </c>
      <c r="F5" s="368" t="s">
        <v>64</v>
      </c>
      <c r="G5" s="368" t="s">
        <v>131</v>
      </c>
      <c r="H5" s="368" t="s">
        <v>130</v>
      </c>
      <c r="I5" s="368" t="s">
        <v>64</v>
      </c>
      <c r="J5" s="368" t="s">
        <v>131</v>
      </c>
      <c r="K5" s="368" t="s">
        <v>130</v>
      </c>
      <c r="L5" s="368" t="s">
        <v>64</v>
      </c>
      <c r="M5" s="369" t="s">
        <v>131</v>
      </c>
      <c r="N5" s="368" t="s">
        <v>130</v>
      </c>
      <c r="O5" s="368" t="s">
        <v>64</v>
      </c>
      <c r="P5" s="369" t="s">
        <v>131</v>
      </c>
      <c r="Q5" s="11"/>
    </row>
    <row r="6" spans="1:26" ht="12.75" customHeight="1" x14ac:dyDescent="0.2">
      <c r="A6" s="65" t="s">
        <v>72</v>
      </c>
      <c r="B6" s="67">
        <f>SUM(B7:B26)</f>
        <v>14959.4</v>
      </c>
      <c r="C6" s="67">
        <f>SUM(C7:C26)</f>
        <v>13926.300000000005</v>
      </c>
      <c r="D6" s="67">
        <f t="shared" ref="D6:D26" si="0">B6/C6*100</f>
        <v>107.41833796485783</v>
      </c>
      <c r="E6" s="67">
        <f>SUM(E7:E26)</f>
        <v>1380.3999999999999</v>
      </c>
      <c r="F6" s="67">
        <f>SUM(F7:F26)</f>
        <v>1478.3</v>
      </c>
      <c r="G6" s="67">
        <f t="shared" ref="G6:G22" si="1">E6/F6*100</f>
        <v>93.377528241899483</v>
      </c>
      <c r="H6" s="67">
        <f>SUM(H7:H26)</f>
        <v>13579</v>
      </c>
      <c r="I6" s="67">
        <f>SUM(I7:I26)</f>
        <v>12447.999999999996</v>
      </c>
      <c r="J6" s="67">
        <f t="shared" ref="J6:J26" si="2">H6/I6*100</f>
        <v>109.08579691516714</v>
      </c>
      <c r="K6" s="67">
        <f>SUM(K7:K26)</f>
        <v>15173.1</v>
      </c>
      <c r="L6" s="67">
        <f>SUM(L7:L26)</f>
        <v>16776.5</v>
      </c>
      <c r="M6" s="67">
        <f>K6/L6*100</f>
        <v>90.442583375555103</v>
      </c>
      <c r="N6" s="67">
        <f>SUM(N7:N26)</f>
        <v>30132.499999999996</v>
      </c>
      <c r="O6" s="67">
        <f>SUM(O7:O26)</f>
        <v>30702.800000000003</v>
      </c>
      <c r="P6" s="67">
        <f t="shared" ref="P6:P26" si="3">N6/O6*100</f>
        <v>98.142514689213982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300" t="s">
        <v>73</v>
      </c>
      <c r="B7" s="67">
        <f t="shared" ref="B7:C23" si="4">E7+H7</f>
        <v>703.9</v>
      </c>
      <c r="C7" s="67">
        <f t="shared" si="4"/>
        <v>1086.5999999999999</v>
      </c>
      <c r="D7" s="67">
        <f t="shared" si="0"/>
        <v>64.780047855696679</v>
      </c>
      <c r="E7" s="67">
        <v>7.1</v>
      </c>
      <c r="F7" s="67">
        <v>14.3</v>
      </c>
      <c r="G7" s="67">
        <f t="shared" si="1"/>
        <v>49.650349650349646</v>
      </c>
      <c r="H7" s="67">
        <v>696.8</v>
      </c>
      <c r="I7" s="67">
        <v>1072.3</v>
      </c>
      <c r="J7" s="67">
        <f t="shared" si="2"/>
        <v>64.981814790636946</v>
      </c>
      <c r="K7" s="67">
        <v>334.3</v>
      </c>
      <c r="L7" s="67">
        <v>739.1</v>
      </c>
      <c r="M7" s="67">
        <f t="shared" ref="M7:M26" si="5">K7/L7*100</f>
        <v>45.230685969422268</v>
      </c>
      <c r="N7" s="306">
        <f>B7+K7</f>
        <v>1038.2</v>
      </c>
      <c r="O7" s="306">
        <f t="shared" ref="N7:O26" si="6">C7+L7</f>
        <v>1825.6999999999998</v>
      </c>
      <c r="P7" s="67">
        <f t="shared" si="3"/>
        <v>56.865859670263461</v>
      </c>
      <c r="Q7" s="223"/>
      <c r="R7" s="223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301" t="s">
        <v>74</v>
      </c>
      <c r="B8" s="67">
        <f t="shared" si="4"/>
        <v>177.8</v>
      </c>
      <c r="C8" s="67">
        <f t="shared" si="4"/>
        <v>171</v>
      </c>
      <c r="D8" s="67">
        <f t="shared" si="0"/>
        <v>103.9766081871345</v>
      </c>
      <c r="E8" s="67">
        <v>53.5</v>
      </c>
      <c r="F8" s="67">
        <v>55</v>
      </c>
      <c r="G8" s="67">
        <f t="shared" si="1"/>
        <v>97.27272727272728</v>
      </c>
      <c r="H8" s="67">
        <v>124.3</v>
      </c>
      <c r="I8" s="67">
        <v>116</v>
      </c>
      <c r="J8" s="67">
        <f t="shared" si="2"/>
        <v>107.15517241379311</v>
      </c>
      <c r="K8" s="67">
        <v>598.6</v>
      </c>
      <c r="L8" s="67">
        <v>616.6</v>
      </c>
      <c r="M8" s="67">
        <f t="shared" si="5"/>
        <v>97.080765488160878</v>
      </c>
      <c r="N8" s="306">
        <f t="shared" si="6"/>
        <v>776.40000000000009</v>
      </c>
      <c r="O8" s="306">
        <f t="shared" si="6"/>
        <v>787.6</v>
      </c>
      <c r="P8" s="67">
        <f t="shared" si="3"/>
        <v>98.577958354494683</v>
      </c>
      <c r="Q8" s="223"/>
      <c r="R8" s="223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301" t="s">
        <v>75</v>
      </c>
      <c r="B9" s="67">
        <f t="shared" si="4"/>
        <v>1033.7</v>
      </c>
      <c r="C9" s="67">
        <f t="shared" si="4"/>
        <v>1006.6</v>
      </c>
      <c r="D9" s="67">
        <f t="shared" si="0"/>
        <v>102.69223127359427</v>
      </c>
      <c r="E9" s="67">
        <v>95.9</v>
      </c>
      <c r="F9" s="67">
        <v>93.7</v>
      </c>
      <c r="G9" s="67">
        <f t="shared" si="1"/>
        <v>102.34791889007471</v>
      </c>
      <c r="H9" s="67">
        <v>937.8</v>
      </c>
      <c r="I9" s="67">
        <v>912.9</v>
      </c>
      <c r="J9" s="67">
        <f t="shared" si="2"/>
        <v>102.72757147551759</v>
      </c>
      <c r="K9" s="67">
        <v>699.7</v>
      </c>
      <c r="L9" s="67">
        <v>676.9</v>
      </c>
      <c r="M9" s="67">
        <f t="shared" si="5"/>
        <v>103.36829664647659</v>
      </c>
      <c r="N9" s="306">
        <f t="shared" si="6"/>
        <v>1733.4</v>
      </c>
      <c r="O9" s="306">
        <f t="shared" si="6"/>
        <v>1683.5</v>
      </c>
      <c r="P9" s="67">
        <f t="shared" si="3"/>
        <v>102.96406296406298</v>
      </c>
      <c r="Q9" s="223"/>
      <c r="R9" s="223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301" t="s">
        <v>76</v>
      </c>
      <c r="B10" s="67">
        <f t="shared" si="4"/>
        <v>2764.7999999999997</v>
      </c>
      <c r="C10" s="67">
        <f t="shared" si="4"/>
        <v>2796.9</v>
      </c>
      <c r="D10" s="67">
        <f t="shared" si="0"/>
        <v>98.852300761557416</v>
      </c>
      <c r="E10" s="67">
        <v>92.1</v>
      </c>
      <c r="F10" s="67">
        <v>129</v>
      </c>
      <c r="G10" s="67">
        <f t="shared" si="1"/>
        <v>71.395348837209298</v>
      </c>
      <c r="H10" s="67">
        <v>2672.7</v>
      </c>
      <c r="I10" s="67">
        <v>2667.9</v>
      </c>
      <c r="J10" s="67">
        <f t="shared" si="2"/>
        <v>100.17991678848533</v>
      </c>
      <c r="K10" s="67">
        <v>1447</v>
      </c>
      <c r="L10" s="67">
        <v>1437.5</v>
      </c>
      <c r="M10" s="67">
        <f t="shared" si="5"/>
        <v>100.66086956521738</v>
      </c>
      <c r="N10" s="306">
        <f t="shared" si="6"/>
        <v>4211.7999999999993</v>
      </c>
      <c r="O10" s="306">
        <f t="shared" si="6"/>
        <v>4234.3999999999996</v>
      </c>
      <c r="P10" s="67">
        <f t="shared" si="3"/>
        <v>99.46627621386736</v>
      </c>
      <c r="Q10" s="223"/>
      <c r="R10" s="223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301" t="s">
        <v>77</v>
      </c>
      <c r="B11" s="67">
        <f t="shared" si="4"/>
        <v>160.6</v>
      </c>
      <c r="C11" s="67">
        <f t="shared" si="4"/>
        <v>198.5</v>
      </c>
      <c r="D11" s="67">
        <f t="shared" si="0"/>
        <v>80.906801007556666</v>
      </c>
      <c r="E11" s="67">
        <v>8.1999999999999993</v>
      </c>
      <c r="F11" s="67">
        <v>23.5</v>
      </c>
      <c r="G11" s="67">
        <f t="shared" si="1"/>
        <v>34.89361702127659</v>
      </c>
      <c r="H11" s="67">
        <v>152.4</v>
      </c>
      <c r="I11" s="67">
        <v>175</v>
      </c>
      <c r="J11" s="67">
        <f t="shared" si="2"/>
        <v>87.085714285714289</v>
      </c>
      <c r="K11" s="67">
        <v>215.7</v>
      </c>
      <c r="L11" s="67">
        <v>184.9</v>
      </c>
      <c r="M11" s="67">
        <f t="shared" si="5"/>
        <v>116.65765278528934</v>
      </c>
      <c r="N11" s="306">
        <f t="shared" si="6"/>
        <v>376.29999999999995</v>
      </c>
      <c r="O11" s="306">
        <f t="shared" si="6"/>
        <v>383.4</v>
      </c>
      <c r="P11" s="67">
        <f t="shared" si="3"/>
        <v>98.148148148148138</v>
      </c>
      <c r="Q11" s="223"/>
      <c r="R11" s="223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301" t="s">
        <v>78</v>
      </c>
      <c r="B12" s="67">
        <f t="shared" si="4"/>
        <v>911.8</v>
      </c>
      <c r="C12" s="67">
        <f t="shared" si="4"/>
        <v>880.3</v>
      </c>
      <c r="D12" s="67">
        <f t="shared" si="0"/>
        <v>103.57832557082813</v>
      </c>
      <c r="E12" s="67">
        <v>80.5</v>
      </c>
      <c r="F12" s="67">
        <v>76.3</v>
      </c>
      <c r="G12" s="67">
        <f t="shared" si="1"/>
        <v>105.50458715596332</v>
      </c>
      <c r="H12" s="67">
        <v>831.3</v>
      </c>
      <c r="I12" s="67">
        <v>804</v>
      </c>
      <c r="J12" s="67">
        <f t="shared" si="2"/>
        <v>103.39552238805969</v>
      </c>
      <c r="K12" s="67">
        <v>780.1</v>
      </c>
      <c r="L12" s="67">
        <v>770.1</v>
      </c>
      <c r="M12" s="67">
        <f t="shared" si="5"/>
        <v>101.29853265809633</v>
      </c>
      <c r="N12" s="306">
        <f t="shared" si="6"/>
        <v>1691.9</v>
      </c>
      <c r="O12" s="306">
        <f t="shared" si="6"/>
        <v>1650.4</v>
      </c>
      <c r="P12" s="67">
        <f t="shared" si="3"/>
        <v>102.51454192922928</v>
      </c>
      <c r="Q12" s="223"/>
      <c r="R12" s="223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301" t="s">
        <v>79</v>
      </c>
      <c r="B13" s="67">
        <f t="shared" si="4"/>
        <v>1788.9</v>
      </c>
      <c r="C13" s="67">
        <f t="shared" si="4"/>
        <v>1828.3</v>
      </c>
      <c r="D13" s="67">
        <f t="shared" si="0"/>
        <v>97.844992616091446</v>
      </c>
      <c r="E13" s="67">
        <v>98.9</v>
      </c>
      <c r="F13" s="67">
        <v>168.6</v>
      </c>
      <c r="G13" s="67">
        <f t="shared" si="1"/>
        <v>58.65954922894425</v>
      </c>
      <c r="H13" s="67">
        <v>1690</v>
      </c>
      <c r="I13" s="67">
        <v>1659.7</v>
      </c>
      <c r="J13" s="67">
        <f t="shared" si="2"/>
        <v>101.8256311381575</v>
      </c>
      <c r="K13" s="67">
        <v>2366.1</v>
      </c>
      <c r="L13" s="67">
        <v>2333.1</v>
      </c>
      <c r="M13" s="67">
        <f t="shared" si="5"/>
        <v>101.41442715700141</v>
      </c>
      <c r="N13" s="306">
        <f t="shared" si="6"/>
        <v>4155</v>
      </c>
      <c r="O13" s="306">
        <f t="shared" si="6"/>
        <v>4161.3999999999996</v>
      </c>
      <c r="P13" s="67">
        <f t="shared" si="3"/>
        <v>99.84620560388332</v>
      </c>
      <c r="Q13" s="223"/>
      <c r="R13" s="223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301" t="s">
        <v>80</v>
      </c>
      <c r="B14" s="67">
        <f t="shared" si="4"/>
        <v>1905.8000000000002</v>
      </c>
      <c r="C14" s="67">
        <f t="shared" si="4"/>
        <v>1876.7</v>
      </c>
      <c r="D14" s="67">
        <f t="shared" si="0"/>
        <v>101.55059412799064</v>
      </c>
      <c r="E14" s="67">
        <v>268.89999999999998</v>
      </c>
      <c r="F14" s="67">
        <v>273.7</v>
      </c>
      <c r="G14" s="67">
        <f t="shared" si="1"/>
        <v>98.246255023748631</v>
      </c>
      <c r="H14" s="67">
        <v>1636.9</v>
      </c>
      <c r="I14" s="67">
        <v>1603</v>
      </c>
      <c r="J14" s="67">
        <f t="shared" si="2"/>
        <v>102.11478477854024</v>
      </c>
      <c r="K14" s="67">
        <v>1665.7</v>
      </c>
      <c r="L14" s="67">
        <v>1624.7</v>
      </c>
      <c r="M14" s="67">
        <f t="shared" si="5"/>
        <v>102.52354280790298</v>
      </c>
      <c r="N14" s="306">
        <f t="shared" si="6"/>
        <v>3571.5</v>
      </c>
      <c r="O14" s="306">
        <f t="shared" si="6"/>
        <v>3501.4</v>
      </c>
      <c r="P14" s="67">
        <f t="shared" si="3"/>
        <v>102.00205632032902</v>
      </c>
      <c r="Q14" s="223"/>
      <c r="R14" s="223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301" t="s">
        <v>81</v>
      </c>
      <c r="B15" s="67">
        <f t="shared" si="4"/>
        <v>441.29999999999995</v>
      </c>
      <c r="C15" s="67">
        <f t="shared" si="4"/>
        <v>423.2</v>
      </c>
      <c r="D15" s="67">
        <f t="shared" si="0"/>
        <v>104.27693761814744</v>
      </c>
      <c r="E15" s="67">
        <v>53.9</v>
      </c>
      <c r="F15" s="67">
        <v>53.8</v>
      </c>
      <c r="G15" s="67">
        <f t="shared" si="1"/>
        <v>100.18587360594795</v>
      </c>
      <c r="H15" s="67">
        <v>387.4</v>
      </c>
      <c r="I15" s="67">
        <v>369.4</v>
      </c>
      <c r="J15" s="67">
        <f t="shared" si="2"/>
        <v>104.87276664861938</v>
      </c>
      <c r="K15" s="67">
        <v>296.8</v>
      </c>
      <c r="L15" s="67">
        <v>310.8</v>
      </c>
      <c r="M15" s="67">
        <f t="shared" si="5"/>
        <v>95.495495495495504</v>
      </c>
      <c r="N15" s="306">
        <f t="shared" si="6"/>
        <v>738.09999999999991</v>
      </c>
      <c r="O15" s="306">
        <f t="shared" si="6"/>
        <v>734</v>
      </c>
      <c r="P15" s="67">
        <f t="shared" si="3"/>
        <v>100.55858310626702</v>
      </c>
      <c r="Q15" s="223"/>
      <c r="R15" s="223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301" t="s">
        <v>82</v>
      </c>
      <c r="B16" s="67">
        <f t="shared" si="4"/>
        <v>114.1</v>
      </c>
      <c r="C16" s="67">
        <f t="shared" si="4"/>
        <v>107.6</v>
      </c>
      <c r="D16" s="67">
        <f t="shared" si="0"/>
        <v>106.04089219330855</v>
      </c>
      <c r="E16" s="67">
        <v>5.5</v>
      </c>
      <c r="F16" s="67">
        <v>8.3000000000000007</v>
      </c>
      <c r="G16" s="67">
        <f t="shared" si="1"/>
        <v>66.265060240963848</v>
      </c>
      <c r="H16" s="67">
        <v>108.6</v>
      </c>
      <c r="I16" s="67">
        <v>99.3</v>
      </c>
      <c r="J16" s="67">
        <f t="shared" si="2"/>
        <v>109.3655589123867</v>
      </c>
      <c r="K16" s="67">
        <v>288.5</v>
      </c>
      <c r="L16" s="67">
        <v>308.2</v>
      </c>
      <c r="M16" s="67">
        <f t="shared" si="5"/>
        <v>93.608046722907204</v>
      </c>
      <c r="N16" s="306">
        <f t="shared" si="6"/>
        <v>402.6</v>
      </c>
      <c r="O16" s="306">
        <f t="shared" si="6"/>
        <v>415.79999999999995</v>
      </c>
      <c r="P16" s="67">
        <f t="shared" si="3"/>
        <v>96.825396825396837</v>
      </c>
      <c r="Q16" s="223"/>
      <c r="R16" s="223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301" t="s">
        <v>83</v>
      </c>
      <c r="B17" s="67">
        <f t="shared" si="4"/>
        <v>91</v>
      </c>
      <c r="C17" s="67">
        <f t="shared" si="4"/>
        <v>92</v>
      </c>
      <c r="D17" s="67">
        <f t="shared" si="0"/>
        <v>98.91304347826086</v>
      </c>
      <c r="E17" s="67">
        <v>6.3</v>
      </c>
      <c r="F17" s="67">
        <v>7.6</v>
      </c>
      <c r="G17" s="67">
        <f t="shared" si="1"/>
        <v>82.89473684210526</v>
      </c>
      <c r="H17" s="67">
        <v>84.7</v>
      </c>
      <c r="I17" s="67">
        <v>84.4</v>
      </c>
      <c r="J17" s="67">
        <f t="shared" si="2"/>
        <v>100.35545023696682</v>
      </c>
      <c r="K17" s="67">
        <v>222.1</v>
      </c>
      <c r="L17" s="67">
        <v>224.5</v>
      </c>
      <c r="M17" s="67">
        <f t="shared" si="5"/>
        <v>98.930957683741653</v>
      </c>
      <c r="N17" s="306">
        <f t="shared" si="6"/>
        <v>313.10000000000002</v>
      </c>
      <c r="O17" s="306">
        <f t="shared" si="6"/>
        <v>316.5</v>
      </c>
      <c r="P17" s="67">
        <f t="shared" si="3"/>
        <v>98.925750394944714</v>
      </c>
      <c r="Q17" s="223"/>
      <c r="R17" s="223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301" t="s">
        <v>84</v>
      </c>
      <c r="B18" s="67">
        <f t="shared" si="4"/>
        <v>263</v>
      </c>
      <c r="C18" s="67">
        <f t="shared" si="4"/>
        <v>256.2</v>
      </c>
      <c r="D18" s="67">
        <f t="shared" si="0"/>
        <v>102.65417642466824</v>
      </c>
      <c r="E18" s="67">
        <v>0.8</v>
      </c>
      <c r="F18" s="67">
        <v>0.9</v>
      </c>
      <c r="G18" s="67">
        <f t="shared" si="1"/>
        <v>88.8888888888889</v>
      </c>
      <c r="H18" s="67">
        <v>262.2</v>
      </c>
      <c r="I18" s="67">
        <v>255.3</v>
      </c>
      <c r="J18" s="67">
        <f t="shared" si="2"/>
        <v>102.70270270270269</v>
      </c>
      <c r="K18" s="67">
        <v>295.5</v>
      </c>
      <c r="L18" s="67">
        <v>308.5</v>
      </c>
      <c r="M18" s="67">
        <f t="shared" si="5"/>
        <v>95.786061588330625</v>
      </c>
      <c r="N18" s="306">
        <f t="shared" si="6"/>
        <v>558.5</v>
      </c>
      <c r="O18" s="306">
        <f t="shared" si="6"/>
        <v>564.70000000000005</v>
      </c>
      <c r="P18" s="67">
        <f t="shared" si="3"/>
        <v>98.902071896582243</v>
      </c>
      <c r="Q18" s="223"/>
      <c r="R18" s="223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301" t="s">
        <v>85</v>
      </c>
      <c r="B19" s="67">
        <f t="shared" si="4"/>
        <v>365.20000000000005</v>
      </c>
      <c r="C19" s="67">
        <f t="shared" si="4"/>
        <v>367.90000000000003</v>
      </c>
      <c r="D19" s="67">
        <f t="shared" si="0"/>
        <v>99.266104919815163</v>
      </c>
      <c r="E19" s="67">
        <v>21.6</v>
      </c>
      <c r="F19" s="67">
        <v>20.6</v>
      </c>
      <c r="G19" s="67">
        <f>E19/F19*100</f>
        <v>104.85436893203884</v>
      </c>
      <c r="H19" s="67">
        <v>343.6</v>
      </c>
      <c r="I19" s="67">
        <v>347.3</v>
      </c>
      <c r="J19" s="67">
        <f t="shared" si="2"/>
        <v>98.934638640944428</v>
      </c>
      <c r="K19" s="67">
        <v>486.6</v>
      </c>
      <c r="L19" s="67">
        <v>492.5</v>
      </c>
      <c r="M19" s="67">
        <f t="shared" si="5"/>
        <v>98.802030456852791</v>
      </c>
      <c r="N19" s="306">
        <f t="shared" si="6"/>
        <v>851.80000000000007</v>
      </c>
      <c r="O19" s="306">
        <f t="shared" si="6"/>
        <v>860.40000000000009</v>
      </c>
      <c r="P19" s="67">
        <f t="shared" si="3"/>
        <v>99.000464900046495</v>
      </c>
      <c r="Q19" s="223"/>
      <c r="R19" s="223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301" t="s">
        <v>86</v>
      </c>
      <c r="B20" s="67">
        <f t="shared" si="4"/>
        <v>85.5</v>
      </c>
      <c r="C20" s="67">
        <f t="shared" si="4"/>
        <v>90.100000000000009</v>
      </c>
      <c r="D20" s="67">
        <f t="shared" si="0"/>
        <v>94.894561598224186</v>
      </c>
      <c r="E20" s="67">
        <v>3.6</v>
      </c>
      <c r="F20" s="67">
        <v>8.4</v>
      </c>
      <c r="G20" s="67">
        <f t="shared" si="1"/>
        <v>42.857142857142854</v>
      </c>
      <c r="H20" s="67">
        <v>81.900000000000006</v>
      </c>
      <c r="I20" s="67">
        <v>81.7</v>
      </c>
      <c r="J20" s="67">
        <f t="shared" si="2"/>
        <v>100.24479804161568</v>
      </c>
      <c r="K20" s="67">
        <v>557.1</v>
      </c>
      <c r="L20" s="67">
        <v>556</v>
      </c>
      <c r="M20" s="67">
        <f t="shared" si="5"/>
        <v>100.19784172661872</v>
      </c>
      <c r="N20" s="306">
        <f t="shared" si="6"/>
        <v>642.6</v>
      </c>
      <c r="O20" s="306">
        <f t="shared" si="6"/>
        <v>646.1</v>
      </c>
      <c r="P20" s="67">
        <f t="shared" si="3"/>
        <v>99.458288190682552</v>
      </c>
      <c r="Q20" s="223"/>
      <c r="R20" s="223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301" t="s">
        <v>87</v>
      </c>
      <c r="B21" s="67">
        <f t="shared" si="4"/>
        <v>3326</v>
      </c>
      <c r="C21" s="67">
        <f t="shared" si="4"/>
        <v>1935.2</v>
      </c>
      <c r="D21" s="67">
        <f t="shared" si="0"/>
        <v>171.86854071930549</v>
      </c>
      <c r="E21" s="67">
        <v>581</v>
      </c>
      <c r="F21" s="67">
        <v>544.20000000000005</v>
      </c>
      <c r="G21" s="67">
        <f t="shared" si="1"/>
        <v>106.76221977214257</v>
      </c>
      <c r="H21" s="67">
        <v>2745</v>
      </c>
      <c r="I21" s="67">
        <v>1391</v>
      </c>
      <c r="J21" s="67">
        <f t="shared" si="2"/>
        <v>197.34004313443566</v>
      </c>
      <c r="K21" s="67">
        <v>3940.2</v>
      </c>
      <c r="L21" s="67">
        <v>5278.5</v>
      </c>
      <c r="M21" s="67">
        <f t="shared" si="5"/>
        <v>74.646206308610402</v>
      </c>
      <c r="N21" s="306">
        <f t="shared" si="6"/>
        <v>7266.2</v>
      </c>
      <c r="O21" s="306">
        <f t="shared" si="6"/>
        <v>7213.7</v>
      </c>
      <c r="P21" s="67">
        <f t="shared" si="3"/>
        <v>100.72778185951732</v>
      </c>
      <c r="Q21" s="223"/>
      <c r="R21" s="223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300" t="s">
        <v>88</v>
      </c>
      <c r="B22" s="67">
        <f t="shared" si="4"/>
        <v>320.20000000000005</v>
      </c>
      <c r="C22" s="67">
        <f t="shared" si="4"/>
        <v>317.2</v>
      </c>
      <c r="D22" s="67">
        <f t="shared" si="0"/>
        <v>100.94577553593949</v>
      </c>
      <c r="E22" s="67">
        <v>0.1</v>
      </c>
      <c r="F22" s="67">
        <v>0.4</v>
      </c>
      <c r="G22" s="67">
        <f t="shared" si="1"/>
        <v>25</v>
      </c>
      <c r="H22" s="67">
        <v>320.10000000000002</v>
      </c>
      <c r="I22" s="67">
        <v>316.8</v>
      </c>
      <c r="J22" s="67">
        <f t="shared" si="2"/>
        <v>101.04166666666667</v>
      </c>
      <c r="K22" s="67">
        <v>127.7</v>
      </c>
      <c r="L22" s="67">
        <v>125.7</v>
      </c>
      <c r="M22" s="67">
        <f t="shared" si="5"/>
        <v>101.59108989657916</v>
      </c>
      <c r="N22" s="306">
        <f t="shared" si="6"/>
        <v>447.90000000000003</v>
      </c>
      <c r="O22" s="306">
        <f t="shared" si="6"/>
        <v>442.9</v>
      </c>
      <c r="P22" s="67">
        <f t="shared" si="3"/>
        <v>101.12892300745091</v>
      </c>
      <c r="Q22" s="223"/>
      <c r="R22" s="223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301" t="s">
        <v>89</v>
      </c>
      <c r="B23" s="67">
        <f t="shared" si="4"/>
        <v>499</v>
      </c>
      <c r="C23" s="67">
        <f>I23</f>
        <v>487.3</v>
      </c>
      <c r="D23" s="67">
        <f t="shared" si="0"/>
        <v>102.40098501949517</v>
      </c>
      <c r="E23" s="67">
        <v>0.2</v>
      </c>
      <c r="F23" s="67" t="s">
        <v>137</v>
      </c>
      <c r="G23" s="67" t="s">
        <v>137</v>
      </c>
      <c r="H23" s="67">
        <v>498.8</v>
      </c>
      <c r="I23" s="67">
        <v>487.3</v>
      </c>
      <c r="J23" s="67">
        <f t="shared" si="2"/>
        <v>102.35994254052945</v>
      </c>
      <c r="K23" s="67">
        <v>696.1</v>
      </c>
      <c r="L23" s="67">
        <v>633.6</v>
      </c>
      <c r="M23" s="67">
        <f t="shared" si="5"/>
        <v>109.86426767676767</v>
      </c>
      <c r="N23" s="306">
        <f t="shared" si="6"/>
        <v>1195.0999999999999</v>
      </c>
      <c r="O23" s="306">
        <f t="shared" si="6"/>
        <v>1120.9000000000001</v>
      </c>
      <c r="P23" s="67">
        <f t="shared" si="3"/>
        <v>106.61968061379248</v>
      </c>
      <c r="Q23" s="223"/>
      <c r="R23" s="223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301" t="s">
        <v>90</v>
      </c>
      <c r="B24" s="67" t="s">
        <v>137</v>
      </c>
      <c r="C24" s="67" t="s">
        <v>137</v>
      </c>
      <c r="D24" s="67" t="s">
        <v>137</v>
      </c>
      <c r="E24" s="67" t="s">
        <v>137</v>
      </c>
      <c r="F24" s="67" t="s">
        <v>137</v>
      </c>
      <c r="G24" s="67" t="s">
        <v>137</v>
      </c>
      <c r="H24" s="67" t="s">
        <v>137</v>
      </c>
      <c r="I24" s="67" t="s">
        <v>137</v>
      </c>
      <c r="J24" s="67" t="s">
        <v>137</v>
      </c>
      <c r="K24" s="67">
        <v>0.4</v>
      </c>
      <c r="L24" s="67">
        <v>0.3</v>
      </c>
      <c r="M24" s="67">
        <f>K24/L24*100</f>
        <v>133.33333333333334</v>
      </c>
      <c r="N24" s="306">
        <f>K24</f>
        <v>0.4</v>
      </c>
      <c r="O24" s="306">
        <f>L24</f>
        <v>0.3</v>
      </c>
      <c r="P24" s="67">
        <f t="shared" si="3"/>
        <v>133.33333333333334</v>
      </c>
      <c r="Q24" s="223"/>
      <c r="R24" s="223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301" t="s">
        <v>91</v>
      </c>
      <c r="B25" s="67" t="s">
        <v>137</v>
      </c>
      <c r="C25" s="67" t="s">
        <v>137</v>
      </c>
      <c r="D25" s="67" t="s">
        <v>137</v>
      </c>
      <c r="E25" s="67" t="s">
        <v>137</v>
      </c>
      <c r="F25" s="67" t="s">
        <v>137</v>
      </c>
      <c r="G25" s="67" t="s">
        <v>137</v>
      </c>
      <c r="H25" s="67" t="s">
        <v>137</v>
      </c>
      <c r="I25" s="67" t="s">
        <v>137</v>
      </c>
      <c r="J25" s="67" t="s">
        <v>137</v>
      </c>
      <c r="K25" s="67">
        <v>0.8</v>
      </c>
      <c r="L25" s="67">
        <v>1</v>
      </c>
      <c r="M25" s="67">
        <f t="shared" si="5"/>
        <v>80</v>
      </c>
      <c r="N25" s="306">
        <f>K25</f>
        <v>0.8</v>
      </c>
      <c r="O25" s="306">
        <f>L25</f>
        <v>1</v>
      </c>
      <c r="P25" s="67">
        <f t="shared" si="3"/>
        <v>80</v>
      </c>
      <c r="Q25" s="223"/>
      <c r="R25" s="223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302" t="s">
        <v>92</v>
      </c>
      <c r="B26" s="303">
        <f>H26+E26</f>
        <v>6.8</v>
      </c>
      <c r="C26" s="303">
        <f>I26</f>
        <v>4.7</v>
      </c>
      <c r="D26" s="303">
        <f t="shared" si="0"/>
        <v>144.68085106382978</v>
      </c>
      <c r="E26" s="303">
        <v>2.2999999999999998</v>
      </c>
      <c r="F26" s="303" t="s">
        <v>137</v>
      </c>
      <c r="G26" s="303" t="s">
        <v>137</v>
      </c>
      <c r="H26" s="303">
        <v>4.5</v>
      </c>
      <c r="I26" s="303">
        <v>4.7</v>
      </c>
      <c r="J26" s="303">
        <f t="shared" si="2"/>
        <v>95.744680851063819</v>
      </c>
      <c r="K26" s="303">
        <v>154.1</v>
      </c>
      <c r="L26" s="303">
        <v>154</v>
      </c>
      <c r="M26" s="303">
        <f t="shared" si="5"/>
        <v>100.06493506493506</v>
      </c>
      <c r="N26" s="303">
        <f t="shared" si="6"/>
        <v>160.9</v>
      </c>
      <c r="O26" s="303">
        <f t="shared" si="6"/>
        <v>158.69999999999999</v>
      </c>
      <c r="P26" s="303">
        <f t="shared" si="3"/>
        <v>101.38626339004414</v>
      </c>
      <c r="Q26" s="223"/>
      <c r="R26" s="223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8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9"/>
    </row>
    <row r="31" spans="1:27" x14ac:dyDescent="0.2">
      <c r="H31" s="110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activeCell="A3" sqref="A3:A5"/>
    </sheetView>
  </sheetViews>
  <sheetFormatPr defaultRowHeight="12.75" x14ac:dyDescent="0.2"/>
  <cols>
    <col min="1" max="1" width="22.7109375" style="10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31" t="s">
        <v>179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109</v>
      </c>
    </row>
    <row r="3" spans="1:26" ht="15" customHeight="1" x14ac:dyDescent="0.2">
      <c r="A3" s="408"/>
      <c r="B3" s="406" t="s">
        <v>132</v>
      </c>
      <c r="C3" s="406"/>
      <c r="D3" s="406"/>
      <c r="E3" s="407" t="s">
        <v>67</v>
      </c>
      <c r="F3" s="409"/>
      <c r="G3" s="409"/>
      <c r="H3" s="409"/>
      <c r="I3" s="409"/>
      <c r="J3" s="409"/>
      <c r="K3" s="400" t="s">
        <v>150</v>
      </c>
      <c r="L3" s="401"/>
      <c r="M3" s="402"/>
      <c r="N3" s="406" t="s">
        <v>68</v>
      </c>
      <c r="O3" s="406"/>
      <c r="P3" s="407"/>
      <c r="Q3" s="11"/>
    </row>
    <row r="4" spans="1:26" ht="34.5" customHeight="1" x14ac:dyDescent="0.2">
      <c r="A4" s="408"/>
      <c r="B4" s="406"/>
      <c r="C4" s="406"/>
      <c r="D4" s="406"/>
      <c r="E4" s="406" t="s">
        <v>66</v>
      </c>
      <c r="F4" s="406"/>
      <c r="G4" s="406"/>
      <c r="H4" s="406" t="s">
        <v>65</v>
      </c>
      <c r="I4" s="406"/>
      <c r="J4" s="406"/>
      <c r="K4" s="403"/>
      <c r="L4" s="404"/>
      <c r="M4" s="405"/>
      <c r="N4" s="406"/>
      <c r="O4" s="406"/>
      <c r="P4" s="407"/>
      <c r="Q4" s="11"/>
    </row>
    <row r="5" spans="1:26" ht="36.75" customHeight="1" x14ac:dyDescent="0.2">
      <c r="A5" s="408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"/>
    </row>
    <row r="6" spans="1:26" ht="12.75" customHeight="1" x14ac:dyDescent="0.2">
      <c r="A6" s="65" t="s">
        <v>72</v>
      </c>
      <c r="B6" s="199">
        <f>SUM(B7:B26)</f>
        <v>480149</v>
      </c>
      <c r="C6" s="199">
        <f>SUM(C7:C26)</f>
        <v>407880</v>
      </c>
      <c r="D6" s="67">
        <f t="shared" ref="D6:D26" si="0">B6/C6*100</f>
        <v>117.71820143179366</v>
      </c>
      <c r="E6" s="199">
        <f>SUM(E7:E26)</f>
        <v>136369</v>
      </c>
      <c r="F6" s="199">
        <f>SUM(F7:F26)</f>
        <v>105715</v>
      </c>
      <c r="G6" s="67">
        <f t="shared" ref="G6:G23" si="1">E6/F6*100</f>
        <v>128.99683110249256</v>
      </c>
      <c r="H6" s="199">
        <f>SUM(H7:H26)</f>
        <v>343780</v>
      </c>
      <c r="I6" s="199">
        <f>SUM(I7:I26)</f>
        <v>302165</v>
      </c>
      <c r="J6" s="67">
        <f t="shared" ref="J6:J26" si="2">H6/I6*100</f>
        <v>113.77227673622028</v>
      </c>
      <c r="K6" s="199">
        <f>SUM(K7:K26)</f>
        <v>722129</v>
      </c>
      <c r="L6" s="199">
        <f>SUM(L7:L26)</f>
        <v>683953</v>
      </c>
      <c r="M6" s="67">
        <f>K6/L6*100</f>
        <v>105.58167008551757</v>
      </c>
      <c r="N6" s="199">
        <f>SUM(N7:N26)</f>
        <v>1202278</v>
      </c>
      <c r="O6" s="199">
        <f>SUM(O7:O26)</f>
        <v>1091833</v>
      </c>
      <c r="P6" s="67">
        <f t="shared" ref="P6:P26" si="3">N6/O6*100</f>
        <v>110.11555796536649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70" t="s">
        <v>73</v>
      </c>
      <c r="B7" s="199">
        <f t="shared" ref="B7:C23" si="4">E7+H7</f>
        <v>68039</v>
      </c>
      <c r="C7" s="199">
        <f t="shared" si="4"/>
        <v>49194</v>
      </c>
      <c r="D7" s="67">
        <f t="shared" si="0"/>
        <v>138.30751717689148</v>
      </c>
      <c r="E7" s="199">
        <v>468</v>
      </c>
      <c r="F7" s="199">
        <v>526</v>
      </c>
      <c r="G7" s="67">
        <f t="shared" si="1"/>
        <v>88.973384030418245</v>
      </c>
      <c r="H7" s="199">
        <v>67571</v>
      </c>
      <c r="I7" s="199">
        <v>48668</v>
      </c>
      <c r="J7" s="67">
        <f t="shared" si="2"/>
        <v>138.84071669269335</v>
      </c>
      <c r="K7" s="199">
        <v>43028</v>
      </c>
      <c r="L7" s="199">
        <v>36245</v>
      </c>
      <c r="M7" s="67">
        <f t="shared" ref="M7:M26" si="5">K7/L7*100</f>
        <v>118.71430542143744</v>
      </c>
      <c r="N7" s="203">
        <f>B7+K7</f>
        <v>111067</v>
      </c>
      <c r="O7" s="203">
        <f t="shared" ref="N7:O26" si="6">C7+L7</f>
        <v>85439</v>
      </c>
      <c r="P7" s="67">
        <f t="shared" si="3"/>
        <v>129.99566942496986</v>
      </c>
      <c r="Q7" s="223"/>
      <c r="R7" s="223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71" t="s">
        <v>74</v>
      </c>
      <c r="B8" s="199">
        <f t="shared" si="4"/>
        <v>12855</v>
      </c>
      <c r="C8" s="199">
        <f t="shared" si="4"/>
        <v>13636</v>
      </c>
      <c r="D8" s="67">
        <f t="shared" si="0"/>
        <v>94.2725139337049</v>
      </c>
      <c r="E8" s="199">
        <v>6202</v>
      </c>
      <c r="F8" s="199">
        <v>7274</v>
      </c>
      <c r="G8" s="67">
        <f t="shared" si="1"/>
        <v>85.262579048666481</v>
      </c>
      <c r="H8" s="199">
        <v>6653</v>
      </c>
      <c r="I8" s="199">
        <v>6362</v>
      </c>
      <c r="J8" s="67">
        <f t="shared" si="2"/>
        <v>104.57403332285445</v>
      </c>
      <c r="K8" s="199">
        <v>48001</v>
      </c>
      <c r="L8" s="199">
        <v>54275</v>
      </c>
      <c r="M8" s="67">
        <f t="shared" si="5"/>
        <v>88.440350069092588</v>
      </c>
      <c r="N8" s="203">
        <f t="shared" si="6"/>
        <v>60856</v>
      </c>
      <c r="O8" s="203">
        <f t="shared" si="6"/>
        <v>67911</v>
      </c>
      <c r="P8" s="67">
        <f t="shared" si="3"/>
        <v>89.611403160018256</v>
      </c>
      <c r="Q8" s="223"/>
      <c r="R8" s="223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71" t="s">
        <v>75</v>
      </c>
      <c r="B9" s="199">
        <f t="shared" si="4"/>
        <v>43297</v>
      </c>
      <c r="C9" s="199">
        <f t="shared" si="4"/>
        <v>46376</v>
      </c>
      <c r="D9" s="67">
        <f t="shared" si="0"/>
        <v>93.360790063826116</v>
      </c>
      <c r="E9" s="199">
        <v>22174</v>
      </c>
      <c r="F9" s="199">
        <v>27772</v>
      </c>
      <c r="G9" s="67">
        <f t="shared" si="1"/>
        <v>79.843007345527866</v>
      </c>
      <c r="H9" s="199">
        <v>21123</v>
      </c>
      <c r="I9" s="199">
        <v>18604</v>
      </c>
      <c r="J9" s="67">
        <f t="shared" si="2"/>
        <v>113.54009890346161</v>
      </c>
      <c r="K9" s="199">
        <v>77341</v>
      </c>
      <c r="L9" s="199">
        <v>83272</v>
      </c>
      <c r="M9" s="67">
        <f t="shared" si="5"/>
        <v>92.877557882601593</v>
      </c>
      <c r="N9" s="203">
        <f t="shared" si="6"/>
        <v>120638</v>
      </c>
      <c r="O9" s="203">
        <f t="shared" si="6"/>
        <v>129648</v>
      </c>
      <c r="P9" s="67">
        <f t="shared" si="3"/>
        <v>93.050413427125761</v>
      </c>
      <c r="Q9" s="223"/>
      <c r="R9" s="223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71" t="s">
        <v>76</v>
      </c>
      <c r="B10" s="199">
        <f t="shared" si="4"/>
        <v>38882</v>
      </c>
      <c r="C10" s="199">
        <f t="shared" si="4"/>
        <v>30708</v>
      </c>
      <c r="D10" s="67">
        <f t="shared" si="0"/>
        <v>126.61847075680603</v>
      </c>
      <c r="E10" s="199">
        <v>1359</v>
      </c>
      <c r="F10" s="199">
        <v>2341</v>
      </c>
      <c r="G10" s="67">
        <f t="shared" si="1"/>
        <v>58.052114480991037</v>
      </c>
      <c r="H10" s="199">
        <v>37523</v>
      </c>
      <c r="I10" s="199">
        <v>28367</v>
      </c>
      <c r="J10" s="67">
        <f t="shared" si="2"/>
        <v>132.27694151655092</v>
      </c>
      <c r="K10" s="199">
        <v>74233</v>
      </c>
      <c r="L10" s="199">
        <v>68887</v>
      </c>
      <c r="M10" s="67">
        <f t="shared" si="5"/>
        <v>107.76053536951819</v>
      </c>
      <c r="N10" s="203">
        <f t="shared" si="6"/>
        <v>113115</v>
      </c>
      <c r="O10" s="203">
        <f t="shared" si="6"/>
        <v>99595</v>
      </c>
      <c r="P10" s="67">
        <f t="shared" si="3"/>
        <v>113.57497866358753</v>
      </c>
      <c r="Q10" s="223"/>
      <c r="R10" s="223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71" t="s">
        <v>77</v>
      </c>
      <c r="B11" s="199">
        <f t="shared" si="4"/>
        <v>1830</v>
      </c>
      <c r="C11" s="199">
        <f t="shared" si="4"/>
        <v>1357</v>
      </c>
      <c r="D11" s="67">
        <f t="shared" si="0"/>
        <v>134.8563006632277</v>
      </c>
      <c r="E11" s="199">
        <v>1</v>
      </c>
      <c r="F11" s="199">
        <v>1</v>
      </c>
      <c r="G11" s="67">
        <f t="shared" si="1"/>
        <v>100</v>
      </c>
      <c r="H11" s="199">
        <v>1829</v>
      </c>
      <c r="I11" s="199">
        <v>1356</v>
      </c>
      <c r="J11" s="67">
        <f t="shared" si="2"/>
        <v>134.88200589970501</v>
      </c>
      <c r="K11" s="199">
        <v>5779</v>
      </c>
      <c r="L11" s="199">
        <v>3697</v>
      </c>
      <c r="M11" s="67">
        <f t="shared" si="5"/>
        <v>156.31593183662429</v>
      </c>
      <c r="N11" s="203">
        <f t="shared" si="6"/>
        <v>7609</v>
      </c>
      <c r="O11" s="203">
        <f t="shared" si="6"/>
        <v>5054</v>
      </c>
      <c r="P11" s="67">
        <f t="shared" si="3"/>
        <v>150.5540166204986</v>
      </c>
      <c r="Q11" s="223"/>
      <c r="R11" s="223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71" t="s">
        <v>78</v>
      </c>
      <c r="B12" s="199">
        <f t="shared" si="4"/>
        <v>48818</v>
      </c>
      <c r="C12" s="199">
        <f t="shared" si="4"/>
        <v>41300</v>
      </c>
      <c r="D12" s="67">
        <f t="shared" si="0"/>
        <v>118.20338983050847</v>
      </c>
      <c r="E12" s="199">
        <v>7005</v>
      </c>
      <c r="F12" s="199">
        <v>6135</v>
      </c>
      <c r="G12" s="67">
        <f t="shared" si="1"/>
        <v>114.18092909535453</v>
      </c>
      <c r="H12" s="199">
        <v>41813</v>
      </c>
      <c r="I12" s="199">
        <v>35165</v>
      </c>
      <c r="J12" s="67">
        <f t="shared" si="2"/>
        <v>118.90516138205602</v>
      </c>
      <c r="K12" s="199">
        <v>45602</v>
      </c>
      <c r="L12" s="199">
        <v>48585</v>
      </c>
      <c r="M12" s="67">
        <f t="shared" si="5"/>
        <v>93.860244931563244</v>
      </c>
      <c r="N12" s="203">
        <f t="shared" si="6"/>
        <v>94420</v>
      </c>
      <c r="O12" s="203">
        <f t="shared" si="6"/>
        <v>89885</v>
      </c>
      <c r="P12" s="67">
        <f t="shared" si="3"/>
        <v>105.04533570673638</v>
      </c>
      <c r="Q12" s="223"/>
      <c r="R12" s="223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71" t="s">
        <v>79</v>
      </c>
      <c r="B13" s="199">
        <f t="shared" si="4"/>
        <v>22350</v>
      </c>
      <c r="C13" s="199">
        <f t="shared" si="4"/>
        <v>18245</v>
      </c>
      <c r="D13" s="67">
        <f t="shared" si="0"/>
        <v>122.49931488078927</v>
      </c>
      <c r="E13" s="199">
        <v>4685</v>
      </c>
      <c r="F13" s="199">
        <v>4773</v>
      </c>
      <c r="G13" s="67">
        <f t="shared" si="1"/>
        <v>98.156295830714441</v>
      </c>
      <c r="H13" s="199">
        <v>17665</v>
      </c>
      <c r="I13" s="199">
        <v>13472</v>
      </c>
      <c r="J13" s="67">
        <f t="shared" si="2"/>
        <v>131.12381235154393</v>
      </c>
      <c r="K13" s="199">
        <v>46165</v>
      </c>
      <c r="L13" s="199">
        <v>60625</v>
      </c>
      <c r="M13" s="67">
        <f t="shared" si="5"/>
        <v>76.148453608247422</v>
      </c>
      <c r="N13" s="203">
        <f t="shared" si="6"/>
        <v>68515</v>
      </c>
      <c r="O13" s="203">
        <f t="shared" si="6"/>
        <v>78870</v>
      </c>
      <c r="P13" s="67">
        <f t="shared" si="3"/>
        <v>86.870800050716369</v>
      </c>
      <c r="Q13" s="223"/>
      <c r="R13" s="223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71" t="s">
        <v>80</v>
      </c>
      <c r="B14" s="199">
        <f t="shared" si="4"/>
        <v>36575</v>
      </c>
      <c r="C14" s="199">
        <f t="shared" si="4"/>
        <v>45537</v>
      </c>
      <c r="D14" s="67">
        <f t="shared" si="0"/>
        <v>80.319300788369901</v>
      </c>
      <c r="E14" s="199">
        <v>3340</v>
      </c>
      <c r="F14" s="199">
        <v>860</v>
      </c>
      <c r="G14" s="67">
        <f t="shared" si="1"/>
        <v>388.37209302325579</v>
      </c>
      <c r="H14" s="199">
        <v>33235</v>
      </c>
      <c r="I14" s="199">
        <v>44677</v>
      </c>
      <c r="J14" s="67">
        <f t="shared" si="2"/>
        <v>74.389506905118964</v>
      </c>
      <c r="K14" s="199">
        <v>52707</v>
      </c>
      <c r="L14" s="199">
        <v>66011</v>
      </c>
      <c r="M14" s="67">
        <f t="shared" si="5"/>
        <v>79.845783278544474</v>
      </c>
      <c r="N14" s="203">
        <f t="shared" si="6"/>
        <v>89282</v>
      </c>
      <c r="O14" s="203">
        <f t="shared" si="6"/>
        <v>111548</v>
      </c>
      <c r="P14" s="67">
        <f t="shared" si="3"/>
        <v>80.039086312618778</v>
      </c>
      <c r="Q14" s="223"/>
      <c r="R14" s="223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71" t="s">
        <v>81</v>
      </c>
      <c r="B15" s="199">
        <f t="shared" si="4"/>
        <v>31301</v>
      </c>
      <c r="C15" s="199">
        <f t="shared" si="4"/>
        <v>31481</v>
      </c>
      <c r="D15" s="67">
        <f t="shared" si="0"/>
        <v>99.428226549347215</v>
      </c>
      <c r="E15" s="199">
        <v>3765</v>
      </c>
      <c r="F15" s="199">
        <v>4827</v>
      </c>
      <c r="G15" s="67">
        <f t="shared" si="1"/>
        <v>77.998756991920445</v>
      </c>
      <c r="H15" s="199">
        <v>27536</v>
      </c>
      <c r="I15" s="199">
        <v>26654</v>
      </c>
      <c r="J15" s="67">
        <f t="shared" si="2"/>
        <v>103.30907180910933</v>
      </c>
      <c r="K15" s="199">
        <v>43291</v>
      </c>
      <c r="L15" s="199">
        <v>43396</v>
      </c>
      <c r="M15" s="67">
        <f t="shared" si="5"/>
        <v>99.758042215872436</v>
      </c>
      <c r="N15" s="203">
        <f t="shared" si="6"/>
        <v>74592</v>
      </c>
      <c r="O15" s="203">
        <f t="shared" si="6"/>
        <v>74877</v>
      </c>
      <c r="P15" s="67">
        <f t="shared" si="3"/>
        <v>99.619375776273088</v>
      </c>
      <c r="Q15" s="223"/>
      <c r="R15" s="223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71" t="s">
        <v>82</v>
      </c>
      <c r="B16" s="199">
        <f t="shared" si="4"/>
        <v>9576</v>
      </c>
      <c r="C16" s="199">
        <f t="shared" si="4"/>
        <v>10218</v>
      </c>
      <c r="D16" s="67">
        <f t="shared" si="0"/>
        <v>93.716970052847913</v>
      </c>
      <c r="E16" s="199">
        <v>9125</v>
      </c>
      <c r="F16" s="199">
        <v>9779</v>
      </c>
      <c r="G16" s="67">
        <f t="shared" si="1"/>
        <v>93.312199611412211</v>
      </c>
      <c r="H16" s="199">
        <v>451</v>
      </c>
      <c r="I16" s="199">
        <v>439</v>
      </c>
      <c r="J16" s="67">
        <f t="shared" si="2"/>
        <v>102.73348519362186</v>
      </c>
      <c r="K16" s="199">
        <v>17423</v>
      </c>
      <c r="L16" s="199">
        <v>17303</v>
      </c>
      <c r="M16" s="67">
        <f t="shared" si="5"/>
        <v>100.69352135467837</v>
      </c>
      <c r="N16" s="203">
        <f t="shared" si="6"/>
        <v>26999</v>
      </c>
      <c r="O16" s="203">
        <f t="shared" si="6"/>
        <v>27521</v>
      </c>
      <c r="P16" s="67">
        <f t="shared" si="3"/>
        <v>98.103266596417285</v>
      </c>
      <c r="Q16" s="223"/>
      <c r="R16" s="223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71" t="s">
        <v>83</v>
      </c>
      <c r="B17" s="199">
        <f t="shared" si="4"/>
        <v>4331</v>
      </c>
      <c r="C17" s="199">
        <f t="shared" si="4"/>
        <v>3305</v>
      </c>
      <c r="D17" s="67">
        <f t="shared" si="0"/>
        <v>131.04387291981845</v>
      </c>
      <c r="E17" s="199">
        <v>1014</v>
      </c>
      <c r="F17" s="199">
        <v>983</v>
      </c>
      <c r="G17" s="67">
        <f t="shared" si="1"/>
        <v>103.15361139369277</v>
      </c>
      <c r="H17" s="199">
        <v>3317</v>
      </c>
      <c r="I17" s="199">
        <v>2322</v>
      </c>
      <c r="J17" s="67">
        <f t="shared" si="2"/>
        <v>142.85099052540912</v>
      </c>
      <c r="K17" s="199">
        <v>25307</v>
      </c>
      <c r="L17" s="199">
        <v>17905</v>
      </c>
      <c r="M17" s="67">
        <f t="shared" si="5"/>
        <v>141.3404077073443</v>
      </c>
      <c r="N17" s="203">
        <f t="shared" si="6"/>
        <v>29638</v>
      </c>
      <c r="O17" s="203">
        <f t="shared" si="6"/>
        <v>21210</v>
      </c>
      <c r="P17" s="67">
        <f t="shared" si="3"/>
        <v>139.73597359735973</v>
      </c>
      <c r="Q17" s="223"/>
      <c r="R17" s="223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71" t="s">
        <v>84</v>
      </c>
      <c r="B18" s="199">
        <f t="shared" si="4"/>
        <v>1491</v>
      </c>
      <c r="C18" s="199">
        <f t="shared" si="4"/>
        <v>1517</v>
      </c>
      <c r="D18" s="67">
        <f t="shared" si="0"/>
        <v>98.286090969017806</v>
      </c>
      <c r="E18" s="199">
        <v>6</v>
      </c>
      <c r="F18" s="199">
        <v>34</v>
      </c>
      <c r="G18" s="67">
        <f t="shared" si="1"/>
        <v>17.647058823529413</v>
      </c>
      <c r="H18" s="199">
        <v>1485</v>
      </c>
      <c r="I18" s="199">
        <v>1483</v>
      </c>
      <c r="J18" s="67">
        <f t="shared" si="2"/>
        <v>100.13486176668916</v>
      </c>
      <c r="K18" s="199">
        <v>3470</v>
      </c>
      <c r="L18" s="199">
        <v>3468</v>
      </c>
      <c r="M18" s="67">
        <f t="shared" si="5"/>
        <v>100.05767012687427</v>
      </c>
      <c r="N18" s="203">
        <f t="shared" si="6"/>
        <v>4961</v>
      </c>
      <c r="O18" s="203">
        <f t="shared" si="6"/>
        <v>4985</v>
      </c>
      <c r="P18" s="67">
        <f t="shared" si="3"/>
        <v>99.51855566700101</v>
      </c>
      <c r="Q18" s="223"/>
      <c r="R18" s="223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71" t="s">
        <v>85</v>
      </c>
      <c r="B19" s="199">
        <f t="shared" si="4"/>
        <v>38180</v>
      </c>
      <c r="C19" s="199">
        <f t="shared" si="4"/>
        <v>27710</v>
      </c>
      <c r="D19" s="67">
        <f t="shared" si="0"/>
        <v>137.78419343197402</v>
      </c>
      <c r="E19" s="199">
        <v>13316</v>
      </c>
      <c r="F19" s="199">
        <v>12043</v>
      </c>
      <c r="G19" s="67">
        <f t="shared" si="1"/>
        <v>110.57045586647844</v>
      </c>
      <c r="H19" s="199">
        <v>24864</v>
      </c>
      <c r="I19" s="199">
        <v>15667</v>
      </c>
      <c r="J19" s="67">
        <f t="shared" si="2"/>
        <v>158.70300631901449</v>
      </c>
      <c r="K19" s="199">
        <v>35224</v>
      </c>
      <c r="L19" s="199">
        <v>20806</v>
      </c>
      <c r="M19" s="67">
        <f t="shared" si="5"/>
        <v>169.29731808132269</v>
      </c>
      <c r="N19" s="203">
        <f t="shared" si="6"/>
        <v>73404</v>
      </c>
      <c r="O19" s="203">
        <f t="shared" si="6"/>
        <v>48516</v>
      </c>
      <c r="P19" s="67">
        <f t="shared" si="3"/>
        <v>151.29854068760821</v>
      </c>
      <c r="Q19" s="223"/>
      <c r="R19" s="223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71" t="s">
        <v>86</v>
      </c>
      <c r="B20" s="199">
        <f t="shared" si="4"/>
        <v>10927</v>
      </c>
      <c r="C20" s="199">
        <f t="shared" si="4"/>
        <v>7832</v>
      </c>
      <c r="D20" s="67">
        <f t="shared" si="0"/>
        <v>139.51736465781411</v>
      </c>
      <c r="E20" s="199">
        <v>945</v>
      </c>
      <c r="F20" s="199">
        <v>832</v>
      </c>
      <c r="G20" s="67">
        <f t="shared" si="1"/>
        <v>113.58173076923077</v>
      </c>
      <c r="H20" s="199">
        <v>9982</v>
      </c>
      <c r="I20" s="199">
        <v>7000</v>
      </c>
      <c r="J20" s="67">
        <f t="shared" si="2"/>
        <v>142.6</v>
      </c>
      <c r="K20" s="199">
        <v>27535</v>
      </c>
      <c r="L20" s="199">
        <v>22493</v>
      </c>
      <c r="M20" s="67">
        <f t="shared" si="5"/>
        <v>122.41586271284399</v>
      </c>
      <c r="N20" s="203">
        <f t="shared" si="6"/>
        <v>38462</v>
      </c>
      <c r="O20" s="203">
        <f t="shared" si="6"/>
        <v>30325</v>
      </c>
      <c r="P20" s="67">
        <f t="shared" si="3"/>
        <v>126.83264633140973</v>
      </c>
      <c r="Q20" s="223"/>
      <c r="R20" s="223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71" t="s">
        <v>87</v>
      </c>
      <c r="B21" s="199">
        <f t="shared" si="4"/>
        <v>70720</v>
      </c>
      <c r="C21" s="199">
        <f t="shared" si="4"/>
        <v>31467</v>
      </c>
      <c r="D21" s="67">
        <f t="shared" si="0"/>
        <v>224.74338195569962</v>
      </c>
      <c r="E21" s="199">
        <v>61731</v>
      </c>
      <c r="F21" s="199">
        <v>25399</v>
      </c>
      <c r="G21" s="67">
        <f t="shared" si="1"/>
        <v>243.04500177172329</v>
      </c>
      <c r="H21" s="199">
        <v>8989</v>
      </c>
      <c r="I21" s="199">
        <v>6068</v>
      </c>
      <c r="J21" s="67">
        <f t="shared" si="2"/>
        <v>148.13777191825972</v>
      </c>
      <c r="K21" s="199">
        <v>114749</v>
      </c>
      <c r="L21" s="199">
        <v>80978</v>
      </c>
      <c r="M21" s="67">
        <f t="shared" si="5"/>
        <v>141.70391958309665</v>
      </c>
      <c r="N21" s="203">
        <f t="shared" si="6"/>
        <v>185469</v>
      </c>
      <c r="O21" s="203">
        <f t="shared" si="6"/>
        <v>112445</v>
      </c>
      <c r="P21" s="67">
        <f t="shared" si="3"/>
        <v>164.94197163057495</v>
      </c>
      <c r="Q21" s="223"/>
      <c r="R21" s="223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70" t="s">
        <v>88</v>
      </c>
      <c r="B22" s="199">
        <f t="shared" si="4"/>
        <v>10665</v>
      </c>
      <c r="C22" s="199">
        <f t="shared" si="4"/>
        <v>13650</v>
      </c>
      <c r="D22" s="67">
        <f t="shared" si="0"/>
        <v>78.131868131868131</v>
      </c>
      <c r="E22" s="199">
        <v>69</v>
      </c>
      <c r="F22" s="199">
        <v>345</v>
      </c>
      <c r="G22" s="67">
        <f t="shared" si="1"/>
        <v>20</v>
      </c>
      <c r="H22" s="199">
        <v>10596</v>
      </c>
      <c r="I22" s="199">
        <v>13305</v>
      </c>
      <c r="J22" s="67">
        <f t="shared" si="2"/>
        <v>79.639233370913189</v>
      </c>
      <c r="K22" s="199">
        <v>18349</v>
      </c>
      <c r="L22" s="199">
        <v>14878</v>
      </c>
      <c r="M22" s="67">
        <f t="shared" si="5"/>
        <v>123.32974862212663</v>
      </c>
      <c r="N22" s="203">
        <f t="shared" si="6"/>
        <v>29014</v>
      </c>
      <c r="O22" s="203">
        <f t="shared" si="6"/>
        <v>28528</v>
      </c>
      <c r="P22" s="67">
        <f t="shared" si="3"/>
        <v>101.70358945597309</v>
      </c>
      <c r="Q22" s="223"/>
      <c r="R22" s="223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71" t="s">
        <v>89</v>
      </c>
      <c r="B23" s="199">
        <f t="shared" si="4"/>
        <v>28501</v>
      </c>
      <c r="C23" s="199">
        <f t="shared" si="4"/>
        <v>32542</v>
      </c>
      <c r="D23" s="67">
        <f t="shared" si="0"/>
        <v>87.582201462725095</v>
      </c>
      <c r="E23" s="199">
        <v>1164</v>
      </c>
      <c r="F23" s="199">
        <v>1791</v>
      </c>
      <c r="G23" s="67">
        <f t="shared" si="1"/>
        <v>64.991624790619767</v>
      </c>
      <c r="H23" s="199">
        <v>27337</v>
      </c>
      <c r="I23" s="199">
        <v>30751</v>
      </c>
      <c r="J23" s="67">
        <f t="shared" si="2"/>
        <v>88.897922018796137</v>
      </c>
      <c r="K23" s="199">
        <v>36625</v>
      </c>
      <c r="L23" s="199">
        <v>33841</v>
      </c>
      <c r="M23" s="67">
        <f t="shared" si="5"/>
        <v>108.22670724860377</v>
      </c>
      <c r="N23" s="203">
        <f t="shared" si="6"/>
        <v>65126</v>
      </c>
      <c r="O23" s="203">
        <f t="shared" si="6"/>
        <v>66383</v>
      </c>
      <c r="P23" s="67">
        <f t="shared" si="3"/>
        <v>98.106442914601629</v>
      </c>
      <c r="Q23" s="223"/>
      <c r="R23" s="223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71" t="s">
        <v>90</v>
      </c>
      <c r="B24" s="199" t="s">
        <v>137</v>
      </c>
      <c r="C24" s="199" t="s">
        <v>137</v>
      </c>
      <c r="D24" s="67" t="s">
        <v>137</v>
      </c>
      <c r="E24" s="199" t="s">
        <v>137</v>
      </c>
      <c r="F24" s="199" t="s">
        <v>137</v>
      </c>
      <c r="G24" s="67" t="s">
        <v>137</v>
      </c>
      <c r="H24" s="199" t="s">
        <v>137</v>
      </c>
      <c r="I24" s="199" t="s">
        <v>137</v>
      </c>
      <c r="J24" s="67" t="s">
        <v>137</v>
      </c>
      <c r="K24" s="199">
        <v>57</v>
      </c>
      <c r="L24" s="199">
        <v>65</v>
      </c>
      <c r="M24" s="67">
        <f>K24/L24*100</f>
        <v>87.692307692307693</v>
      </c>
      <c r="N24" s="203">
        <f>K24</f>
        <v>57</v>
      </c>
      <c r="O24" s="203">
        <f>L24</f>
        <v>65</v>
      </c>
      <c r="P24" s="67">
        <f t="shared" si="3"/>
        <v>87.692307692307693</v>
      </c>
      <c r="Q24" s="223"/>
      <c r="R24" s="223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71" t="s">
        <v>91</v>
      </c>
      <c r="B25" s="199" t="s">
        <v>137</v>
      </c>
      <c r="C25" s="199" t="s">
        <v>137</v>
      </c>
      <c r="D25" s="67" t="s">
        <v>137</v>
      </c>
      <c r="E25" s="199" t="s">
        <v>137</v>
      </c>
      <c r="F25" s="199" t="s">
        <v>137</v>
      </c>
      <c r="G25" s="67" t="s">
        <v>137</v>
      </c>
      <c r="H25" s="199" t="s">
        <v>137</v>
      </c>
      <c r="I25" s="199" t="s">
        <v>137</v>
      </c>
      <c r="J25" s="67" t="s">
        <v>137</v>
      </c>
      <c r="K25" s="199">
        <v>24</v>
      </c>
      <c r="L25" s="199">
        <v>22</v>
      </c>
      <c r="M25" s="67">
        <f t="shared" si="5"/>
        <v>109.09090909090908</v>
      </c>
      <c r="N25" s="203">
        <f>K25</f>
        <v>24</v>
      </c>
      <c r="O25" s="203">
        <f>L25</f>
        <v>22</v>
      </c>
      <c r="P25" s="67">
        <f t="shared" si="3"/>
        <v>109.09090909090908</v>
      </c>
      <c r="Q25" s="223"/>
      <c r="R25" s="223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73" t="s">
        <v>92</v>
      </c>
      <c r="B26" s="200">
        <f>H26</f>
        <v>1811</v>
      </c>
      <c r="C26" s="200">
        <f>I26</f>
        <v>1805</v>
      </c>
      <c r="D26" s="75">
        <f t="shared" si="0"/>
        <v>100.33240997229917</v>
      </c>
      <c r="E26" s="200" t="s">
        <v>137</v>
      </c>
      <c r="F26" s="200" t="s">
        <v>137</v>
      </c>
      <c r="G26" s="75" t="s">
        <v>137</v>
      </c>
      <c r="H26" s="200">
        <v>1811</v>
      </c>
      <c r="I26" s="200">
        <v>1805</v>
      </c>
      <c r="J26" s="75">
        <f t="shared" si="2"/>
        <v>100.33240997229917</v>
      </c>
      <c r="K26" s="200">
        <v>7219</v>
      </c>
      <c r="L26" s="200">
        <v>7201</v>
      </c>
      <c r="M26" s="75">
        <f t="shared" si="5"/>
        <v>100.24996528259965</v>
      </c>
      <c r="N26" s="200">
        <f t="shared" si="6"/>
        <v>9030</v>
      </c>
      <c r="O26" s="200">
        <f t="shared" si="6"/>
        <v>9006</v>
      </c>
      <c r="P26" s="75">
        <f t="shared" si="3"/>
        <v>100.26648900732845</v>
      </c>
      <c r="Q26" s="223"/>
      <c r="R26" s="223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8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9"/>
    </row>
    <row r="31" spans="1:27" x14ac:dyDescent="0.2">
      <c r="H31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A3" sqref="A3:A5"/>
    </sheetView>
  </sheetViews>
  <sheetFormatPr defaultRowHeight="12.75" x14ac:dyDescent="0.2"/>
  <cols>
    <col min="1" max="1" width="21.7109375" style="111" customWidth="1"/>
    <col min="2" max="2" width="9.7109375" style="111" customWidth="1"/>
    <col min="3" max="3" width="9.5703125" style="111" customWidth="1"/>
    <col min="4" max="7" width="8.85546875" style="111" customWidth="1"/>
    <col min="8" max="8" width="9.85546875" style="111" customWidth="1"/>
    <col min="9" max="9" width="9.7109375" style="111" customWidth="1"/>
    <col min="10" max="10" width="9.42578125" style="111" customWidth="1"/>
    <col min="11" max="12" width="9.7109375" style="111" customWidth="1"/>
    <col min="13" max="13" width="8.7109375" style="111" customWidth="1"/>
    <col min="14" max="256" width="9.140625" style="111"/>
    <col min="257" max="257" width="21.7109375" style="111" customWidth="1"/>
    <col min="258" max="258" width="9.7109375" style="111" customWidth="1"/>
    <col min="259" max="259" width="9.5703125" style="111" customWidth="1"/>
    <col min="260" max="262" width="8.85546875" style="111" customWidth="1"/>
    <col min="263" max="263" width="10.140625" style="111" customWidth="1"/>
    <col min="264" max="264" width="9.85546875" style="111" customWidth="1"/>
    <col min="265" max="265" width="9.7109375" style="111" customWidth="1"/>
    <col min="266" max="266" width="10.5703125" style="111" customWidth="1"/>
    <col min="267" max="268" width="9.7109375" style="111" customWidth="1"/>
    <col min="269" max="269" width="8.7109375" style="111" customWidth="1"/>
    <col min="270" max="512" width="9.140625" style="111"/>
    <col min="513" max="513" width="21.7109375" style="111" customWidth="1"/>
    <col min="514" max="514" width="9.7109375" style="111" customWidth="1"/>
    <col min="515" max="515" width="9.5703125" style="111" customWidth="1"/>
    <col min="516" max="518" width="8.85546875" style="111" customWidth="1"/>
    <col min="519" max="519" width="10.140625" style="111" customWidth="1"/>
    <col min="520" max="520" width="9.85546875" style="111" customWidth="1"/>
    <col min="521" max="521" width="9.7109375" style="111" customWidth="1"/>
    <col min="522" max="522" width="10.5703125" style="111" customWidth="1"/>
    <col min="523" max="524" width="9.7109375" style="111" customWidth="1"/>
    <col min="525" max="525" width="8.7109375" style="111" customWidth="1"/>
    <col min="526" max="768" width="9.140625" style="111"/>
    <col min="769" max="769" width="21.7109375" style="111" customWidth="1"/>
    <col min="770" max="770" width="9.7109375" style="111" customWidth="1"/>
    <col min="771" max="771" width="9.5703125" style="111" customWidth="1"/>
    <col min="772" max="774" width="8.85546875" style="111" customWidth="1"/>
    <col min="775" max="775" width="10.140625" style="111" customWidth="1"/>
    <col min="776" max="776" width="9.85546875" style="111" customWidth="1"/>
    <col min="777" max="777" width="9.7109375" style="111" customWidth="1"/>
    <col min="778" max="778" width="10.5703125" style="111" customWidth="1"/>
    <col min="779" max="780" width="9.7109375" style="111" customWidth="1"/>
    <col min="781" max="781" width="8.7109375" style="111" customWidth="1"/>
    <col min="782" max="1024" width="9.140625" style="111"/>
    <col min="1025" max="1025" width="21.7109375" style="111" customWidth="1"/>
    <col min="1026" max="1026" width="9.7109375" style="111" customWidth="1"/>
    <col min="1027" max="1027" width="9.5703125" style="111" customWidth="1"/>
    <col min="1028" max="1030" width="8.85546875" style="111" customWidth="1"/>
    <col min="1031" max="1031" width="10.140625" style="111" customWidth="1"/>
    <col min="1032" max="1032" width="9.85546875" style="111" customWidth="1"/>
    <col min="1033" max="1033" width="9.7109375" style="111" customWidth="1"/>
    <col min="1034" max="1034" width="10.5703125" style="111" customWidth="1"/>
    <col min="1035" max="1036" width="9.7109375" style="111" customWidth="1"/>
    <col min="1037" max="1037" width="8.7109375" style="111" customWidth="1"/>
    <col min="1038" max="1280" width="9.140625" style="111"/>
    <col min="1281" max="1281" width="21.7109375" style="111" customWidth="1"/>
    <col min="1282" max="1282" width="9.7109375" style="111" customWidth="1"/>
    <col min="1283" max="1283" width="9.5703125" style="111" customWidth="1"/>
    <col min="1284" max="1286" width="8.85546875" style="111" customWidth="1"/>
    <col min="1287" max="1287" width="10.140625" style="111" customWidth="1"/>
    <col min="1288" max="1288" width="9.85546875" style="111" customWidth="1"/>
    <col min="1289" max="1289" width="9.7109375" style="111" customWidth="1"/>
    <col min="1290" max="1290" width="10.5703125" style="111" customWidth="1"/>
    <col min="1291" max="1292" width="9.7109375" style="111" customWidth="1"/>
    <col min="1293" max="1293" width="8.7109375" style="111" customWidth="1"/>
    <col min="1294" max="1536" width="9.140625" style="111"/>
    <col min="1537" max="1537" width="21.7109375" style="111" customWidth="1"/>
    <col min="1538" max="1538" width="9.7109375" style="111" customWidth="1"/>
    <col min="1539" max="1539" width="9.5703125" style="111" customWidth="1"/>
    <col min="1540" max="1542" width="8.85546875" style="111" customWidth="1"/>
    <col min="1543" max="1543" width="10.140625" style="111" customWidth="1"/>
    <col min="1544" max="1544" width="9.85546875" style="111" customWidth="1"/>
    <col min="1545" max="1545" width="9.7109375" style="111" customWidth="1"/>
    <col min="1546" max="1546" width="10.5703125" style="111" customWidth="1"/>
    <col min="1547" max="1548" width="9.7109375" style="111" customWidth="1"/>
    <col min="1549" max="1549" width="8.7109375" style="111" customWidth="1"/>
    <col min="1550" max="1792" width="9.140625" style="111"/>
    <col min="1793" max="1793" width="21.7109375" style="111" customWidth="1"/>
    <col min="1794" max="1794" width="9.7109375" style="111" customWidth="1"/>
    <col min="1795" max="1795" width="9.5703125" style="111" customWidth="1"/>
    <col min="1796" max="1798" width="8.85546875" style="111" customWidth="1"/>
    <col min="1799" max="1799" width="10.140625" style="111" customWidth="1"/>
    <col min="1800" max="1800" width="9.85546875" style="111" customWidth="1"/>
    <col min="1801" max="1801" width="9.7109375" style="111" customWidth="1"/>
    <col min="1802" max="1802" width="10.5703125" style="111" customWidth="1"/>
    <col min="1803" max="1804" width="9.7109375" style="111" customWidth="1"/>
    <col min="1805" max="1805" width="8.7109375" style="111" customWidth="1"/>
    <col min="1806" max="2048" width="9.140625" style="111"/>
    <col min="2049" max="2049" width="21.7109375" style="111" customWidth="1"/>
    <col min="2050" max="2050" width="9.7109375" style="111" customWidth="1"/>
    <col min="2051" max="2051" width="9.5703125" style="111" customWidth="1"/>
    <col min="2052" max="2054" width="8.85546875" style="111" customWidth="1"/>
    <col min="2055" max="2055" width="10.140625" style="111" customWidth="1"/>
    <col min="2056" max="2056" width="9.85546875" style="111" customWidth="1"/>
    <col min="2057" max="2057" width="9.7109375" style="111" customWidth="1"/>
    <col min="2058" max="2058" width="10.5703125" style="111" customWidth="1"/>
    <col min="2059" max="2060" width="9.7109375" style="111" customWidth="1"/>
    <col min="2061" max="2061" width="8.7109375" style="111" customWidth="1"/>
    <col min="2062" max="2304" width="9.140625" style="111"/>
    <col min="2305" max="2305" width="21.7109375" style="111" customWidth="1"/>
    <col min="2306" max="2306" width="9.7109375" style="111" customWidth="1"/>
    <col min="2307" max="2307" width="9.5703125" style="111" customWidth="1"/>
    <col min="2308" max="2310" width="8.85546875" style="111" customWidth="1"/>
    <col min="2311" max="2311" width="10.140625" style="111" customWidth="1"/>
    <col min="2312" max="2312" width="9.85546875" style="111" customWidth="1"/>
    <col min="2313" max="2313" width="9.7109375" style="111" customWidth="1"/>
    <col min="2314" max="2314" width="10.5703125" style="111" customWidth="1"/>
    <col min="2315" max="2316" width="9.7109375" style="111" customWidth="1"/>
    <col min="2317" max="2317" width="8.7109375" style="111" customWidth="1"/>
    <col min="2318" max="2560" width="9.140625" style="111"/>
    <col min="2561" max="2561" width="21.7109375" style="111" customWidth="1"/>
    <col min="2562" max="2562" width="9.7109375" style="111" customWidth="1"/>
    <col min="2563" max="2563" width="9.5703125" style="111" customWidth="1"/>
    <col min="2564" max="2566" width="8.85546875" style="111" customWidth="1"/>
    <col min="2567" max="2567" width="10.140625" style="111" customWidth="1"/>
    <col min="2568" max="2568" width="9.85546875" style="111" customWidth="1"/>
    <col min="2569" max="2569" width="9.7109375" style="111" customWidth="1"/>
    <col min="2570" max="2570" width="10.5703125" style="111" customWidth="1"/>
    <col min="2571" max="2572" width="9.7109375" style="111" customWidth="1"/>
    <col min="2573" max="2573" width="8.7109375" style="111" customWidth="1"/>
    <col min="2574" max="2816" width="9.140625" style="111"/>
    <col min="2817" max="2817" width="21.7109375" style="111" customWidth="1"/>
    <col min="2818" max="2818" width="9.7109375" style="111" customWidth="1"/>
    <col min="2819" max="2819" width="9.5703125" style="111" customWidth="1"/>
    <col min="2820" max="2822" width="8.85546875" style="111" customWidth="1"/>
    <col min="2823" max="2823" width="10.140625" style="111" customWidth="1"/>
    <col min="2824" max="2824" width="9.85546875" style="111" customWidth="1"/>
    <col min="2825" max="2825" width="9.7109375" style="111" customWidth="1"/>
    <col min="2826" max="2826" width="10.5703125" style="111" customWidth="1"/>
    <col min="2827" max="2828" width="9.7109375" style="111" customWidth="1"/>
    <col min="2829" max="2829" width="8.7109375" style="111" customWidth="1"/>
    <col min="2830" max="3072" width="9.140625" style="111"/>
    <col min="3073" max="3073" width="21.7109375" style="111" customWidth="1"/>
    <col min="3074" max="3074" width="9.7109375" style="111" customWidth="1"/>
    <col min="3075" max="3075" width="9.5703125" style="111" customWidth="1"/>
    <col min="3076" max="3078" width="8.85546875" style="111" customWidth="1"/>
    <col min="3079" max="3079" width="10.140625" style="111" customWidth="1"/>
    <col min="3080" max="3080" width="9.85546875" style="111" customWidth="1"/>
    <col min="3081" max="3081" width="9.7109375" style="111" customWidth="1"/>
    <col min="3082" max="3082" width="10.5703125" style="111" customWidth="1"/>
    <col min="3083" max="3084" width="9.7109375" style="111" customWidth="1"/>
    <col min="3085" max="3085" width="8.7109375" style="111" customWidth="1"/>
    <col min="3086" max="3328" width="9.140625" style="111"/>
    <col min="3329" max="3329" width="21.7109375" style="111" customWidth="1"/>
    <col min="3330" max="3330" width="9.7109375" style="111" customWidth="1"/>
    <col min="3331" max="3331" width="9.5703125" style="111" customWidth="1"/>
    <col min="3332" max="3334" width="8.85546875" style="111" customWidth="1"/>
    <col min="3335" max="3335" width="10.140625" style="111" customWidth="1"/>
    <col min="3336" max="3336" width="9.85546875" style="111" customWidth="1"/>
    <col min="3337" max="3337" width="9.7109375" style="111" customWidth="1"/>
    <col min="3338" max="3338" width="10.5703125" style="111" customWidth="1"/>
    <col min="3339" max="3340" width="9.7109375" style="111" customWidth="1"/>
    <col min="3341" max="3341" width="8.7109375" style="111" customWidth="1"/>
    <col min="3342" max="3584" width="9.140625" style="111"/>
    <col min="3585" max="3585" width="21.7109375" style="111" customWidth="1"/>
    <col min="3586" max="3586" width="9.7109375" style="111" customWidth="1"/>
    <col min="3587" max="3587" width="9.5703125" style="111" customWidth="1"/>
    <col min="3588" max="3590" width="8.85546875" style="111" customWidth="1"/>
    <col min="3591" max="3591" width="10.140625" style="111" customWidth="1"/>
    <col min="3592" max="3592" width="9.85546875" style="111" customWidth="1"/>
    <col min="3593" max="3593" width="9.7109375" style="111" customWidth="1"/>
    <col min="3594" max="3594" width="10.5703125" style="111" customWidth="1"/>
    <col min="3595" max="3596" width="9.7109375" style="111" customWidth="1"/>
    <col min="3597" max="3597" width="8.7109375" style="111" customWidth="1"/>
    <col min="3598" max="3840" width="9.140625" style="111"/>
    <col min="3841" max="3841" width="21.7109375" style="111" customWidth="1"/>
    <col min="3842" max="3842" width="9.7109375" style="111" customWidth="1"/>
    <col min="3843" max="3843" width="9.5703125" style="111" customWidth="1"/>
    <col min="3844" max="3846" width="8.85546875" style="111" customWidth="1"/>
    <col min="3847" max="3847" width="10.140625" style="111" customWidth="1"/>
    <col min="3848" max="3848" width="9.85546875" style="111" customWidth="1"/>
    <col min="3849" max="3849" width="9.7109375" style="111" customWidth="1"/>
    <col min="3850" max="3850" width="10.5703125" style="111" customWidth="1"/>
    <col min="3851" max="3852" width="9.7109375" style="111" customWidth="1"/>
    <col min="3853" max="3853" width="8.7109375" style="111" customWidth="1"/>
    <col min="3854" max="4096" width="9.140625" style="111"/>
    <col min="4097" max="4097" width="21.7109375" style="111" customWidth="1"/>
    <col min="4098" max="4098" width="9.7109375" style="111" customWidth="1"/>
    <col min="4099" max="4099" width="9.5703125" style="111" customWidth="1"/>
    <col min="4100" max="4102" width="8.85546875" style="111" customWidth="1"/>
    <col min="4103" max="4103" width="10.140625" style="111" customWidth="1"/>
    <col min="4104" max="4104" width="9.85546875" style="111" customWidth="1"/>
    <col min="4105" max="4105" width="9.7109375" style="111" customWidth="1"/>
    <col min="4106" max="4106" width="10.5703125" style="111" customWidth="1"/>
    <col min="4107" max="4108" width="9.7109375" style="111" customWidth="1"/>
    <col min="4109" max="4109" width="8.7109375" style="111" customWidth="1"/>
    <col min="4110" max="4352" width="9.140625" style="111"/>
    <col min="4353" max="4353" width="21.7109375" style="111" customWidth="1"/>
    <col min="4354" max="4354" width="9.7109375" style="111" customWidth="1"/>
    <col min="4355" max="4355" width="9.5703125" style="111" customWidth="1"/>
    <col min="4356" max="4358" width="8.85546875" style="111" customWidth="1"/>
    <col min="4359" max="4359" width="10.140625" style="111" customWidth="1"/>
    <col min="4360" max="4360" width="9.85546875" style="111" customWidth="1"/>
    <col min="4361" max="4361" width="9.7109375" style="111" customWidth="1"/>
    <col min="4362" max="4362" width="10.5703125" style="111" customWidth="1"/>
    <col min="4363" max="4364" width="9.7109375" style="111" customWidth="1"/>
    <col min="4365" max="4365" width="8.7109375" style="111" customWidth="1"/>
    <col min="4366" max="4608" width="9.140625" style="111"/>
    <col min="4609" max="4609" width="21.7109375" style="111" customWidth="1"/>
    <col min="4610" max="4610" width="9.7109375" style="111" customWidth="1"/>
    <col min="4611" max="4611" width="9.5703125" style="111" customWidth="1"/>
    <col min="4612" max="4614" width="8.85546875" style="111" customWidth="1"/>
    <col min="4615" max="4615" width="10.140625" style="111" customWidth="1"/>
    <col min="4616" max="4616" width="9.85546875" style="111" customWidth="1"/>
    <col min="4617" max="4617" width="9.7109375" style="111" customWidth="1"/>
    <col min="4618" max="4618" width="10.5703125" style="111" customWidth="1"/>
    <col min="4619" max="4620" width="9.7109375" style="111" customWidth="1"/>
    <col min="4621" max="4621" width="8.7109375" style="111" customWidth="1"/>
    <col min="4622" max="4864" width="9.140625" style="111"/>
    <col min="4865" max="4865" width="21.7109375" style="111" customWidth="1"/>
    <col min="4866" max="4866" width="9.7109375" style="111" customWidth="1"/>
    <col min="4867" max="4867" width="9.5703125" style="111" customWidth="1"/>
    <col min="4868" max="4870" width="8.85546875" style="111" customWidth="1"/>
    <col min="4871" max="4871" width="10.140625" style="111" customWidth="1"/>
    <col min="4872" max="4872" width="9.85546875" style="111" customWidth="1"/>
    <col min="4873" max="4873" width="9.7109375" style="111" customWidth="1"/>
    <col min="4874" max="4874" width="10.5703125" style="111" customWidth="1"/>
    <col min="4875" max="4876" width="9.7109375" style="111" customWidth="1"/>
    <col min="4877" max="4877" width="8.7109375" style="111" customWidth="1"/>
    <col min="4878" max="5120" width="9.140625" style="111"/>
    <col min="5121" max="5121" width="21.7109375" style="111" customWidth="1"/>
    <col min="5122" max="5122" width="9.7109375" style="111" customWidth="1"/>
    <col min="5123" max="5123" width="9.5703125" style="111" customWidth="1"/>
    <col min="5124" max="5126" width="8.85546875" style="111" customWidth="1"/>
    <col min="5127" max="5127" width="10.140625" style="111" customWidth="1"/>
    <col min="5128" max="5128" width="9.85546875" style="111" customWidth="1"/>
    <col min="5129" max="5129" width="9.7109375" style="111" customWidth="1"/>
    <col min="5130" max="5130" width="10.5703125" style="111" customWidth="1"/>
    <col min="5131" max="5132" width="9.7109375" style="111" customWidth="1"/>
    <col min="5133" max="5133" width="8.7109375" style="111" customWidth="1"/>
    <col min="5134" max="5376" width="9.140625" style="111"/>
    <col min="5377" max="5377" width="21.7109375" style="111" customWidth="1"/>
    <col min="5378" max="5378" width="9.7109375" style="111" customWidth="1"/>
    <col min="5379" max="5379" width="9.5703125" style="111" customWidth="1"/>
    <col min="5380" max="5382" width="8.85546875" style="111" customWidth="1"/>
    <col min="5383" max="5383" width="10.140625" style="111" customWidth="1"/>
    <col min="5384" max="5384" width="9.85546875" style="111" customWidth="1"/>
    <col min="5385" max="5385" width="9.7109375" style="111" customWidth="1"/>
    <col min="5386" max="5386" width="10.5703125" style="111" customWidth="1"/>
    <col min="5387" max="5388" width="9.7109375" style="111" customWidth="1"/>
    <col min="5389" max="5389" width="8.7109375" style="111" customWidth="1"/>
    <col min="5390" max="5632" width="9.140625" style="111"/>
    <col min="5633" max="5633" width="21.7109375" style="111" customWidth="1"/>
    <col min="5634" max="5634" width="9.7109375" style="111" customWidth="1"/>
    <col min="5635" max="5635" width="9.5703125" style="111" customWidth="1"/>
    <col min="5636" max="5638" width="8.85546875" style="111" customWidth="1"/>
    <col min="5639" max="5639" width="10.140625" style="111" customWidth="1"/>
    <col min="5640" max="5640" width="9.85546875" style="111" customWidth="1"/>
    <col min="5641" max="5641" width="9.7109375" style="111" customWidth="1"/>
    <col min="5642" max="5642" width="10.5703125" style="111" customWidth="1"/>
    <col min="5643" max="5644" width="9.7109375" style="111" customWidth="1"/>
    <col min="5645" max="5645" width="8.7109375" style="111" customWidth="1"/>
    <col min="5646" max="5888" width="9.140625" style="111"/>
    <col min="5889" max="5889" width="21.7109375" style="111" customWidth="1"/>
    <col min="5890" max="5890" width="9.7109375" style="111" customWidth="1"/>
    <col min="5891" max="5891" width="9.5703125" style="111" customWidth="1"/>
    <col min="5892" max="5894" width="8.85546875" style="111" customWidth="1"/>
    <col min="5895" max="5895" width="10.140625" style="111" customWidth="1"/>
    <col min="5896" max="5896" width="9.85546875" style="111" customWidth="1"/>
    <col min="5897" max="5897" width="9.7109375" style="111" customWidth="1"/>
    <col min="5898" max="5898" width="10.5703125" style="111" customWidth="1"/>
    <col min="5899" max="5900" width="9.7109375" style="111" customWidth="1"/>
    <col min="5901" max="5901" width="8.7109375" style="111" customWidth="1"/>
    <col min="5902" max="6144" width="9.140625" style="111"/>
    <col min="6145" max="6145" width="21.7109375" style="111" customWidth="1"/>
    <col min="6146" max="6146" width="9.7109375" style="111" customWidth="1"/>
    <col min="6147" max="6147" width="9.5703125" style="111" customWidth="1"/>
    <col min="6148" max="6150" width="8.85546875" style="111" customWidth="1"/>
    <col min="6151" max="6151" width="10.140625" style="111" customWidth="1"/>
    <col min="6152" max="6152" width="9.85546875" style="111" customWidth="1"/>
    <col min="6153" max="6153" width="9.7109375" style="111" customWidth="1"/>
    <col min="6154" max="6154" width="10.5703125" style="111" customWidth="1"/>
    <col min="6155" max="6156" width="9.7109375" style="111" customWidth="1"/>
    <col min="6157" max="6157" width="8.7109375" style="111" customWidth="1"/>
    <col min="6158" max="6400" width="9.140625" style="111"/>
    <col min="6401" max="6401" width="21.7109375" style="111" customWidth="1"/>
    <col min="6402" max="6402" width="9.7109375" style="111" customWidth="1"/>
    <col min="6403" max="6403" width="9.5703125" style="111" customWidth="1"/>
    <col min="6404" max="6406" width="8.85546875" style="111" customWidth="1"/>
    <col min="6407" max="6407" width="10.140625" style="111" customWidth="1"/>
    <col min="6408" max="6408" width="9.85546875" style="111" customWidth="1"/>
    <col min="6409" max="6409" width="9.7109375" style="111" customWidth="1"/>
    <col min="6410" max="6410" width="10.5703125" style="111" customWidth="1"/>
    <col min="6411" max="6412" width="9.7109375" style="111" customWidth="1"/>
    <col min="6413" max="6413" width="8.7109375" style="111" customWidth="1"/>
    <col min="6414" max="6656" width="9.140625" style="111"/>
    <col min="6657" max="6657" width="21.7109375" style="111" customWidth="1"/>
    <col min="6658" max="6658" width="9.7109375" style="111" customWidth="1"/>
    <col min="6659" max="6659" width="9.5703125" style="111" customWidth="1"/>
    <col min="6660" max="6662" width="8.85546875" style="111" customWidth="1"/>
    <col min="6663" max="6663" width="10.140625" style="111" customWidth="1"/>
    <col min="6664" max="6664" width="9.85546875" style="111" customWidth="1"/>
    <col min="6665" max="6665" width="9.7109375" style="111" customWidth="1"/>
    <col min="6666" max="6666" width="10.5703125" style="111" customWidth="1"/>
    <col min="6667" max="6668" width="9.7109375" style="111" customWidth="1"/>
    <col min="6669" max="6669" width="8.7109375" style="111" customWidth="1"/>
    <col min="6670" max="6912" width="9.140625" style="111"/>
    <col min="6913" max="6913" width="21.7109375" style="111" customWidth="1"/>
    <col min="6914" max="6914" width="9.7109375" style="111" customWidth="1"/>
    <col min="6915" max="6915" width="9.5703125" style="111" customWidth="1"/>
    <col min="6916" max="6918" width="8.85546875" style="111" customWidth="1"/>
    <col min="6919" max="6919" width="10.140625" style="111" customWidth="1"/>
    <col min="6920" max="6920" width="9.85546875" style="111" customWidth="1"/>
    <col min="6921" max="6921" width="9.7109375" style="111" customWidth="1"/>
    <col min="6922" max="6922" width="10.5703125" style="111" customWidth="1"/>
    <col min="6923" max="6924" width="9.7109375" style="111" customWidth="1"/>
    <col min="6925" max="6925" width="8.7109375" style="111" customWidth="1"/>
    <col min="6926" max="7168" width="9.140625" style="111"/>
    <col min="7169" max="7169" width="21.7109375" style="111" customWidth="1"/>
    <col min="7170" max="7170" width="9.7109375" style="111" customWidth="1"/>
    <col min="7171" max="7171" width="9.5703125" style="111" customWidth="1"/>
    <col min="7172" max="7174" width="8.85546875" style="111" customWidth="1"/>
    <col min="7175" max="7175" width="10.140625" style="111" customWidth="1"/>
    <col min="7176" max="7176" width="9.85546875" style="111" customWidth="1"/>
    <col min="7177" max="7177" width="9.7109375" style="111" customWidth="1"/>
    <col min="7178" max="7178" width="10.5703125" style="111" customWidth="1"/>
    <col min="7179" max="7180" width="9.7109375" style="111" customWidth="1"/>
    <col min="7181" max="7181" width="8.7109375" style="111" customWidth="1"/>
    <col min="7182" max="7424" width="9.140625" style="111"/>
    <col min="7425" max="7425" width="21.7109375" style="111" customWidth="1"/>
    <col min="7426" max="7426" width="9.7109375" style="111" customWidth="1"/>
    <col min="7427" max="7427" width="9.5703125" style="111" customWidth="1"/>
    <col min="7428" max="7430" width="8.85546875" style="111" customWidth="1"/>
    <col min="7431" max="7431" width="10.140625" style="111" customWidth="1"/>
    <col min="7432" max="7432" width="9.85546875" style="111" customWidth="1"/>
    <col min="7433" max="7433" width="9.7109375" style="111" customWidth="1"/>
    <col min="7434" max="7434" width="10.5703125" style="111" customWidth="1"/>
    <col min="7435" max="7436" width="9.7109375" style="111" customWidth="1"/>
    <col min="7437" max="7437" width="8.7109375" style="111" customWidth="1"/>
    <col min="7438" max="7680" width="9.140625" style="111"/>
    <col min="7681" max="7681" width="21.7109375" style="111" customWidth="1"/>
    <col min="7682" max="7682" width="9.7109375" style="111" customWidth="1"/>
    <col min="7683" max="7683" width="9.5703125" style="111" customWidth="1"/>
    <col min="7684" max="7686" width="8.85546875" style="111" customWidth="1"/>
    <col min="7687" max="7687" width="10.140625" style="111" customWidth="1"/>
    <col min="7688" max="7688" width="9.85546875" style="111" customWidth="1"/>
    <col min="7689" max="7689" width="9.7109375" style="111" customWidth="1"/>
    <col min="7690" max="7690" width="10.5703125" style="111" customWidth="1"/>
    <col min="7691" max="7692" width="9.7109375" style="111" customWidth="1"/>
    <col min="7693" max="7693" width="8.7109375" style="111" customWidth="1"/>
    <col min="7694" max="7936" width="9.140625" style="111"/>
    <col min="7937" max="7937" width="21.7109375" style="111" customWidth="1"/>
    <col min="7938" max="7938" width="9.7109375" style="111" customWidth="1"/>
    <col min="7939" max="7939" width="9.5703125" style="111" customWidth="1"/>
    <col min="7940" max="7942" width="8.85546875" style="111" customWidth="1"/>
    <col min="7943" max="7943" width="10.140625" style="111" customWidth="1"/>
    <col min="7944" max="7944" width="9.85546875" style="111" customWidth="1"/>
    <col min="7945" max="7945" width="9.7109375" style="111" customWidth="1"/>
    <col min="7946" max="7946" width="10.5703125" style="111" customWidth="1"/>
    <col min="7947" max="7948" width="9.7109375" style="111" customWidth="1"/>
    <col min="7949" max="7949" width="8.7109375" style="111" customWidth="1"/>
    <col min="7950" max="8192" width="9.140625" style="111"/>
    <col min="8193" max="8193" width="21.7109375" style="111" customWidth="1"/>
    <col min="8194" max="8194" width="9.7109375" style="111" customWidth="1"/>
    <col min="8195" max="8195" width="9.5703125" style="111" customWidth="1"/>
    <col min="8196" max="8198" width="8.85546875" style="111" customWidth="1"/>
    <col min="8199" max="8199" width="10.140625" style="111" customWidth="1"/>
    <col min="8200" max="8200" width="9.85546875" style="111" customWidth="1"/>
    <col min="8201" max="8201" width="9.7109375" style="111" customWidth="1"/>
    <col min="8202" max="8202" width="10.5703125" style="111" customWidth="1"/>
    <col min="8203" max="8204" width="9.7109375" style="111" customWidth="1"/>
    <col min="8205" max="8205" width="8.7109375" style="111" customWidth="1"/>
    <col min="8206" max="8448" width="9.140625" style="111"/>
    <col min="8449" max="8449" width="21.7109375" style="111" customWidth="1"/>
    <col min="8450" max="8450" width="9.7109375" style="111" customWidth="1"/>
    <col min="8451" max="8451" width="9.5703125" style="111" customWidth="1"/>
    <col min="8452" max="8454" width="8.85546875" style="111" customWidth="1"/>
    <col min="8455" max="8455" width="10.140625" style="111" customWidth="1"/>
    <col min="8456" max="8456" width="9.85546875" style="111" customWidth="1"/>
    <col min="8457" max="8457" width="9.7109375" style="111" customWidth="1"/>
    <col min="8458" max="8458" width="10.5703125" style="111" customWidth="1"/>
    <col min="8459" max="8460" width="9.7109375" style="111" customWidth="1"/>
    <col min="8461" max="8461" width="8.7109375" style="111" customWidth="1"/>
    <col min="8462" max="8704" width="9.140625" style="111"/>
    <col min="8705" max="8705" width="21.7109375" style="111" customWidth="1"/>
    <col min="8706" max="8706" width="9.7109375" style="111" customWidth="1"/>
    <col min="8707" max="8707" width="9.5703125" style="111" customWidth="1"/>
    <col min="8708" max="8710" width="8.85546875" style="111" customWidth="1"/>
    <col min="8711" max="8711" width="10.140625" style="111" customWidth="1"/>
    <col min="8712" max="8712" width="9.85546875" style="111" customWidth="1"/>
    <col min="8713" max="8713" width="9.7109375" style="111" customWidth="1"/>
    <col min="8714" max="8714" width="10.5703125" style="111" customWidth="1"/>
    <col min="8715" max="8716" width="9.7109375" style="111" customWidth="1"/>
    <col min="8717" max="8717" width="8.7109375" style="111" customWidth="1"/>
    <col min="8718" max="8960" width="9.140625" style="111"/>
    <col min="8961" max="8961" width="21.7109375" style="111" customWidth="1"/>
    <col min="8962" max="8962" width="9.7109375" style="111" customWidth="1"/>
    <col min="8963" max="8963" width="9.5703125" style="111" customWidth="1"/>
    <col min="8964" max="8966" width="8.85546875" style="111" customWidth="1"/>
    <col min="8967" max="8967" width="10.140625" style="111" customWidth="1"/>
    <col min="8968" max="8968" width="9.85546875" style="111" customWidth="1"/>
    <col min="8969" max="8969" width="9.7109375" style="111" customWidth="1"/>
    <col min="8970" max="8970" width="10.5703125" style="111" customWidth="1"/>
    <col min="8971" max="8972" width="9.7109375" style="111" customWidth="1"/>
    <col min="8973" max="8973" width="8.7109375" style="111" customWidth="1"/>
    <col min="8974" max="9216" width="9.140625" style="111"/>
    <col min="9217" max="9217" width="21.7109375" style="111" customWidth="1"/>
    <col min="9218" max="9218" width="9.7109375" style="111" customWidth="1"/>
    <col min="9219" max="9219" width="9.5703125" style="111" customWidth="1"/>
    <col min="9220" max="9222" width="8.85546875" style="111" customWidth="1"/>
    <col min="9223" max="9223" width="10.140625" style="111" customWidth="1"/>
    <col min="9224" max="9224" width="9.85546875" style="111" customWidth="1"/>
    <col min="9225" max="9225" width="9.7109375" style="111" customWidth="1"/>
    <col min="9226" max="9226" width="10.5703125" style="111" customWidth="1"/>
    <col min="9227" max="9228" width="9.7109375" style="111" customWidth="1"/>
    <col min="9229" max="9229" width="8.7109375" style="111" customWidth="1"/>
    <col min="9230" max="9472" width="9.140625" style="111"/>
    <col min="9473" max="9473" width="21.7109375" style="111" customWidth="1"/>
    <col min="9474" max="9474" width="9.7109375" style="111" customWidth="1"/>
    <col min="9475" max="9475" width="9.5703125" style="111" customWidth="1"/>
    <col min="9476" max="9478" width="8.85546875" style="111" customWidth="1"/>
    <col min="9479" max="9479" width="10.140625" style="111" customWidth="1"/>
    <col min="9480" max="9480" width="9.85546875" style="111" customWidth="1"/>
    <col min="9481" max="9481" width="9.7109375" style="111" customWidth="1"/>
    <col min="9482" max="9482" width="10.5703125" style="111" customWidth="1"/>
    <col min="9483" max="9484" width="9.7109375" style="111" customWidth="1"/>
    <col min="9485" max="9485" width="8.7109375" style="111" customWidth="1"/>
    <col min="9486" max="9728" width="9.140625" style="111"/>
    <col min="9729" max="9729" width="21.7109375" style="111" customWidth="1"/>
    <col min="9730" max="9730" width="9.7109375" style="111" customWidth="1"/>
    <col min="9731" max="9731" width="9.5703125" style="111" customWidth="1"/>
    <col min="9732" max="9734" width="8.85546875" style="111" customWidth="1"/>
    <col min="9735" max="9735" width="10.140625" style="111" customWidth="1"/>
    <col min="9736" max="9736" width="9.85546875" style="111" customWidth="1"/>
    <col min="9737" max="9737" width="9.7109375" style="111" customWidth="1"/>
    <col min="9738" max="9738" width="10.5703125" style="111" customWidth="1"/>
    <col min="9739" max="9740" width="9.7109375" style="111" customWidth="1"/>
    <col min="9741" max="9741" width="8.7109375" style="111" customWidth="1"/>
    <col min="9742" max="9984" width="9.140625" style="111"/>
    <col min="9985" max="9985" width="21.7109375" style="111" customWidth="1"/>
    <col min="9986" max="9986" width="9.7109375" style="111" customWidth="1"/>
    <col min="9987" max="9987" width="9.5703125" style="111" customWidth="1"/>
    <col min="9988" max="9990" width="8.85546875" style="111" customWidth="1"/>
    <col min="9991" max="9991" width="10.140625" style="111" customWidth="1"/>
    <col min="9992" max="9992" width="9.85546875" style="111" customWidth="1"/>
    <col min="9993" max="9993" width="9.7109375" style="111" customWidth="1"/>
    <col min="9994" max="9994" width="10.5703125" style="111" customWidth="1"/>
    <col min="9995" max="9996" width="9.7109375" style="111" customWidth="1"/>
    <col min="9997" max="9997" width="8.7109375" style="111" customWidth="1"/>
    <col min="9998" max="10240" width="9.140625" style="111"/>
    <col min="10241" max="10241" width="21.7109375" style="111" customWidth="1"/>
    <col min="10242" max="10242" width="9.7109375" style="111" customWidth="1"/>
    <col min="10243" max="10243" width="9.5703125" style="111" customWidth="1"/>
    <col min="10244" max="10246" width="8.85546875" style="111" customWidth="1"/>
    <col min="10247" max="10247" width="10.140625" style="111" customWidth="1"/>
    <col min="10248" max="10248" width="9.85546875" style="111" customWidth="1"/>
    <col min="10249" max="10249" width="9.7109375" style="111" customWidth="1"/>
    <col min="10250" max="10250" width="10.5703125" style="111" customWidth="1"/>
    <col min="10251" max="10252" width="9.7109375" style="111" customWidth="1"/>
    <col min="10253" max="10253" width="8.7109375" style="111" customWidth="1"/>
    <col min="10254" max="10496" width="9.140625" style="111"/>
    <col min="10497" max="10497" width="21.7109375" style="111" customWidth="1"/>
    <col min="10498" max="10498" width="9.7109375" style="111" customWidth="1"/>
    <col min="10499" max="10499" width="9.5703125" style="111" customWidth="1"/>
    <col min="10500" max="10502" width="8.85546875" style="111" customWidth="1"/>
    <col min="10503" max="10503" width="10.140625" style="111" customWidth="1"/>
    <col min="10504" max="10504" width="9.85546875" style="111" customWidth="1"/>
    <col min="10505" max="10505" width="9.7109375" style="111" customWidth="1"/>
    <col min="10506" max="10506" width="10.5703125" style="111" customWidth="1"/>
    <col min="10507" max="10508" width="9.7109375" style="111" customWidth="1"/>
    <col min="10509" max="10509" width="8.7109375" style="111" customWidth="1"/>
    <col min="10510" max="10752" width="9.140625" style="111"/>
    <col min="10753" max="10753" width="21.7109375" style="111" customWidth="1"/>
    <col min="10754" max="10754" width="9.7109375" style="111" customWidth="1"/>
    <col min="10755" max="10755" width="9.5703125" style="111" customWidth="1"/>
    <col min="10756" max="10758" width="8.85546875" style="111" customWidth="1"/>
    <col min="10759" max="10759" width="10.140625" style="111" customWidth="1"/>
    <col min="10760" max="10760" width="9.85546875" style="111" customWidth="1"/>
    <col min="10761" max="10761" width="9.7109375" style="111" customWidth="1"/>
    <col min="10762" max="10762" width="10.5703125" style="111" customWidth="1"/>
    <col min="10763" max="10764" width="9.7109375" style="111" customWidth="1"/>
    <col min="10765" max="10765" width="8.7109375" style="111" customWidth="1"/>
    <col min="10766" max="11008" width="9.140625" style="111"/>
    <col min="11009" max="11009" width="21.7109375" style="111" customWidth="1"/>
    <col min="11010" max="11010" width="9.7109375" style="111" customWidth="1"/>
    <col min="11011" max="11011" width="9.5703125" style="111" customWidth="1"/>
    <col min="11012" max="11014" width="8.85546875" style="111" customWidth="1"/>
    <col min="11015" max="11015" width="10.140625" style="111" customWidth="1"/>
    <col min="11016" max="11016" width="9.85546875" style="111" customWidth="1"/>
    <col min="11017" max="11017" width="9.7109375" style="111" customWidth="1"/>
    <col min="11018" max="11018" width="10.5703125" style="111" customWidth="1"/>
    <col min="11019" max="11020" width="9.7109375" style="111" customWidth="1"/>
    <col min="11021" max="11021" width="8.7109375" style="111" customWidth="1"/>
    <col min="11022" max="11264" width="9.140625" style="111"/>
    <col min="11265" max="11265" width="21.7109375" style="111" customWidth="1"/>
    <col min="11266" max="11266" width="9.7109375" style="111" customWidth="1"/>
    <col min="11267" max="11267" width="9.5703125" style="111" customWidth="1"/>
    <col min="11268" max="11270" width="8.85546875" style="111" customWidth="1"/>
    <col min="11271" max="11271" width="10.140625" style="111" customWidth="1"/>
    <col min="11272" max="11272" width="9.85546875" style="111" customWidth="1"/>
    <col min="11273" max="11273" width="9.7109375" style="111" customWidth="1"/>
    <col min="11274" max="11274" width="10.5703125" style="111" customWidth="1"/>
    <col min="11275" max="11276" width="9.7109375" style="111" customWidth="1"/>
    <col min="11277" max="11277" width="8.7109375" style="111" customWidth="1"/>
    <col min="11278" max="11520" width="9.140625" style="111"/>
    <col min="11521" max="11521" width="21.7109375" style="111" customWidth="1"/>
    <col min="11522" max="11522" width="9.7109375" style="111" customWidth="1"/>
    <col min="11523" max="11523" width="9.5703125" style="111" customWidth="1"/>
    <col min="11524" max="11526" width="8.85546875" style="111" customWidth="1"/>
    <col min="11527" max="11527" width="10.140625" style="111" customWidth="1"/>
    <col min="11528" max="11528" width="9.85546875" style="111" customWidth="1"/>
    <col min="11529" max="11529" width="9.7109375" style="111" customWidth="1"/>
    <col min="11530" max="11530" width="10.5703125" style="111" customWidth="1"/>
    <col min="11531" max="11532" width="9.7109375" style="111" customWidth="1"/>
    <col min="11533" max="11533" width="8.7109375" style="111" customWidth="1"/>
    <col min="11534" max="11776" width="9.140625" style="111"/>
    <col min="11777" max="11777" width="21.7109375" style="111" customWidth="1"/>
    <col min="11778" max="11778" width="9.7109375" style="111" customWidth="1"/>
    <col min="11779" max="11779" width="9.5703125" style="111" customWidth="1"/>
    <col min="11780" max="11782" width="8.85546875" style="111" customWidth="1"/>
    <col min="11783" max="11783" width="10.140625" style="111" customWidth="1"/>
    <col min="11784" max="11784" width="9.85546875" style="111" customWidth="1"/>
    <col min="11785" max="11785" width="9.7109375" style="111" customWidth="1"/>
    <col min="11786" max="11786" width="10.5703125" style="111" customWidth="1"/>
    <col min="11787" max="11788" width="9.7109375" style="111" customWidth="1"/>
    <col min="11789" max="11789" width="8.7109375" style="111" customWidth="1"/>
    <col min="11790" max="12032" width="9.140625" style="111"/>
    <col min="12033" max="12033" width="21.7109375" style="111" customWidth="1"/>
    <col min="12034" max="12034" width="9.7109375" style="111" customWidth="1"/>
    <col min="12035" max="12035" width="9.5703125" style="111" customWidth="1"/>
    <col min="12036" max="12038" width="8.85546875" style="111" customWidth="1"/>
    <col min="12039" max="12039" width="10.140625" style="111" customWidth="1"/>
    <col min="12040" max="12040" width="9.85546875" style="111" customWidth="1"/>
    <col min="12041" max="12041" width="9.7109375" style="111" customWidth="1"/>
    <col min="12042" max="12042" width="10.5703125" style="111" customWidth="1"/>
    <col min="12043" max="12044" width="9.7109375" style="111" customWidth="1"/>
    <col min="12045" max="12045" width="8.7109375" style="111" customWidth="1"/>
    <col min="12046" max="12288" width="9.140625" style="111"/>
    <col min="12289" max="12289" width="21.7109375" style="111" customWidth="1"/>
    <col min="12290" max="12290" width="9.7109375" style="111" customWidth="1"/>
    <col min="12291" max="12291" width="9.5703125" style="111" customWidth="1"/>
    <col min="12292" max="12294" width="8.85546875" style="111" customWidth="1"/>
    <col min="12295" max="12295" width="10.140625" style="111" customWidth="1"/>
    <col min="12296" max="12296" width="9.85546875" style="111" customWidth="1"/>
    <col min="12297" max="12297" width="9.7109375" style="111" customWidth="1"/>
    <col min="12298" max="12298" width="10.5703125" style="111" customWidth="1"/>
    <col min="12299" max="12300" width="9.7109375" style="111" customWidth="1"/>
    <col min="12301" max="12301" width="8.7109375" style="111" customWidth="1"/>
    <col min="12302" max="12544" width="9.140625" style="111"/>
    <col min="12545" max="12545" width="21.7109375" style="111" customWidth="1"/>
    <col min="12546" max="12546" width="9.7109375" style="111" customWidth="1"/>
    <col min="12547" max="12547" width="9.5703125" style="111" customWidth="1"/>
    <col min="12548" max="12550" width="8.85546875" style="111" customWidth="1"/>
    <col min="12551" max="12551" width="10.140625" style="111" customWidth="1"/>
    <col min="12552" max="12552" width="9.85546875" style="111" customWidth="1"/>
    <col min="12553" max="12553" width="9.7109375" style="111" customWidth="1"/>
    <col min="12554" max="12554" width="10.5703125" style="111" customWidth="1"/>
    <col min="12555" max="12556" width="9.7109375" style="111" customWidth="1"/>
    <col min="12557" max="12557" width="8.7109375" style="111" customWidth="1"/>
    <col min="12558" max="12800" width="9.140625" style="111"/>
    <col min="12801" max="12801" width="21.7109375" style="111" customWidth="1"/>
    <col min="12802" max="12802" width="9.7109375" style="111" customWidth="1"/>
    <col min="12803" max="12803" width="9.5703125" style="111" customWidth="1"/>
    <col min="12804" max="12806" width="8.85546875" style="111" customWidth="1"/>
    <col min="12807" max="12807" width="10.140625" style="111" customWidth="1"/>
    <col min="12808" max="12808" width="9.85546875" style="111" customWidth="1"/>
    <col min="12809" max="12809" width="9.7109375" style="111" customWidth="1"/>
    <col min="12810" max="12810" width="10.5703125" style="111" customWidth="1"/>
    <col min="12811" max="12812" width="9.7109375" style="111" customWidth="1"/>
    <col min="12813" max="12813" width="8.7109375" style="111" customWidth="1"/>
    <col min="12814" max="13056" width="9.140625" style="111"/>
    <col min="13057" max="13057" width="21.7109375" style="111" customWidth="1"/>
    <col min="13058" max="13058" width="9.7109375" style="111" customWidth="1"/>
    <col min="13059" max="13059" width="9.5703125" style="111" customWidth="1"/>
    <col min="13060" max="13062" width="8.85546875" style="111" customWidth="1"/>
    <col min="13063" max="13063" width="10.140625" style="111" customWidth="1"/>
    <col min="13064" max="13064" width="9.85546875" style="111" customWidth="1"/>
    <col min="13065" max="13065" width="9.7109375" style="111" customWidth="1"/>
    <col min="13066" max="13066" width="10.5703125" style="111" customWidth="1"/>
    <col min="13067" max="13068" width="9.7109375" style="111" customWidth="1"/>
    <col min="13069" max="13069" width="8.7109375" style="111" customWidth="1"/>
    <col min="13070" max="13312" width="9.140625" style="111"/>
    <col min="13313" max="13313" width="21.7109375" style="111" customWidth="1"/>
    <col min="13314" max="13314" width="9.7109375" style="111" customWidth="1"/>
    <col min="13315" max="13315" width="9.5703125" style="111" customWidth="1"/>
    <col min="13316" max="13318" width="8.85546875" style="111" customWidth="1"/>
    <col min="13319" max="13319" width="10.140625" style="111" customWidth="1"/>
    <col min="13320" max="13320" width="9.85546875" style="111" customWidth="1"/>
    <col min="13321" max="13321" width="9.7109375" style="111" customWidth="1"/>
    <col min="13322" max="13322" width="10.5703125" style="111" customWidth="1"/>
    <col min="13323" max="13324" width="9.7109375" style="111" customWidth="1"/>
    <col min="13325" max="13325" width="8.7109375" style="111" customWidth="1"/>
    <col min="13326" max="13568" width="9.140625" style="111"/>
    <col min="13569" max="13569" width="21.7109375" style="111" customWidth="1"/>
    <col min="13570" max="13570" width="9.7109375" style="111" customWidth="1"/>
    <col min="13571" max="13571" width="9.5703125" style="111" customWidth="1"/>
    <col min="13572" max="13574" width="8.85546875" style="111" customWidth="1"/>
    <col min="13575" max="13575" width="10.140625" style="111" customWidth="1"/>
    <col min="13576" max="13576" width="9.85546875" style="111" customWidth="1"/>
    <col min="13577" max="13577" width="9.7109375" style="111" customWidth="1"/>
    <col min="13578" max="13578" width="10.5703125" style="111" customWidth="1"/>
    <col min="13579" max="13580" width="9.7109375" style="111" customWidth="1"/>
    <col min="13581" max="13581" width="8.7109375" style="111" customWidth="1"/>
    <col min="13582" max="13824" width="9.140625" style="111"/>
    <col min="13825" max="13825" width="21.7109375" style="111" customWidth="1"/>
    <col min="13826" max="13826" width="9.7109375" style="111" customWidth="1"/>
    <col min="13827" max="13827" width="9.5703125" style="111" customWidth="1"/>
    <col min="13828" max="13830" width="8.85546875" style="111" customWidth="1"/>
    <col min="13831" max="13831" width="10.140625" style="111" customWidth="1"/>
    <col min="13832" max="13832" width="9.85546875" style="111" customWidth="1"/>
    <col min="13833" max="13833" width="9.7109375" style="111" customWidth="1"/>
    <col min="13834" max="13834" width="10.5703125" style="111" customWidth="1"/>
    <col min="13835" max="13836" width="9.7109375" style="111" customWidth="1"/>
    <col min="13837" max="13837" width="8.7109375" style="111" customWidth="1"/>
    <col min="13838" max="14080" width="9.140625" style="111"/>
    <col min="14081" max="14081" width="21.7109375" style="111" customWidth="1"/>
    <col min="14082" max="14082" width="9.7109375" style="111" customWidth="1"/>
    <col min="14083" max="14083" width="9.5703125" style="111" customWidth="1"/>
    <col min="14084" max="14086" width="8.85546875" style="111" customWidth="1"/>
    <col min="14087" max="14087" width="10.140625" style="111" customWidth="1"/>
    <col min="14088" max="14088" width="9.85546875" style="111" customWidth="1"/>
    <col min="14089" max="14089" width="9.7109375" style="111" customWidth="1"/>
    <col min="14090" max="14090" width="10.5703125" style="111" customWidth="1"/>
    <col min="14091" max="14092" width="9.7109375" style="111" customWidth="1"/>
    <col min="14093" max="14093" width="8.7109375" style="111" customWidth="1"/>
    <col min="14094" max="14336" width="9.140625" style="111"/>
    <col min="14337" max="14337" width="21.7109375" style="111" customWidth="1"/>
    <col min="14338" max="14338" width="9.7109375" style="111" customWidth="1"/>
    <col min="14339" max="14339" width="9.5703125" style="111" customWidth="1"/>
    <col min="14340" max="14342" width="8.85546875" style="111" customWidth="1"/>
    <col min="14343" max="14343" width="10.140625" style="111" customWidth="1"/>
    <col min="14344" max="14344" width="9.85546875" style="111" customWidth="1"/>
    <col min="14345" max="14345" width="9.7109375" style="111" customWidth="1"/>
    <col min="14346" max="14346" width="10.5703125" style="111" customWidth="1"/>
    <col min="14347" max="14348" width="9.7109375" style="111" customWidth="1"/>
    <col min="14349" max="14349" width="8.7109375" style="111" customWidth="1"/>
    <col min="14350" max="14592" width="9.140625" style="111"/>
    <col min="14593" max="14593" width="21.7109375" style="111" customWidth="1"/>
    <col min="14594" max="14594" width="9.7109375" style="111" customWidth="1"/>
    <col min="14595" max="14595" width="9.5703125" style="111" customWidth="1"/>
    <col min="14596" max="14598" width="8.85546875" style="111" customWidth="1"/>
    <col min="14599" max="14599" width="10.140625" style="111" customWidth="1"/>
    <col min="14600" max="14600" width="9.85546875" style="111" customWidth="1"/>
    <col min="14601" max="14601" width="9.7109375" style="111" customWidth="1"/>
    <col min="14602" max="14602" width="10.5703125" style="111" customWidth="1"/>
    <col min="14603" max="14604" width="9.7109375" style="111" customWidth="1"/>
    <col min="14605" max="14605" width="8.7109375" style="111" customWidth="1"/>
    <col min="14606" max="14848" width="9.140625" style="111"/>
    <col min="14849" max="14849" width="21.7109375" style="111" customWidth="1"/>
    <col min="14850" max="14850" width="9.7109375" style="111" customWidth="1"/>
    <col min="14851" max="14851" width="9.5703125" style="111" customWidth="1"/>
    <col min="14852" max="14854" width="8.85546875" style="111" customWidth="1"/>
    <col min="14855" max="14855" width="10.140625" style="111" customWidth="1"/>
    <col min="14856" max="14856" width="9.85546875" style="111" customWidth="1"/>
    <col min="14857" max="14857" width="9.7109375" style="111" customWidth="1"/>
    <col min="14858" max="14858" width="10.5703125" style="111" customWidth="1"/>
    <col min="14859" max="14860" width="9.7109375" style="111" customWidth="1"/>
    <col min="14861" max="14861" width="8.7109375" style="111" customWidth="1"/>
    <col min="14862" max="15104" width="9.140625" style="111"/>
    <col min="15105" max="15105" width="21.7109375" style="111" customWidth="1"/>
    <col min="15106" max="15106" width="9.7109375" style="111" customWidth="1"/>
    <col min="15107" max="15107" width="9.5703125" style="111" customWidth="1"/>
    <col min="15108" max="15110" width="8.85546875" style="111" customWidth="1"/>
    <col min="15111" max="15111" width="10.140625" style="111" customWidth="1"/>
    <col min="15112" max="15112" width="9.85546875" style="111" customWidth="1"/>
    <col min="15113" max="15113" width="9.7109375" style="111" customWidth="1"/>
    <col min="15114" max="15114" width="10.5703125" style="111" customWidth="1"/>
    <col min="15115" max="15116" width="9.7109375" style="111" customWidth="1"/>
    <col min="15117" max="15117" width="8.7109375" style="111" customWidth="1"/>
    <col min="15118" max="15360" width="9.140625" style="111"/>
    <col min="15361" max="15361" width="21.7109375" style="111" customWidth="1"/>
    <col min="15362" max="15362" width="9.7109375" style="111" customWidth="1"/>
    <col min="15363" max="15363" width="9.5703125" style="111" customWidth="1"/>
    <col min="15364" max="15366" width="8.85546875" style="111" customWidth="1"/>
    <col min="15367" max="15367" width="10.140625" style="111" customWidth="1"/>
    <col min="15368" max="15368" width="9.85546875" style="111" customWidth="1"/>
    <col min="15369" max="15369" width="9.7109375" style="111" customWidth="1"/>
    <col min="15370" max="15370" width="10.5703125" style="111" customWidth="1"/>
    <col min="15371" max="15372" width="9.7109375" style="111" customWidth="1"/>
    <col min="15373" max="15373" width="8.7109375" style="111" customWidth="1"/>
    <col min="15374" max="15616" width="9.140625" style="111"/>
    <col min="15617" max="15617" width="21.7109375" style="111" customWidth="1"/>
    <col min="15618" max="15618" width="9.7109375" style="111" customWidth="1"/>
    <col min="15619" max="15619" width="9.5703125" style="111" customWidth="1"/>
    <col min="15620" max="15622" width="8.85546875" style="111" customWidth="1"/>
    <col min="15623" max="15623" width="10.140625" style="111" customWidth="1"/>
    <col min="15624" max="15624" width="9.85546875" style="111" customWidth="1"/>
    <col min="15625" max="15625" width="9.7109375" style="111" customWidth="1"/>
    <col min="15626" max="15626" width="10.5703125" style="111" customWidth="1"/>
    <col min="15627" max="15628" width="9.7109375" style="111" customWidth="1"/>
    <col min="15629" max="15629" width="8.7109375" style="111" customWidth="1"/>
    <col min="15630" max="15872" width="9.140625" style="111"/>
    <col min="15873" max="15873" width="21.7109375" style="111" customWidth="1"/>
    <col min="15874" max="15874" width="9.7109375" style="111" customWidth="1"/>
    <col min="15875" max="15875" width="9.5703125" style="111" customWidth="1"/>
    <col min="15876" max="15878" width="8.85546875" style="111" customWidth="1"/>
    <col min="15879" max="15879" width="10.140625" style="111" customWidth="1"/>
    <col min="15880" max="15880" width="9.85546875" style="111" customWidth="1"/>
    <col min="15881" max="15881" width="9.7109375" style="111" customWidth="1"/>
    <col min="15882" max="15882" width="10.5703125" style="111" customWidth="1"/>
    <col min="15883" max="15884" width="9.7109375" style="111" customWidth="1"/>
    <col min="15885" max="15885" width="8.7109375" style="111" customWidth="1"/>
    <col min="15886" max="16128" width="9.140625" style="111"/>
    <col min="16129" max="16129" width="21.7109375" style="111" customWidth="1"/>
    <col min="16130" max="16130" width="9.7109375" style="111" customWidth="1"/>
    <col min="16131" max="16131" width="9.5703125" style="111" customWidth="1"/>
    <col min="16132" max="16134" width="8.85546875" style="111" customWidth="1"/>
    <col min="16135" max="16135" width="10.140625" style="111" customWidth="1"/>
    <col min="16136" max="16136" width="9.85546875" style="111" customWidth="1"/>
    <col min="16137" max="16137" width="9.7109375" style="111" customWidth="1"/>
    <col min="16138" max="16138" width="10.5703125" style="111" customWidth="1"/>
    <col min="16139" max="16140" width="9.7109375" style="111" customWidth="1"/>
    <col min="16141" max="16141" width="8.7109375" style="111" customWidth="1"/>
    <col min="16142" max="16384" width="9.140625" style="111"/>
  </cols>
  <sheetData>
    <row r="1" spans="1:24" ht="29.25" customHeight="1" x14ac:dyDescent="0.2">
      <c r="A1" s="432" t="s">
        <v>198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24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P2" s="113" t="s">
        <v>109</v>
      </c>
    </row>
    <row r="3" spans="1:24" ht="14.25" customHeight="1" x14ac:dyDescent="0.2">
      <c r="A3" s="408"/>
      <c r="B3" s="406" t="s">
        <v>132</v>
      </c>
      <c r="C3" s="406"/>
      <c r="D3" s="406"/>
      <c r="E3" s="407" t="s">
        <v>67</v>
      </c>
      <c r="F3" s="409"/>
      <c r="G3" s="409"/>
      <c r="H3" s="409"/>
      <c r="I3" s="409"/>
      <c r="J3" s="409"/>
      <c r="K3" s="400" t="s">
        <v>150</v>
      </c>
      <c r="L3" s="401"/>
      <c r="M3" s="402"/>
      <c r="N3" s="406" t="s">
        <v>68</v>
      </c>
      <c r="O3" s="406"/>
      <c r="P3" s="407"/>
      <c r="Q3" s="114"/>
    </row>
    <row r="4" spans="1:24" ht="35.25" customHeight="1" x14ac:dyDescent="0.2">
      <c r="A4" s="408"/>
      <c r="B4" s="406"/>
      <c r="C4" s="406"/>
      <c r="D4" s="406"/>
      <c r="E4" s="406" t="s">
        <v>66</v>
      </c>
      <c r="F4" s="406"/>
      <c r="G4" s="406"/>
      <c r="H4" s="406" t="s">
        <v>65</v>
      </c>
      <c r="I4" s="406"/>
      <c r="J4" s="406"/>
      <c r="K4" s="403"/>
      <c r="L4" s="404"/>
      <c r="M4" s="405"/>
      <c r="N4" s="406"/>
      <c r="O4" s="406"/>
      <c r="P4" s="407"/>
      <c r="Q4" s="114"/>
    </row>
    <row r="5" spans="1:24" ht="36" customHeight="1" x14ac:dyDescent="0.2">
      <c r="A5" s="408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4"/>
    </row>
    <row r="6" spans="1:24" x14ac:dyDescent="0.2">
      <c r="A6" s="65" t="s">
        <v>72</v>
      </c>
      <c r="B6" s="115">
        <f>E6+H6</f>
        <v>853764</v>
      </c>
      <c r="C6" s="115">
        <f>SUM(C7:C26)</f>
        <v>798920</v>
      </c>
      <c r="D6" s="116">
        <f>B6/C6*100</f>
        <v>106.86476743603865</v>
      </c>
      <c r="E6" s="115">
        <f>SUM(E7:E22)</f>
        <v>91440</v>
      </c>
      <c r="F6" s="115">
        <f>SUM(F7:F22)</f>
        <v>52620</v>
      </c>
      <c r="G6" s="117">
        <f>E6/F6*100</f>
        <v>173.77423033067274</v>
      </c>
      <c r="H6" s="115">
        <f>SUM(H7:H26)</f>
        <v>762324</v>
      </c>
      <c r="I6" s="115">
        <f>SUM(I7:I26)</f>
        <v>746300</v>
      </c>
      <c r="J6" s="117">
        <f>H6/I6*100</f>
        <v>102.14712582071553</v>
      </c>
      <c r="K6" s="115">
        <f>SUM(K7:K26)</f>
        <v>1982063</v>
      </c>
      <c r="L6" s="115">
        <f>SUM(L7:L26)</f>
        <v>2239213</v>
      </c>
      <c r="M6" s="117">
        <f>K6/L6%</f>
        <v>88.516054524513748</v>
      </c>
      <c r="N6" s="115">
        <f>E6+H6+K6</f>
        <v>2835827</v>
      </c>
      <c r="O6" s="115">
        <f>F6+I6+L6</f>
        <v>3038133</v>
      </c>
      <c r="P6" s="117">
        <f>N6/O6%</f>
        <v>93.341107844850768</v>
      </c>
      <c r="Q6" s="118"/>
      <c r="R6" s="119"/>
      <c r="S6" s="118"/>
      <c r="T6" s="118"/>
      <c r="U6" s="68"/>
      <c r="V6" s="118"/>
      <c r="W6" s="118"/>
      <c r="X6" s="68"/>
    </row>
    <row r="7" spans="1:24" x14ac:dyDescent="0.2">
      <c r="A7" s="70" t="s">
        <v>73</v>
      </c>
      <c r="B7" s="115">
        <f>E7+H7</f>
        <v>146723</v>
      </c>
      <c r="C7" s="115">
        <f>F7+I7</f>
        <v>117270</v>
      </c>
      <c r="D7" s="116">
        <f t="shared" ref="D7:D23" si="0">B7/C7*100</f>
        <v>125.11554532275943</v>
      </c>
      <c r="E7" s="115">
        <v>970</v>
      </c>
      <c r="F7" s="115">
        <v>410</v>
      </c>
      <c r="G7" s="117">
        <f t="shared" ref="G7:G22" si="1">E7/F7*100</f>
        <v>236.58536585365852</v>
      </c>
      <c r="H7" s="115">
        <v>145753</v>
      </c>
      <c r="I7" s="115">
        <v>116860</v>
      </c>
      <c r="J7" s="117">
        <f t="shared" ref="J7:J23" si="2">H7/I7*100</f>
        <v>124.72445661475268</v>
      </c>
      <c r="K7" s="115">
        <v>100648</v>
      </c>
      <c r="L7" s="115">
        <v>75433</v>
      </c>
      <c r="M7" s="117">
        <f t="shared" ref="M7:M23" si="3">K7/L7%</f>
        <v>133.42701470178832</v>
      </c>
      <c r="N7" s="115">
        <f>E7+H7+K7</f>
        <v>247371</v>
      </c>
      <c r="O7" s="115">
        <f>F7+I7+L7</f>
        <v>192703</v>
      </c>
      <c r="P7" s="117">
        <f t="shared" ref="P7:P24" si="4">N7/O7%</f>
        <v>128.36904459193681</v>
      </c>
      <c r="Q7" s="118"/>
      <c r="R7" s="68"/>
      <c r="S7" s="118"/>
      <c r="T7" s="118"/>
      <c r="U7" s="68"/>
      <c r="V7" s="118"/>
      <c r="W7" s="118"/>
      <c r="X7" s="68"/>
    </row>
    <row r="8" spans="1:24" x14ac:dyDescent="0.2">
      <c r="A8" s="71" t="s">
        <v>74</v>
      </c>
      <c r="B8" s="115">
        <f t="shared" ref="B8:B21" si="5">E8+H8</f>
        <v>6502</v>
      </c>
      <c r="C8" s="115">
        <f t="shared" ref="C8:C21" si="6">F8+I8</f>
        <v>9207</v>
      </c>
      <c r="D8" s="116">
        <f t="shared" si="0"/>
        <v>70.62018029759966</v>
      </c>
      <c r="E8" s="115">
        <v>1058</v>
      </c>
      <c r="F8" s="115">
        <v>1452</v>
      </c>
      <c r="G8" s="117">
        <f t="shared" si="1"/>
        <v>72.865013774104682</v>
      </c>
      <c r="H8" s="115">
        <v>5444</v>
      </c>
      <c r="I8" s="115">
        <v>7755</v>
      </c>
      <c r="J8" s="117">
        <f t="shared" si="2"/>
        <v>70.199871050934888</v>
      </c>
      <c r="K8" s="115">
        <v>60608</v>
      </c>
      <c r="L8" s="115">
        <v>70356</v>
      </c>
      <c r="M8" s="117">
        <f t="shared" si="3"/>
        <v>86.144749559383712</v>
      </c>
      <c r="N8" s="115">
        <f t="shared" ref="N8:N21" si="7">E8+H8+K8</f>
        <v>67110</v>
      </c>
      <c r="O8" s="115">
        <f t="shared" ref="O8:O22" si="8">F8+I8+L8</f>
        <v>79563</v>
      </c>
      <c r="P8" s="117">
        <f>N8/O8%</f>
        <v>84.348252328343577</v>
      </c>
      <c r="Q8" s="118"/>
      <c r="R8" s="68"/>
      <c r="S8" s="118"/>
      <c r="T8" s="118"/>
      <c r="U8" s="68"/>
      <c r="V8" s="118"/>
      <c r="W8" s="118"/>
      <c r="X8" s="68"/>
    </row>
    <row r="9" spans="1:24" x14ac:dyDescent="0.2">
      <c r="A9" s="71" t="s">
        <v>75</v>
      </c>
      <c r="B9" s="115">
        <f t="shared" si="5"/>
        <v>67531</v>
      </c>
      <c r="C9" s="115">
        <f t="shared" si="6"/>
        <v>58275</v>
      </c>
      <c r="D9" s="116">
        <f t="shared" si="0"/>
        <v>115.88331188331189</v>
      </c>
      <c r="E9" s="115">
        <v>9230</v>
      </c>
      <c r="F9" s="115">
        <v>8167</v>
      </c>
      <c r="G9" s="117">
        <f t="shared" si="1"/>
        <v>113.01579527366231</v>
      </c>
      <c r="H9" s="115">
        <v>58301</v>
      </c>
      <c r="I9" s="115">
        <v>50108</v>
      </c>
      <c r="J9" s="117">
        <f t="shared" si="2"/>
        <v>116.35068252574439</v>
      </c>
      <c r="K9" s="115">
        <v>146261</v>
      </c>
      <c r="L9" s="115">
        <v>147531</v>
      </c>
      <c r="M9" s="117">
        <f t="shared" si="3"/>
        <v>99.139163972317689</v>
      </c>
      <c r="N9" s="115">
        <f t="shared" si="7"/>
        <v>213792</v>
      </c>
      <c r="O9" s="115">
        <f t="shared" si="8"/>
        <v>205806</v>
      </c>
      <c r="P9" s="117">
        <f t="shared" si="4"/>
        <v>103.88035334246815</v>
      </c>
      <c r="Q9" s="118"/>
      <c r="R9" s="68"/>
      <c r="S9" s="118"/>
      <c r="T9" s="118"/>
      <c r="U9" s="68"/>
      <c r="V9" s="118"/>
      <c r="W9" s="118"/>
      <c r="X9" s="68"/>
    </row>
    <row r="10" spans="1:24" x14ac:dyDescent="0.2">
      <c r="A10" s="71" t="s">
        <v>76</v>
      </c>
      <c r="B10" s="115">
        <f t="shared" si="5"/>
        <v>89917</v>
      </c>
      <c r="C10" s="115">
        <f t="shared" si="6"/>
        <v>70782</v>
      </c>
      <c r="D10" s="116">
        <f t="shared" si="0"/>
        <v>127.03370913509085</v>
      </c>
      <c r="E10" s="115">
        <v>203</v>
      </c>
      <c r="F10" s="115">
        <v>674</v>
      </c>
      <c r="G10" s="117">
        <f t="shared" si="1"/>
        <v>30.118694362017806</v>
      </c>
      <c r="H10" s="115">
        <v>89714</v>
      </c>
      <c r="I10" s="115">
        <v>70108</v>
      </c>
      <c r="J10" s="117">
        <f t="shared" si="2"/>
        <v>127.96542477320705</v>
      </c>
      <c r="K10" s="115">
        <v>177110</v>
      </c>
      <c r="L10" s="115">
        <v>183884</v>
      </c>
      <c r="M10" s="117">
        <f t="shared" si="3"/>
        <v>96.316155837375746</v>
      </c>
      <c r="N10" s="115">
        <f t="shared" si="7"/>
        <v>267027</v>
      </c>
      <c r="O10" s="115">
        <f t="shared" si="8"/>
        <v>254666</v>
      </c>
      <c r="P10" s="117">
        <f t="shared" si="4"/>
        <v>104.85380851782335</v>
      </c>
      <c r="Q10" s="118"/>
      <c r="R10" s="68"/>
      <c r="S10" s="118"/>
      <c r="T10" s="118"/>
      <c r="U10" s="68"/>
      <c r="V10" s="118"/>
      <c r="W10" s="118"/>
      <c r="X10" s="68"/>
    </row>
    <row r="11" spans="1:24" x14ac:dyDescent="0.2">
      <c r="A11" s="71" t="s">
        <v>77</v>
      </c>
      <c r="B11" s="115">
        <f t="shared" si="5"/>
        <v>10529</v>
      </c>
      <c r="C11" s="115">
        <f t="shared" si="6"/>
        <v>10634</v>
      </c>
      <c r="D11" s="116">
        <f t="shared" si="0"/>
        <v>99.012601090840704</v>
      </c>
      <c r="E11" s="115">
        <v>12</v>
      </c>
      <c r="F11" s="115">
        <v>26</v>
      </c>
      <c r="G11" s="117">
        <f t="shared" si="1"/>
        <v>46.153846153846153</v>
      </c>
      <c r="H11" s="115">
        <v>10517</v>
      </c>
      <c r="I11" s="115">
        <v>10608</v>
      </c>
      <c r="J11" s="117">
        <f t="shared" si="2"/>
        <v>99.142156862745097</v>
      </c>
      <c r="K11" s="115">
        <v>25430</v>
      </c>
      <c r="L11" s="115">
        <v>22252</v>
      </c>
      <c r="M11" s="117">
        <f t="shared" si="3"/>
        <v>114.28186230451195</v>
      </c>
      <c r="N11" s="115">
        <f t="shared" si="7"/>
        <v>35959</v>
      </c>
      <c r="O11" s="115">
        <f t="shared" si="8"/>
        <v>32886</v>
      </c>
      <c r="P11" s="117">
        <f t="shared" si="4"/>
        <v>109.3444018731375</v>
      </c>
      <c r="Q11" s="118"/>
      <c r="R11" s="68"/>
      <c r="S11" s="118"/>
      <c r="T11" s="118"/>
      <c r="U11" s="68"/>
      <c r="V11" s="118"/>
      <c r="W11" s="118"/>
      <c r="X11" s="68"/>
    </row>
    <row r="12" spans="1:24" x14ac:dyDescent="0.2">
      <c r="A12" s="71" t="s">
        <v>78</v>
      </c>
      <c r="B12" s="115">
        <f t="shared" si="5"/>
        <v>76740</v>
      </c>
      <c r="C12" s="115">
        <f t="shared" si="6"/>
        <v>73252</v>
      </c>
      <c r="D12" s="116">
        <f t="shared" si="0"/>
        <v>104.7616447332496</v>
      </c>
      <c r="E12" s="115">
        <v>2562</v>
      </c>
      <c r="F12" s="115">
        <v>2408</v>
      </c>
      <c r="G12" s="117">
        <f t="shared" si="1"/>
        <v>106.3953488372093</v>
      </c>
      <c r="H12" s="115">
        <v>74178</v>
      </c>
      <c r="I12" s="115">
        <v>70844</v>
      </c>
      <c r="J12" s="117">
        <f t="shared" si="2"/>
        <v>104.70611484388232</v>
      </c>
      <c r="K12" s="115">
        <v>95870</v>
      </c>
      <c r="L12" s="115">
        <v>101001</v>
      </c>
      <c r="M12" s="117">
        <f t="shared" si="3"/>
        <v>94.919852278690314</v>
      </c>
      <c r="N12" s="115">
        <f t="shared" si="7"/>
        <v>172610</v>
      </c>
      <c r="O12" s="115">
        <f t="shared" si="8"/>
        <v>174253</v>
      </c>
      <c r="P12" s="117">
        <f t="shared" si="4"/>
        <v>99.057118098397154</v>
      </c>
      <c r="Q12" s="118"/>
      <c r="R12" s="68"/>
      <c r="S12" s="118"/>
      <c r="T12" s="118"/>
      <c r="U12" s="68"/>
      <c r="V12" s="118"/>
      <c r="W12" s="118"/>
      <c r="X12" s="68"/>
    </row>
    <row r="13" spans="1:24" x14ac:dyDescent="0.2">
      <c r="A13" s="71" t="s">
        <v>79</v>
      </c>
      <c r="B13" s="115">
        <f t="shared" si="5"/>
        <v>109349</v>
      </c>
      <c r="C13" s="115">
        <f t="shared" si="6"/>
        <v>138653</v>
      </c>
      <c r="D13" s="116">
        <f t="shared" si="0"/>
        <v>78.865224697626445</v>
      </c>
      <c r="E13" s="115">
        <v>7576</v>
      </c>
      <c r="F13" s="222">
        <v>6089</v>
      </c>
      <c r="G13" s="117">
        <f t="shared" si="1"/>
        <v>124.42108720643783</v>
      </c>
      <c r="H13" s="115">
        <v>101773</v>
      </c>
      <c r="I13" s="115">
        <v>132564</v>
      </c>
      <c r="J13" s="117">
        <f t="shared" si="2"/>
        <v>76.772728644277478</v>
      </c>
      <c r="K13" s="115">
        <v>259440</v>
      </c>
      <c r="L13" s="115">
        <v>255141</v>
      </c>
      <c r="M13" s="117">
        <f t="shared" si="3"/>
        <v>101.68495067433302</v>
      </c>
      <c r="N13" s="115">
        <f t="shared" si="7"/>
        <v>368789</v>
      </c>
      <c r="O13" s="115">
        <f>F13+I13+L13</f>
        <v>393794</v>
      </c>
      <c r="P13" s="117">
        <f t="shared" si="4"/>
        <v>93.650233370747145</v>
      </c>
      <c r="Q13" s="118"/>
      <c r="R13" s="68"/>
      <c r="S13" s="118"/>
      <c r="T13" s="118"/>
      <c r="U13" s="68"/>
      <c r="V13" s="118"/>
      <c r="W13" s="118"/>
      <c r="X13" s="68"/>
    </row>
    <row r="14" spans="1:24" x14ac:dyDescent="0.2">
      <c r="A14" s="71" t="s">
        <v>80</v>
      </c>
      <c r="B14" s="115">
        <f t="shared" si="5"/>
        <v>57168</v>
      </c>
      <c r="C14" s="115">
        <f t="shared" si="6"/>
        <v>68640</v>
      </c>
      <c r="D14" s="116">
        <f t="shared" si="0"/>
        <v>83.286713286713294</v>
      </c>
      <c r="E14" s="115">
        <v>4247</v>
      </c>
      <c r="F14" s="115">
        <v>4035</v>
      </c>
      <c r="G14" s="117">
        <f t="shared" si="1"/>
        <v>105.2540272614622</v>
      </c>
      <c r="H14" s="115">
        <v>52921</v>
      </c>
      <c r="I14" s="115">
        <v>64605</v>
      </c>
      <c r="J14" s="117">
        <f t="shared" si="2"/>
        <v>81.914712483553913</v>
      </c>
      <c r="K14" s="115">
        <v>187922</v>
      </c>
      <c r="L14" s="115">
        <v>234993</v>
      </c>
      <c r="M14" s="117">
        <f t="shared" si="3"/>
        <v>79.969190571634059</v>
      </c>
      <c r="N14" s="115">
        <f t="shared" si="7"/>
        <v>245090</v>
      </c>
      <c r="O14" s="115">
        <f t="shared" si="8"/>
        <v>303633</v>
      </c>
      <c r="P14" s="117">
        <f t="shared" si="4"/>
        <v>80.719157667315471</v>
      </c>
      <c r="Q14" s="118"/>
      <c r="R14" s="68"/>
      <c r="S14" s="118"/>
      <c r="T14" s="118"/>
      <c r="U14" s="68"/>
      <c r="V14" s="118"/>
      <c r="W14" s="118"/>
      <c r="X14" s="68"/>
    </row>
    <row r="15" spans="1:24" x14ac:dyDescent="0.2">
      <c r="A15" s="71" t="s">
        <v>81</v>
      </c>
      <c r="B15" s="115">
        <f t="shared" si="5"/>
        <v>38118</v>
      </c>
      <c r="C15" s="115">
        <f t="shared" si="6"/>
        <v>38317</v>
      </c>
      <c r="D15" s="116">
        <f t="shared" si="0"/>
        <v>99.480648276222041</v>
      </c>
      <c r="E15" s="115">
        <v>3426</v>
      </c>
      <c r="F15" s="115">
        <v>2273</v>
      </c>
      <c r="G15" s="117">
        <f t="shared" si="1"/>
        <v>150.72591289045315</v>
      </c>
      <c r="H15" s="115">
        <v>34692</v>
      </c>
      <c r="I15" s="115">
        <v>36044</v>
      </c>
      <c r="J15" s="117">
        <f t="shared" si="2"/>
        <v>96.249028964598821</v>
      </c>
      <c r="K15" s="115">
        <v>73451</v>
      </c>
      <c r="L15" s="115">
        <v>74941</v>
      </c>
      <c r="M15" s="117">
        <f t="shared" si="3"/>
        <v>98.011769258483341</v>
      </c>
      <c r="N15" s="115">
        <f t="shared" si="7"/>
        <v>111569</v>
      </c>
      <c r="O15" s="115">
        <f t="shared" si="8"/>
        <v>113258</v>
      </c>
      <c r="P15" s="117">
        <f t="shared" si="4"/>
        <v>98.508714616186055</v>
      </c>
      <c r="Q15" s="118"/>
      <c r="R15" s="68"/>
      <c r="S15" s="118"/>
      <c r="T15" s="118"/>
      <c r="U15" s="68"/>
      <c r="V15" s="118"/>
      <c r="W15" s="118"/>
      <c r="X15" s="68"/>
    </row>
    <row r="16" spans="1:24" ht="14.25" customHeight="1" x14ac:dyDescent="0.2">
      <c r="A16" s="71" t="s">
        <v>82</v>
      </c>
      <c r="B16" s="115">
        <f t="shared" si="5"/>
        <v>1551</v>
      </c>
      <c r="C16" s="115">
        <f t="shared" si="6"/>
        <v>912</v>
      </c>
      <c r="D16" s="116">
        <f t="shared" si="0"/>
        <v>170.06578947368419</v>
      </c>
      <c r="E16" s="115">
        <v>622</v>
      </c>
      <c r="F16" s="222">
        <v>14</v>
      </c>
      <c r="G16" s="117">
        <f>E16/F16*100</f>
        <v>4442.8571428571431</v>
      </c>
      <c r="H16" s="115">
        <v>929</v>
      </c>
      <c r="I16" s="115">
        <v>898</v>
      </c>
      <c r="J16" s="117">
        <f t="shared" si="2"/>
        <v>103.4521158129176</v>
      </c>
      <c r="K16" s="115">
        <v>14919</v>
      </c>
      <c r="L16" s="115">
        <v>16009</v>
      </c>
      <c r="M16" s="117">
        <f t="shared" si="3"/>
        <v>93.191329876944224</v>
      </c>
      <c r="N16" s="115">
        <f t="shared" si="7"/>
        <v>16470</v>
      </c>
      <c r="O16" s="115">
        <f t="shared" si="8"/>
        <v>16921</v>
      </c>
      <c r="P16" s="117">
        <f t="shared" si="4"/>
        <v>97.334672891673065</v>
      </c>
      <c r="Q16" s="118"/>
      <c r="R16" s="68"/>
      <c r="S16" s="118"/>
      <c r="T16" s="118"/>
      <c r="U16" s="68"/>
      <c r="V16" s="118"/>
      <c r="W16" s="118"/>
      <c r="X16" s="68"/>
    </row>
    <row r="17" spans="1:24" ht="14.25" customHeight="1" x14ac:dyDescent="0.2">
      <c r="A17" s="71" t="s">
        <v>83</v>
      </c>
      <c r="B17" s="115">
        <f t="shared" si="5"/>
        <v>8325</v>
      </c>
      <c r="C17" s="115">
        <f t="shared" si="6"/>
        <v>5064</v>
      </c>
      <c r="D17" s="116">
        <f t="shared" si="0"/>
        <v>164.39573459715641</v>
      </c>
      <c r="E17" s="115">
        <v>161</v>
      </c>
      <c r="F17" s="115">
        <v>344</v>
      </c>
      <c r="G17" s="117">
        <f t="shared" si="1"/>
        <v>46.802325581395351</v>
      </c>
      <c r="H17" s="115">
        <v>8164</v>
      </c>
      <c r="I17" s="115">
        <v>4720</v>
      </c>
      <c r="J17" s="117">
        <f t="shared" si="2"/>
        <v>172.96610169491527</v>
      </c>
      <c r="K17" s="115">
        <v>52484</v>
      </c>
      <c r="L17" s="115">
        <v>55747</v>
      </c>
      <c r="M17" s="117">
        <f t="shared" si="3"/>
        <v>94.146770229788146</v>
      </c>
      <c r="N17" s="115">
        <f t="shared" si="7"/>
        <v>60809</v>
      </c>
      <c r="O17" s="115">
        <f t="shared" si="8"/>
        <v>60811</v>
      </c>
      <c r="P17" s="117">
        <f t="shared" si="4"/>
        <v>99.996711121343182</v>
      </c>
      <c r="Q17" s="118"/>
      <c r="R17" s="68"/>
      <c r="S17" s="118"/>
      <c r="T17" s="118"/>
      <c r="U17" s="68"/>
      <c r="V17" s="118"/>
      <c r="W17" s="118"/>
      <c r="X17" s="68"/>
    </row>
    <row r="18" spans="1:24" s="121" customFormat="1" ht="12" x14ac:dyDescent="0.2">
      <c r="A18" s="71" t="s">
        <v>84</v>
      </c>
      <c r="B18" s="115">
        <f t="shared" si="5"/>
        <v>5949</v>
      </c>
      <c r="C18" s="115">
        <f t="shared" si="6"/>
        <v>6169</v>
      </c>
      <c r="D18" s="116">
        <f t="shared" si="0"/>
        <v>96.433781812287251</v>
      </c>
      <c r="E18" s="222">
        <v>370</v>
      </c>
      <c r="F18" s="115">
        <v>205</v>
      </c>
      <c r="G18" s="117">
        <f t="shared" si="1"/>
        <v>180.48780487804879</v>
      </c>
      <c r="H18" s="115">
        <v>5579</v>
      </c>
      <c r="I18" s="115">
        <v>5964</v>
      </c>
      <c r="J18" s="117">
        <f t="shared" si="2"/>
        <v>93.544600938967136</v>
      </c>
      <c r="K18" s="115">
        <v>17546</v>
      </c>
      <c r="L18" s="115">
        <v>18346</v>
      </c>
      <c r="M18" s="117">
        <f t="shared" si="3"/>
        <v>95.6393764308296</v>
      </c>
      <c r="N18" s="115">
        <f t="shared" si="7"/>
        <v>23495</v>
      </c>
      <c r="O18" s="115">
        <f t="shared" si="8"/>
        <v>24515</v>
      </c>
      <c r="P18" s="117">
        <f t="shared" si="4"/>
        <v>95.839282072200689</v>
      </c>
      <c r="Q18" s="118"/>
      <c r="R18" s="68"/>
      <c r="S18" s="118"/>
      <c r="T18" s="118"/>
      <c r="U18" s="68"/>
      <c r="V18" s="118"/>
      <c r="W18" s="118"/>
      <c r="X18" s="68"/>
    </row>
    <row r="19" spans="1:24" ht="14.25" customHeight="1" x14ac:dyDescent="0.2">
      <c r="A19" s="71" t="s">
        <v>85</v>
      </c>
      <c r="B19" s="115">
        <f t="shared" si="5"/>
        <v>38005</v>
      </c>
      <c r="C19" s="115">
        <f t="shared" si="6"/>
        <v>50782</v>
      </c>
      <c r="D19" s="116">
        <f t="shared" si="0"/>
        <v>74.839510062620619</v>
      </c>
      <c r="E19" s="222">
        <v>772</v>
      </c>
      <c r="F19" s="115">
        <v>1279</v>
      </c>
      <c r="G19" s="117">
        <f t="shared" si="1"/>
        <v>60.359655981235335</v>
      </c>
      <c r="H19" s="115">
        <v>37233</v>
      </c>
      <c r="I19" s="115">
        <v>49503</v>
      </c>
      <c r="J19" s="117">
        <f t="shared" si="2"/>
        <v>75.213623416762616</v>
      </c>
      <c r="K19" s="115">
        <v>54147</v>
      </c>
      <c r="L19" s="115">
        <v>57397</v>
      </c>
      <c r="M19" s="117">
        <f t="shared" si="3"/>
        <v>94.337683154171813</v>
      </c>
      <c r="N19" s="115">
        <f t="shared" si="7"/>
        <v>92152</v>
      </c>
      <c r="O19" s="115">
        <f t="shared" si="8"/>
        <v>108179</v>
      </c>
      <c r="P19" s="117">
        <f t="shared" si="4"/>
        <v>85.184740106675051</v>
      </c>
      <c r="Q19" s="118"/>
      <c r="R19" s="68"/>
      <c r="S19" s="118"/>
      <c r="T19" s="118"/>
      <c r="U19" s="68"/>
      <c r="V19" s="118"/>
      <c r="W19" s="118"/>
      <c r="X19" s="68"/>
    </row>
    <row r="20" spans="1:24" ht="14.25" customHeight="1" x14ac:dyDescent="0.2">
      <c r="A20" s="71" t="s">
        <v>86</v>
      </c>
      <c r="B20" s="115">
        <f t="shared" si="5"/>
        <v>7621</v>
      </c>
      <c r="C20" s="115">
        <f t="shared" si="6"/>
        <v>6202</v>
      </c>
      <c r="D20" s="116">
        <f t="shared" si="0"/>
        <v>122.87971622057401</v>
      </c>
      <c r="E20" s="115">
        <v>233</v>
      </c>
      <c r="F20" s="115">
        <v>37</v>
      </c>
      <c r="G20" s="117">
        <f t="shared" si="1"/>
        <v>629.72972972972968</v>
      </c>
      <c r="H20" s="115">
        <v>7388</v>
      </c>
      <c r="I20" s="115">
        <v>6165</v>
      </c>
      <c r="J20" s="117">
        <f t="shared" si="2"/>
        <v>119.83779399837795</v>
      </c>
      <c r="K20" s="115">
        <v>36305</v>
      </c>
      <c r="L20" s="115">
        <v>34498</v>
      </c>
      <c r="M20" s="117">
        <f t="shared" si="3"/>
        <v>105.23798481071366</v>
      </c>
      <c r="N20" s="115">
        <f t="shared" si="7"/>
        <v>43926</v>
      </c>
      <c r="O20" s="115">
        <f t="shared" si="8"/>
        <v>40700</v>
      </c>
      <c r="P20" s="117">
        <f t="shared" si="4"/>
        <v>107.92628992628993</v>
      </c>
      <c r="Q20" s="118"/>
      <c r="R20" s="68"/>
      <c r="S20" s="118"/>
      <c r="T20" s="118"/>
      <c r="U20" s="68"/>
      <c r="V20" s="118"/>
      <c r="W20" s="118"/>
      <c r="X20" s="68"/>
    </row>
    <row r="21" spans="1:24" ht="14.25" customHeight="1" x14ac:dyDescent="0.2">
      <c r="A21" s="71" t="s">
        <v>87</v>
      </c>
      <c r="B21" s="115">
        <f t="shared" si="5"/>
        <v>114472</v>
      </c>
      <c r="C21" s="115">
        <f t="shared" si="6"/>
        <v>69782</v>
      </c>
      <c r="D21" s="116">
        <f t="shared" si="0"/>
        <v>164.04230317273795</v>
      </c>
      <c r="E21" s="115">
        <v>59935</v>
      </c>
      <c r="F21" s="115">
        <v>25196</v>
      </c>
      <c r="G21" s="117">
        <f t="shared" si="1"/>
        <v>237.87505953325922</v>
      </c>
      <c r="H21" s="115">
        <v>54537</v>
      </c>
      <c r="I21" s="115">
        <v>44586</v>
      </c>
      <c r="J21" s="117">
        <f t="shared" si="2"/>
        <v>122.31866505181</v>
      </c>
      <c r="K21" s="115">
        <v>555611</v>
      </c>
      <c r="L21" s="115">
        <v>759944</v>
      </c>
      <c r="M21" s="117">
        <f t="shared" si="3"/>
        <v>73.112097733517217</v>
      </c>
      <c r="N21" s="115">
        <f t="shared" si="7"/>
        <v>670083</v>
      </c>
      <c r="O21" s="115">
        <f t="shared" si="8"/>
        <v>829726</v>
      </c>
      <c r="P21" s="117">
        <f t="shared" si="4"/>
        <v>80.759551948474552</v>
      </c>
      <c r="Q21" s="118"/>
      <c r="R21" s="68"/>
      <c r="S21" s="118"/>
      <c r="T21" s="118"/>
      <c r="U21" s="68"/>
      <c r="V21" s="118"/>
      <c r="W21" s="118"/>
      <c r="X21" s="68"/>
    </row>
    <row r="22" spans="1:24" ht="14.25" customHeight="1" x14ac:dyDescent="0.2">
      <c r="A22" s="70" t="s">
        <v>88</v>
      </c>
      <c r="B22" s="115">
        <f>H22</f>
        <v>27559</v>
      </c>
      <c r="C22" s="115">
        <f>F22+I22</f>
        <v>27393</v>
      </c>
      <c r="D22" s="116">
        <f t="shared" si="0"/>
        <v>100.6059942321031</v>
      </c>
      <c r="E22" s="222">
        <v>63</v>
      </c>
      <c r="F22" s="222">
        <v>11</v>
      </c>
      <c r="G22" s="308">
        <f t="shared" si="1"/>
        <v>572.72727272727275</v>
      </c>
      <c r="H22" s="115">
        <v>27559</v>
      </c>
      <c r="I22" s="115">
        <v>27382</v>
      </c>
      <c r="J22" s="117">
        <f t="shared" si="2"/>
        <v>100.64641005039807</v>
      </c>
      <c r="K22" s="115">
        <v>37467</v>
      </c>
      <c r="L22" s="115">
        <v>33813</v>
      </c>
      <c r="M22" s="117">
        <f t="shared" si="3"/>
        <v>110.80649454351877</v>
      </c>
      <c r="N22" s="115">
        <f>H22+K22+E22</f>
        <v>65089</v>
      </c>
      <c r="O22" s="115">
        <f t="shared" si="8"/>
        <v>61206</v>
      </c>
      <c r="P22" s="117">
        <f t="shared" si="4"/>
        <v>106.3441492664118</v>
      </c>
      <c r="Q22" s="118"/>
      <c r="R22" s="72"/>
      <c r="S22" s="118"/>
      <c r="T22" s="118"/>
      <c r="U22" s="68"/>
      <c r="V22" s="118"/>
      <c r="W22" s="118"/>
      <c r="X22" s="68"/>
    </row>
    <row r="23" spans="1:24" ht="14.25" customHeight="1" x14ac:dyDescent="0.2">
      <c r="A23" s="71" t="s">
        <v>89</v>
      </c>
      <c r="B23" s="115">
        <f>H23</f>
        <v>46558</v>
      </c>
      <c r="C23" s="115">
        <f>I23</f>
        <v>46502</v>
      </c>
      <c r="D23" s="116">
        <f t="shared" si="0"/>
        <v>100.1204249279601</v>
      </c>
      <c r="E23" s="222" t="s">
        <v>137</v>
      </c>
      <c r="F23" s="222" t="s">
        <v>137</v>
      </c>
      <c r="G23" s="120" t="s">
        <v>137</v>
      </c>
      <c r="H23" s="115">
        <v>46558</v>
      </c>
      <c r="I23" s="115">
        <v>46502</v>
      </c>
      <c r="J23" s="117">
        <f t="shared" si="2"/>
        <v>100.1204249279601</v>
      </c>
      <c r="K23" s="115">
        <v>75872</v>
      </c>
      <c r="L23" s="147">
        <v>86949</v>
      </c>
      <c r="M23" s="117">
        <f t="shared" si="3"/>
        <v>87.260348020103734</v>
      </c>
      <c r="N23" s="115">
        <f>H23+K23</f>
        <v>122430</v>
      </c>
      <c r="O23" s="115">
        <f>I23+L23</f>
        <v>133451</v>
      </c>
      <c r="P23" s="117">
        <f t="shared" si="4"/>
        <v>91.741538092633249</v>
      </c>
      <c r="Q23" s="118"/>
      <c r="R23" s="72"/>
      <c r="S23" s="118"/>
      <c r="T23" s="118"/>
      <c r="U23" s="68"/>
      <c r="V23" s="118"/>
      <c r="W23" s="118"/>
      <c r="X23" s="68"/>
    </row>
    <row r="24" spans="1:24" x14ac:dyDescent="0.2">
      <c r="A24" s="71" t="s">
        <v>90</v>
      </c>
      <c r="B24" s="120" t="s">
        <v>137</v>
      </c>
      <c r="C24" s="115" t="s">
        <v>137</v>
      </c>
      <c r="D24" s="116" t="s">
        <v>137</v>
      </c>
      <c r="E24" s="222" t="s">
        <v>137</v>
      </c>
      <c r="F24" s="222" t="s">
        <v>137</v>
      </c>
      <c r="G24" s="120" t="s">
        <v>137</v>
      </c>
      <c r="H24" s="222" t="s">
        <v>137</v>
      </c>
      <c r="I24" s="222" t="s">
        <v>137</v>
      </c>
      <c r="J24" s="117" t="s">
        <v>137</v>
      </c>
      <c r="K24" s="115">
        <v>92</v>
      </c>
      <c r="L24" s="147">
        <v>100</v>
      </c>
      <c r="M24" s="117">
        <f>K24/L24%</f>
        <v>92</v>
      </c>
      <c r="N24" s="115">
        <f>K24</f>
        <v>92</v>
      </c>
      <c r="O24" s="115">
        <f>L24</f>
        <v>100</v>
      </c>
      <c r="P24" s="117">
        <f t="shared" si="4"/>
        <v>92</v>
      </c>
      <c r="Q24" s="118"/>
      <c r="R24" s="72"/>
      <c r="S24" s="72"/>
      <c r="T24" s="118"/>
      <c r="U24" s="72"/>
      <c r="V24" s="118"/>
      <c r="W24" s="118"/>
      <c r="X24" s="68"/>
    </row>
    <row r="25" spans="1:24" x14ac:dyDescent="0.2">
      <c r="A25" s="71" t="s">
        <v>91</v>
      </c>
      <c r="B25" s="120" t="s">
        <v>137</v>
      </c>
      <c r="C25" s="115" t="s">
        <v>137</v>
      </c>
      <c r="D25" s="116" t="s">
        <v>137</v>
      </c>
      <c r="E25" s="222" t="s">
        <v>137</v>
      </c>
      <c r="F25" s="222" t="s">
        <v>137</v>
      </c>
      <c r="G25" s="120" t="s">
        <v>137</v>
      </c>
      <c r="H25" s="222" t="s">
        <v>137</v>
      </c>
      <c r="I25" s="222" t="s">
        <v>137</v>
      </c>
      <c r="J25" s="117" t="s">
        <v>137</v>
      </c>
      <c r="K25" s="115">
        <v>11</v>
      </c>
      <c r="L25" s="147">
        <v>10</v>
      </c>
      <c r="M25" s="308">
        <f>K25/L25%</f>
        <v>110</v>
      </c>
      <c r="N25" s="307">
        <f>K25</f>
        <v>11</v>
      </c>
      <c r="O25" s="115">
        <f>L25</f>
        <v>10</v>
      </c>
      <c r="P25" s="308">
        <f>N25/O25%</f>
        <v>110</v>
      </c>
      <c r="Q25" s="118"/>
      <c r="R25" s="72"/>
      <c r="S25" s="72"/>
      <c r="T25" s="118"/>
      <c r="U25" s="72"/>
      <c r="V25" s="118"/>
      <c r="W25" s="118"/>
      <c r="X25" s="68"/>
    </row>
    <row r="26" spans="1:24" x14ac:dyDescent="0.2">
      <c r="A26" s="73" t="s">
        <v>92</v>
      </c>
      <c r="B26" s="122">
        <f>H26</f>
        <v>1084</v>
      </c>
      <c r="C26" s="122">
        <f>I26</f>
        <v>1084</v>
      </c>
      <c r="D26" s="149">
        <f>B26/C26*100</f>
        <v>100</v>
      </c>
      <c r="E26" s="123" t="s">
        <v>137</v>
      </c>
      <c r="F26" s="123" t="s">
        <v>137</v>
      </c>
      <c r="G26" s="123" t="s">
        <v>137</v>
      </c>
      <c r="H26" s="122">
        <v>1084</v>
      </c>
      <c r="I26" s="122">
        <v>1084</v>
      </c>
      <c r="J26" s="149">
        <f>H26/I26*100</f>
        <v>100</v>
      </c>
      <c r="K26" s="122">
        <v>10869</v>
      </c>
      <c r="L26" s="122">
        <v>10868</v>
      </c>
      <c r="M26" s="149">
        <f>K26/L26*100</f>
        <v>100.0092013249908</v>
      </c>
      <c r="N26" s="122">
        <f>H26+K26</f>
        <v>11953</v>
      </c>
      <c r="O26" s="122">
        <f>I26+L26</f>
        <v>11952</v>
      </c>
      <c r="P26" s="149">
        <f>N26/O26*100</f>
        <v>100.00836680053547</v>
      </c>
      <c r="Q26" s="118"/>
      <c r="R26" s="72"/>
      <c r="S26" s="72"/>
      <c r="T26" s="72"/>
      <c r="U26" s="72"/>
      <c r="V26" s="118"/>
      <c r="W26" s="118"/>
      <c r="X26" s="68"/>
    </row>
    <row r="27" spans="1:24" x14ac:dyDescent="0.2">
      <c r="A27" s="104"/>
      <c r="B27" s="72"/>
      <c r="C27" s="118"/>
      <c r="D27" s="118"/>
      <c r="E27" s="68"/>
      <c r="F27" s="118"/>
      <c r="G27" s="118"/>
      <c r="H27" s="68"/>
    </row>
    <row r="28" spans="1:24" x14ac:dyDescent="0.2">
      <c r="A28" s="198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24" ht="18.75" customHeight="1" x14ac:dyDescent="0.2">
      <c r="G29" s="21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workbookViewId="0">
      <selection activeCell="A4" sqref="A4:A5"/>
    </sheetView>
  </sheetViews>
  <sheetFormatPr defaultRowHeight="12.75" x14ac:dyDescent="0.2"/>
  <cols>
    <col min="1" max="1" width="20.7109375" style="124" customWidth="1"/>
    <col min="2" max="2" width="17.5703125" style="124" customWidth="1"/>
    <col min="3" max="3" width="22.5703125" style="124" customWidth="1"/>
    <col min="4" max="4" width="22" style="124" customWidth="1"/>
    <col min="5" max="5" width="15.42578125" style="124" customWidth="1"/>
    <col min="6" max="6" width="21.5703125" style="124" customWidth="1"/>
    <col min="7" max="255" width="9.140625" style="124"/>
    <col min="256" max="256" width="20.7109375" style="124" customWidth="1"/>
    <col min="257" max="257" width="17.5703125" style="124" customWidth="1"/>
    <col min="258" max="258" width="22.5703125" style="124" customWidth="1"/>
    <col min="259" max="259" width="22" style="124" customWidth="1"/>
    <col min="260" max="260" width="15.42578125" style="124" customWidth="1"/>
    <col min="261" max="261" width="21.5703125" style="124" customWidth="1"/>
    <col min="262" max="511" width="9.140625" style="124"/>
    <col min="512" max="512" width="20.7109375" style="124" customWidth="1"/>
    <col min="513" max="513" width="17.5703125" style="124" customWidth="1"/>
    <col min="514" max="514" width="22.5703125" style="124" customWidth="1"/>
    <col min="515" max="515" width="22" style="124" customWidth="1"/>
    <col min="516" max="516" width="15.42578125" style="124" customWidth="1"/>
    <col min="517" max="517" width="21.5703125" style="124" customWidth="1"/>
    <col min="518" max="767" width="9.140625" style="124"/>
    <col min="768" max="768" width="20.7109375" style="124" customWidth="1"/>
    <col min="769" max="769" width="17.5703125" style="124" customWidth="1"/>
    <col min="770" max="770" width="22.5703125" style="124" customWidth="1"/>
    <col min="771" max="771" width="22" style="124" customWidth="1"/>
    <col min="772" max="772" width="15.42578125" style="124" customWidth="1"/>
    <col min="773" max="773" width="21.5703125" style="124" customWidth="1"/>
    <col min="774" max="1023" width="9.140625" style="124"/>
    <col min="1024" max="1024" width="20.7109375" style="124" customWidth="1"/>
    <col min="1025" max="1025" width="17.5703125" style="124" customWidth="1"/>
    <col min="1026" max="1026" width="22.5703125" style="124" customWidth="1"/>
    <col min="1027" max="1027" width="22" style="124" customWidth="1"/>
    <col min="1028" max="1028" width="15.42578125" style="124" customWidth="1"/>
    <col min="1029" max="1029" width="21.5703125" style="124" customWidth="1"/>
    <col min="1030" max="1279" width="9.140625" style="124"/>
    <col min="1280" max="1280" width="20.7109375" style="124" customWidth="1"/>
    <col min="1281" max="1281" width="17.5703125" style="124" customWidth="1"/>
    <col min="1282" max="1282" width="22.5703125" style="124" customWidth="1"/>
    <col min="1283" max="1283" width="22" style="124" customWidth="1"/>
    <col min="1284" max="1284" width="15.42578125" style="124" customWidth="1"/>
    <col min="1285" max="1285" width="21.5703125" style="124" customWidth="1"/>
    <col min="1286" max="1535" width="9.140625" style="124"/>
    <col min="1536" max="1536" width="20.7109375" style="124" customWidth="1"/>
    <col min="1537" max="1537" width="17.5703125" style="124" customWidth="1"/>
    <col min="1538" max="1538" width="22.5703125" style="124" customWidth="1"/>
    <col min="1539" max="1539" width="22" style="124" customWidth="1"/>
    <col min="1540" max="1540" width="15.42578125" style="124" customWidth="1"/>
    <col min="1541" max="1541" width="21.5703125" style="124" customWidth="1"/>
    <col min="1542" max="1791" width="9.140625" style="124"/>
    <col min="1792" max="1792" width="20.7109375" style="124" customWidth="1"/>
    <col min="1793" max="1793" width="17.5703125" style="124" customWidth="1"/>
    <col min="1794" max="1794" width="22.5703125" style="124" customWidth="1"/>
    <col min="1795" max="1795" width="22" style="124" customWidth="1"/>
    <col min="1796" max="1796" width="15.42578125" style="124" customWidth="1"/>
    <col min="1797" max="1797" width="21.5703125" style="124" customWidth="1"/>
    <col min="1798" max="2047" width="9.140625" style="124"/>
    <col min="2048" max="2048" width="20.7109375" style="124" customWidth="1"/>
    <col min="2049" max="2049" width="17.5703125" style="124" customWidth="1"/>
    <col min="2050" max="2050" width="22.5703125" style="124" customWidth="1"/>
    <col min="2051" max="2051" width="22" style="124" customWidth="1"/>
    <col min="2052" max="2052" width="15.42578125" style="124" customWidth="1"/>
    <col min="2053" max="2053" width="21.5703125" style="124" customWidth="1"/>
    <col min="2054" max="2303" width="9.140625" style="124"/>
    <col min="2304" max="2304" width="20.7109375" style="124" customWidth="1"/>
    <col min="2305" max="2305" width="17.5703125" style="124" customWidth="1"/>
    <col min="2306" max="2306" width="22.5703125" style="124" customWidth="1"/>
    <col min="2307" max="2307" width="22" style="124" customWidth="1"/>
    <col min="2308" max="2308" width="15.42578125" style="124" customWidth="1"/>
    <col min="2309" max="2309" width="21.5703125" style="124" customWidth="1"/>
    <col min="2310" max="2559" width="9.140625" style="124"/>
    <col min="2560" max="2560" width="20.7109375" style="124" customWidth="1"/>
    <col min="2561" max="2561" width="17.5703125" style="124" customWidth="1"/>
    <col min="2562" max="2562" width="22.5703125" style="124" customWidth="1"/>
    <col min="2563" max="2563" width="22" style="124" customWidth="1"/>
    <col min="2564" max="2564" width="15.42578125" style="124" customWidth="1"/>
    <col min="2565" max="2565" width="21.5703125" style="124" customWidth="1"/>
    <col min="2566" max="2815" width="9.140625" style="124"/>
    <col min="2816" max="2816" width="20.7109375" style="124" customWidth="1"/>
    <col min="2817" max="2817" width="17.5703125" style="124" customWidth="1"/>
    <col min="2818" max="2818" width="22.5703125" style="124" customWidth="1"/>
    <col min="2819" max="2819" width="22" style="124" customWidth="1"/>
    <col min="2820" max="2820" width="15.42578125" style="124" customWidth="1"/>
    <col min="2821" max="2821" width="21.5703125" style="124" customWidth="1"/>
    <col min="2822" max="3071" width="9.140625" style="124"/>
    <col min="3072" max="3072" width="20.7109375" style="124" customWidth="1"/>
    <col min="3073" max="3073" width="17.5703125" style="124" customWidth="1"/>
    <col min="3074" max="3074" width="22.5703125" style="124" customWidth="1"/>
    <col min="3075" max="3075" width="22" style="124" customWidth="1"/>
    <col min="3076" max="3076" width="15.42578125" style="124" customWidth="1"/>
    <col min="3077" max="3077" width="21.5703125" style="124" customWidth="1"/>
    <col min="3078" max="3327" width="9.140625" style="124"/>
    <col min="3328" max="3328" width="20.7109375" style="124" customWidth="1"/>
    <col min="3329" max="3329" width="17.5703125" style="124" customWidth="1"/>
    <col min="3330" max="3330" width="22.5703125" style="124" customWidth="1"/>
    <col min="3331" max="3331" width="22" style="124" customWidth="1"/>
    <col min="3332" max="3332" width="15.42578125" style="124" customWidth="1"/>
    <col min="3333" max="3333" width="21.5703125" style="124" customWidth="1"/>
    <col min="3334" max="3583" width="9.140625" style="124"/>
    <col min="3584" max="3584" width="20.7109375" style="124" customWidth="1"/>
    <col min="3585" max="3585" width="17.5703125" style="124" customWidth="1"/>
    <col min="3586" max="3586" width="22.5703125" style="124" customWidth="1"/>
    <col min="3587" max="3587" width="22" style="124" customWidth="1"/>
    <col min="3588" max="3588" width="15.42578125" style="124" customWidth="1"/>
    <col min="3589" max="3589" width="21.5703125" style="124" customWidth="1"/>
    <col min="3590" max="3839" width="9.140625" style="124"/>
    <col min="3840" max="3840" width="20.7109375" style="124" customWidth="1"/>
    <col min="3841" max="3841" width="17.5703125" style="124" customWidth="1"/>
    <col min="3842" max="3842" width="22.5703125" style="124" customWidth="1"/>
    <col min="3843" max="3843" width="22" style="124" customWidth="1"/>
    <col min="3844" max="3844" width="15.42578125" style="124" customWidth="1"/>
    <col min="3845" max="3845" width="21.5703125" style="124" customWidth="1"/>
    <col min="3846" max="4095" width="9.140625" style="124"/>
    <col min="4096" max="4096" width="20.7109375" style="124" customWidth="1"/>
    <col min="4097" max="4097" width="17.5703125" style="124" customWidth="1"/>
    <col min="4098" max="4098" width="22.5703125" style="124" customWidth="1"/>
    <col min="4099" max="4099" width="22" style="124" customWidth="1"/>
    <col min="4100" max="4100" width="15.42578125" style="124" customWidth="1"/>
    <col min="4101" max="4101" width="21.5703125" style="124" customWidth="1"/>
    <col min="4102" max="4351" width="9.140625" style="124"/>
    <col min="4352" max="4352" width="20.7109375" style="124" customWidth="1"/>
    <col min="4353" max="4353" width="17.5703125" style="124" customWidth="1"/>
    <col min="4354" max="4354" width="22.5703125" style="124" customWidth="1"/>
    <col min="4355" max="4355" width="22" style="124" customWidth="1"/>
    <col min="4356" max="4356" width="15.42578125" style="124" customWidth="1"/>
    <col min="4357" max="4357" width="21.5703125" style="124" customWidth="1"/>
    <col min="4358" max="4607" width="9.140625" style="124"/>
    <col min="4608" max="4608" width="20.7109375" style="124" customWidth="1"/>
    <col min="4609" max="4609" width="17.5703125" style="124" customWidth="1"/>
    <col min="4610" max="4610" width="22.5703125" style="124" customWidth="1"/>
    <col min="4611" max="4611" width="22" style="124" customWidth="1"/>
    <col min="4612" max="4612" width="15.42578125" style="124" customWidth="1"/>
    <col min="4613" max="4613" width="21.5703125" style="124" customWidth="1"/>
    <col min="4614" max="4863" width="9.140625" style="124"/>
    <col min="4864" max="4864" width="20.7109375" style="124" customWidth="1"/>
    <col min="4865" max="4865" width="17.5703125" style="124" customWidth="1"/>
    <col min="4866" max="4866" width="22.5703125" style="124" customWidth="1"/>
    <col min="4867" max="4867" width="22" style="124" customWidth="1"/>
    <col min="4868" max="4868" width="15.42578125" style="124" customWidth="1"/>
    <col min="4869" max="4869" width="21.5703125" style="124" customWidth="1"/>
    <col min="4870" max="5119" width="9.140625" style="124"/>
    <col min="5120" max="5120" width="20.7109375" style="124" customWidth="1"/>
    <col min="5121" max="5121" width="17.5703125" style="124" customWidth="1"/>
    <col min="5122" max="5122" width="22.5703125" style="124" customWidth="1"/>
    <col min="5123" max="5123" width="22" style="124" customWidth="1"/>
    <col min="5124" max="5124" width="15.42578125" style="124" customWidth="1"/>
    <col min="5125" max="5125" width="21.5703125" style="124" customWidth="1"/>
    <col min="5126" max="5375" width="9.140625" style="124"/>
    <col min="5376" max="5376" width="20.7109375" style="124" customWidth="1"/>
    <col min="5377" max="5377" width="17.5703125" style="124" customWidth="1"/>
    <col min="5378" max="5378" width="22.5703125" style="124" customWidth="1"/>
    <col min="5379" max="5379" width="22" style="124" customWidth="1"/>
    <col min="5380" max="5380" width="15.42578125" style="124" customWidth="1"/>
    <col min="5381" max="5381" width="21.5703125" style="124" customWidth="1"/>
    <col min="5382" max="5631" width="9.140625" style="124"/>
    <col min="5632" max="5632" width="20.7109375" style="124" customWidth="1"/>
    <col min="5633" max="5633" width="17.5703125" style="124" customWidth="1"/>
    <col min="5634" max="5634" width="22.5703125" style="124" customWidth="1"/>
    <col min="5635" max="5635" width="22" style="124" customWidth="1"/>
    <col min="5636" max="5636" width="15.42578125" style="124" customWidth="1"/>
    <col min="5637" max="5637" width="21.5703125" style="124" customWidth="1"/>
    <col min="5638" max="5887" width="9.140625" style="124"/>
    <col min="5888" max="5888" width="20.7109375" style="124" customWidth="1"/>
    <col min="5889" max="5889" width="17.5703125" style="124" customWidth="1"/>
    <col min="5890" max="5890" width="22.5703125" style="124" customWidth="1"/>
    <col min="5891" max="5891" width="22" style="124" customWidth="1"/>
    <col min="5892" max="5892" width="15.42578125" style="124" customWidth="1"/>
    <col min="5893" max="5893" width="21.5703125" style="124" customWidth="1"/>
    <col min="5894" max="6143" width="9.140625" style="124"/>
    <col min="6144" max="6144" width="20.7109375" style="124" customWidth="1"/>
    <col min="6145" max="6145" width="17.5703125" style="124" customWidth="1"/>
    <col min="6146" max="6146" width="22.5703125" style="124" customWidth="1"/>
    <col min="6147" max="6147" width="22" style="124" customWidth="1"/>
    <col min="6148" max="6148" width="15.42578125" style="124" customWidth="1"/>
    <col min="6149" max="6149" width="21.5703125" style="124" customWidth="1"/>
    <col min="6150" max="6399" width="9.140625" style="124"/>
    <col min="6400" max="6400" width="20.7109375" style="124" customWidth="1"/>
    <col min="6401" max="6401" width="17.5703125" style="124" customWidth="1"/>
    <col min="6402" max="6402" width="22.5703125" style="124" customWidth="1"/>
    <col min="6403" max="6403" width="22" style="124" customWidth="1"/>
    <col min="6404" max="6404" width="15.42578125" style="124" customWidth="1"/>
    <col min="6405" max="6405" width="21.5703125" style="124" customWidth="1"/>
    <col min="6406" max="6655" width="9.140625" style="124"/>
    <col min="6656" max="6656" width="20.7109375" style="124" customWidth="1"/>
    <col min="6657" max="6657" width="17.5703125" style="124" customWidth="1"/>
    <col min="6658" max="6658" width="22.5703125" style="124" customWidth="1"/>
    <col min="6659" max="6659" width="22" style="124" customWidth="1"/>
    <col min="6660" max="6660" width="15.42578125" style="124" customWidth="1"/>
    <col min="6661" max="6661" width="21.5703125" style="124" customWidth="1"/>
    <col min="6662" max="6911" width="9.140625" style="124"/>
    <col min="6912" max="6912" width="20.7109375" style="124" customWidth="1"/>
    <col min="6913" max="6913" width="17.5703125" style="124" customWidth="1"/>
    <col min="6914" max="6914" width="22.5703125" style="124" customWidth="1"/>
    <col min="6915" max="6915" width="22" style="124" customWidth="1"/>
    <col min="6916" max="6916" width="15.42578125" style="124" customWidth="1"/>
    <col min="6917" max="6917" width="21.5703125" style="124" customWidth="1"/>
    <col min="6918" max="7167" width="9.140625" style="124"/>
    <col min="7168" max="7168" width="20.7109375" style="124" customWidth="1"/>
    <col min="7169" max="7169" width="17.5703125" style="124" customWidth="1"/>
    <col min="7170" max="7170" width="22.5703125" style="124" customWidth="1"/>
    <col min="7171" max="7171" width="22" style="124" customWidth="1"/>
    <col min="7172" max="7172" width="15.42578125" style="124" customWidth="1"/>
    <col min="7173" max="7173" width="21.5703125" style="124" customWidth="1"/>
    <col min="7174" max="7423" width="9.140625" style="124"/>
    <col min="7424" max="7424" width="20.7109375" style="124" customWidth="1"/>
    <col min="7425" max="7425" width="17.5703125" style="124" customWidth="1"/>
    <col min="7426" max="7426" width="22.5703125" style="124" customWidth="1"/>
    <col min="7427" max="7427" width="22" style="124" customWidth="1"/>
    <col min="7428" max="7428" width="15.42578125" style="124" customWidth="1"/>
    <col min="7429" max="7429" width="21.5703125" style="124" customWidth="1"/>
    <col min="7430" max="7679" width="9.140625" style="124"/>
    <col min="7680" max="7680" width="20.7109375" style="124" customWidth="1"/>
    <col min="7681" max="7681" width="17.5703125" style="124" customWidth="1"/>
    <col min="7682" max="7682" width="22.5703125" style="124" customWidth="1"/>
    <col min="7683" max="7683" width="22" style="124" customWidth="1"/>
    <col min="7684" max="7684" width="15.42578125" style="124" customWidth="1"/>
    <col min="7685" max="7685" width="21.5703125" style="124" customWidth="1"/>
    <col min="7686" max="7935" width="9.140625" style="124"/>
    <col min="7936" max="7936" width="20.7109375" style="124" customWidth="1"/>
    <col min="7937" max="7937" width="17.5703125" style="124" customWidth="1"/>
    <col min="7938" max="7938" width="22.5703125" style="124" customWidth="1"/>
    <col min="7939" max="7939" width="22" style="124" customWidth="1"/>
    <col min="7940" max="7940" width="15.42578125" style="124" customWidth="1"/>
    <col min="7941" max="7941" width="21.5703125" style="124" customWidth="1"/>
    <col min="7942" max="8191" width="9.140625" style="124"/>
    <col min="8192" max="8192" width="20.7109375" style="124" customWidth="1"/>
    <col min="8193" max="8193" width="17.5703125" style="124" customWidth="1"/>
    <col min="8194" max="8194" width="22.5703125" style="124" customWidth="1"/>
    <col min="8195" max="8195" width="22" style="124" customWidth="1"/>
    <col min="8196" max="8196" width="15.42578125" style="124" customWidth="1"/>
    <col min="8197" max="8197" width="21.5703125" style="124" customWidth="1"/>
    <col min="8198" max="8447" width="9.140625" style="124"/>
    <col min="8448" max="8448" width="20.7109375" style="124" customWidth="1"/>
    <col min="8449" max="8449" width="17.5703125" style="124" customWidth="1"/>
    <col min="8450" max="8450" width="22.5703125" style="124" customWidth="1"/>
    <col min="8451" max="8451" width="22" style="124" customWidth="1"/>
    <col min="8452" max="8452" width="15.42578125" style="124" customWidth="1"/>
    <col min="8453" max="8453" width="21.5703125" style="124" customWidth="1"/>
    <col min="8454" max="8703" width="9.140625" style="124"/>
    <col min="8704" max="8704" width="20.7109375" style="124" customWidth="1"/>
    <col min="8705" max="8705" width="17.5703125" style="124" customWidth="1"/>
    <col min="8706" max="8706" width="22.5703125" style="124" customWidth="1"/>
    <col min="8707" max="8707" width="22" style="124" customWidth="1"/>
    <col min="8708" max="8708" width="15.42578125" style="124" customWidth="1"/>
    <col min="8709" max="8709" width="21.5703125" style="124" customWidth="1"/>
    <col min="8710" max="8959" width="9.140625" style="124"/>
    <col min="8960" max="8960" width="20.7109375" style="124" customWidth="1"/>
    <col min="8961" max="8961" width="17.5703125" style="124" customWidth="1"/>
    <col min="8962" max="8962" width="22.5703125" style="124" customWidth="1"/>
    <col min="8963" max="8963" width="22" style="124" customWidth="1"/>
    <col min="8964" max="8964" width="15.42578125" style="124" customWidth="1"/>
    <col min="8965" max="8965" width="21.5703125" style="124" customWidth="1"/>
    <col min="8966" max="9215" width="9.140625" style="124"/>
    <col min="9216" max="9216" width="20.7109375" style="124" customWidth="1"/>
    <col min="9217" max="9217" width="17.5703125" style="124" customWidth="1"/>
    <col min="9218" max="9218" width="22.5703125" style="124" customWidth="1"/>
    <col min="9219" max="9219" width="22" style="124" customWidth="1"/>
    <col min="9220" max="9220" width="15.42578125" style="124" customWidth="1"/>
    <col min="9221" max="9221" width="21.5703125" style="124" customWidth="1"/>
    <col min="9222" max="9471" width="9.140625" style="124"/>
    <col min="9472" max="9472" width="20.7109375" style="124" customWidth="1"/>
    <col min="9473" max="9473" width="17.5703125" style="124" customWidth="1"/>
    <col min="9474" max="9474" width="22.5703125" style="124" customWidth="1"/>
    <col min="9475" max="9475" width="22" style="124" customWidth="1"/>
    <col min="9476" max="9476" width="15.42578125" style="124" customWidth="1"/>
    <col min="9477" max="9477" width="21.5703125" style="124" customWidth="1"/>
    <col min="9478" max="9727" width="9.140625" style="124"/>
    <col min="9728" max="9728" width="20.7109375" style="124" customWidth="1"/>
    <col min="9729" max="9729" width="17.5703125" style="124" customWidth="1"/>
    <col min="9730" max="9730" width="22.5703125" style="124" customWidth="1"/>
    <col min="9731" max="9731" width="22" style="124" customWidth="1"/>
    <col min="9732" max="9732" width="15.42578125" style="124" customWidth="1"/>
    <col min="9733" max="9733" width="21.5703125" style="124" customWidth="1"/>
    <col min="9734" max="9983" width="9.140625" style="124"/>
    <col min="9984" max="9984" width="20.7109375" style="124" customWidth="1"/>
    <col min="9985" max="9985" width="17.5703125" style="124" customWidth="1"/>
    <col min="9986" max="9986" width="22.5703125" style="124" customWidth="1"/>
    <col min="9987" max="9987" width="22" style="124" customWidth="1"/>
    <col min="9988" max="9988" width="15.42578125" style="124" customWidth="1"/>
    <col min="9989" max="9989" width="21.5703125" style="124" customWidth="1"/>
    <col min="9990" max="10239" width="9.140625" style="124"/>
    <col min="10240" max="10240" width="20.7109375" style="124" customWidth="1"/>
    <col min="10241" max="10241" width="17.5703125" style="124" customWidth="1"/>
    <col min="10242" max="10242" width="22.5703125" style="124" customWidth="1"/>
    <col min="10243" max="10243" width="22" style="124" customWidth="1"/>
    <col min="10244" max="10244" width="15.42578125" style="124" customWidth="1"/>
    <col min="10245" max="10245" width="21.5703125" style="124" customWidth="1"/>
    <col min="10246" max="10495" width="9.140625" style="124"/>
    <col min="10496" max="10496" width="20.7109375" style="124" customWidth="1"/>
    <col min="10497" max="10497" width="17.5703125" style="124" customWidth="1"/>
    <col min="10498" max="10498" width="22.5703125" style="124" customWidth="1"/>
    <col min="10499" max="10499" width="22" style="124" customWidth="1"/>
    <col min="10500" max="10500" width="15.42578125" style="124" customWidth="1"/>
    <col min="10501" max="10501" width="21.5703125" style="124" customWidth="1"/>
    <col min="10502" max="10751" width="9.140625" style="124"/>
    <col min="10752" max="10752" width="20.7109375" style="124" customWidth="1"/>
    <col min="10753" max="10753" width="17.5703125" style="124" customWidth="1"/>
    <col min="10754" max="10754" width="22.5703125" style="124" customWidth="1"/>
    <col min="10755" max="10755" width="22" style="124" customWidth="1"/>
    <col min="10756" max="10756" width="15.42578125" style="124" customWidth="1"/>
    <col min="10757" max="10757" width="21.5703125" style="124" customWidth="1"/>
    <col min="10758" max="11007" width="9.140625" style="124"/>
    <col min="11008" max="11008" width="20.7109375" style="124" customWidth="1"/>
    <col min="11009" max="11009" width="17.5703125" style="124" customWidth="1"/>
    <col min="11010" max="11010" width="22.5703125" style="124" customWidth="1"/>
    <col min="11011" max="11011" width="22" style="124" customWidth="1"/>
    <col min="11012" max="11012" width="15.42578125" style="124" customWidth="1"/>
    <col min="11013" max="11013" width="21.5703125" style="124" customWidth="1"/>
    <col min="11014" max="11263" width="9.140625" style="124"/>
    <col min="11264" max="11264" width="20.7109375" style="124" customWidth="1"/>
    <col min="11265" max="11265" width="17.5703125" style="124" customWidth="1"/>
    <col min="11266" max="11266" width="22.5703125" style="124" customWidth="1"/>
    <col min="11267" max="11267" width="22" style="124" customWidth="1"/>
    <col min="11268" max="11268" width="15.42578125" style="124" customWidth="1"/>
    <col min="11269" max="11269" width="21.5703125" style="124" customWidth="1"/>
    <col min="11270" max="11519" width="9.140625" style="124"/>
    <col min="11520" max="11520" width="20.7109375" style="124" customWidth="1"/>
    <col min="11521" max="11521" width="17.5703125" style="124" customWidth="1"/>
    <col min="11522" max="11522" width="22.5703125" style="124" customWidth="1"/>
    <col min="11523" max="11523" width="22" style="124" customWidth="1"/>
    <col min="11524" max="11524" width="15.42578125" style="124" customWidth="1"/>
    <col min="11525" max="11525" width="21.5703125" style="124" customWidth="1"/>
    <col min="11526" max="11775" width="9.140625" style="124"/>
    <col min="11776" max="11776" width="20.7109375" style="124" customWidth="1"/>
    <col min="11777" max="11777" width="17.5703125" style="124" customWidth="1"/>
    <col min="11778" max="11778" width="22.5703125" style="124" customWidth="1"/>
    <col min="11779" max="11779" width="22" style="124" customWidth="1"/>
    <col min="11780" max="11780" width="15.42578125" style="124" customWidth="1"/>
    <col min="11781" max="11781" width="21.5703125" style="124" customWidth="1"/>
    <col min="11782" max="12031" width="9.140625" style="124"/>
    <col min="12032" max="12032" width="20.7109375" style="124" customWidth="1"/>
    <col min="12033" max="12033" width="17.5703125" style="124" customWidth="1"/>
    <col min="12034" max="12034" width="22.5703125" style="124" customWidth="1"/>
    <col min="12035" max="12035" width="22" style="124" customWidth="1"/>
    <col min="12036" max="12036" width="15.42578125" style="124" customWidth="1"/>
    <col min="12037" max="12037" width="21.5703125" style="124" customWidth="1"/>
    <col min="12038" max="12287" width="9.140625" style="124"/>
    <col min="12288" max="12288" width="20.7109375" style="124" customWidth="1"/>
    <col min="12289" max="12289" width="17.5703125" style="124" customWidth="1"/>
    <col min="12290" max="12290" width="22.5703125" style="124" customWidth="1"/>
    <col min="12291" max="12291" width="22" style="124" customWidth="1"/>
    <col min="12292" max="12292" width="15.42578125" style="124" customWidth="1"/>
    <col min="12293" max="12293" width="21.5703125" style="124" customWidth="1"/>
    <col min="12294" max="12543" width="9.140625" style="124"/>
    <col min="12544" max="12544" width="20.7109375" style="124" customWidth="1"/>
    <col min="12545" max="12545" width="17.5703125" style="124" customWidth="1"/>
    <col min="12546" max="12546" width="22.5703125" style="124" customWidth="1"/>
    <col min="12547" max="12547" width="22" style="124" customWidth="1"/>
    <col min="12548" max="12548" width="15.42578125" style="124" customWidth="1"/>
    <col min="12549" max="12549" width="21.5703125" style="124" customWidth="1"/>
    <col min="12550" max="12799" width="9.140625" style="124"/>
    <col min="12800" max="12800" width="20.7109375" style="124" customWidth="1"/>
    <col min="12801" max="12801" width="17.5703125" style="124" customWidth="1"/>
    <col min="12802" max="12802" width="22.5703125" style="124" customWidth="1"/>
    <col min="12803" max="12803" width="22" style="124" customWidth="1"/>
    <col min="12804" max="12804" width="15.42578125" style="124" customWidth="1"/>
    <col min="12805" max="12805" width="21.5703125" style="124" customWidth="1"/>
    <col min="12806" max="13055" width="9.140625" style="124"/>
    <col min="13056" max="13056" width="20.7109375" style="124" customWidth="1"/>
    <col min="13057" max="13057" width="17.5703125" style="124" customWidth="1"/>
    <col min="13058" max="13058" width="22.5703125" style="124" customWidth="1"/>
    <col min="13059" max="13059" width="22" style="124" customWidth="1"/>
    <col min="13060" max="13060" width="15.42578125" style="124" customWidth="1"/>
    <col min="13061" max="13061" width="21.5703125" style="124" customWidth="1"/>
    <col min="13062" max="13311" width="9.140625" style="124"/>
    <col min="13312" max="13312" width="20.7109375" style="124" customWidth="1"/>
    <col min="13313" max="13313" width="17.5703125" style="124" customWidth="1"/>
    <col min="13314" max="13314" width="22.5703125" style="124" customWidth="1"/>
    <col min="13315" max="13315" width="22" style="124" customWidth="1"/>
    <col min="13316" max="13316" width="15.42578125" style="124" customWidth="1"/>
    <col min="13317" max="13317" width="21.5703125" style="124" customWidth="1"/>
    <col min="13318" max="13567" width="9.140625" style="124"/>
    <col min="13568" max="13568" width="20.7109375" style="124" customWidth="1"/>
    <col min="13569" max="13569" width="17.5703125" style="124" customWidth="1"/>
    <col min="13570" max="13570" width="22.5703125" style="124" customWidth="1"/>
    <col min="13571" max="13571" width="22" style="124" customWidth="1"/>
    <col min="13572" max="13572" width="15.42578125" style="124" customWidth="1"/>
    <col min="13573" max="13573" width="21.5703125" style="124" customWidth="1"/>
    <col min="13574" max="13823" width="9.140625" style="124"/>
    <col min="13824" max="13824" width="20.7109375" style="124" customWidth="1"/>
    <col min="13825" max="13825" width="17.5703125" style="124" customWidth="1"/>
    <col min="13826" max="13826" width="22.5703125" style="124" customWidth="1"/>
    <col min="13827" max="13827" width="22" style="124" customWidth="1"/>
    <col min="13828" max="13828" width="15.42578125" style="124" customWidth="1"/>
    <col min="13829" max="13829" width="21.5703125" style="124" customWidth="1"/>
    <col min="13830" max="14079" width="9.140625" style="124"/>
    <col min="14080" max="14080" width="20.7109375" style="124" customWidth="1"/>
    <col min="14081" max="14081" width="17.5703125" style="124" customWidth="1"/>
    <col min="14082" max="14082" width="22.5703125" style="124" customWidth="1"/>
    <col min="14083" max="14083" width="22" style="124" customWidth="1"/>
    <col min="14084" max="14084" width="15.42578125" style="124" customWidth="1"/>
    <col min="14085" max="14085" width="21.5703125" style="124" customWidth="1"/>
    <col min="14086" max="14335" width="9.140625" style="124"/>
    <col min="14336" max="14336" width="20.7109375" style="124" customWidth="1"/>
    <col min="14337" max="14337" width="17.5703125" style="124" customWidth="1"/>
    <col min="14338" max="14338" width="22.5703125" style="124" customWidth="1"/>
    <col min="14339" max="14339" width="22" style="124" customWidth="1"/>
    <col min="14340" max="14340" width="15.42578125" style="124" customWidth="1"/>
    <col min="14341" max="14341" width="21.5703125" style="124" customWidth="1"/>
    <col min="14342" max="14591" width="9.140625" style="124"/>
    <col min="14592" max="14592" width="20.7109375" style="124" customWidth="1"/>
    <col min="14593" max="14593" width="17.5703125" style="124" customWidth="1"/>
    <col min="14594" max="14594" width="22.5703125" style="124" customWidth="1"/>
    <col min="14595" max="14595" width="22" style="124" customWidth="1"/>
    <col min="14596" max="14596" width="15.42578125" style="124" customWidth="1"/>
    <col min="14597" max="14597" width="21.5703125" style="124" customWidth="1"/>
    <col min="14598" max="14847" width="9.140625" style="124"/>
    <col min="14848" max="14848" width="20.7109375" style="124" customWidth="1"/>
    <col min="14849" max="14849" width="17.5703125" style="124" customWidth="1"/>
    <col min="14850" max="14850" width="22.5703125" style="124" customWidth="1"/>
    <col min="14851" max="14851" width="22" style="124" customWidth="1"/>
    <col min="14852" max="14852" width="15.42578125" style="124" customWidth="1"/>
    <col min="14853" max="14853" width="21.5703125" style="124" customWidth="1"/>
    <col min="14854" max="15103" width="9.140625" style="124"/>
    <col min="15104" max="15104" width="20.7109375" style="124" customWidth="1"/>
    <col min="15105" max="15105" width="17.5703125" style="124" customWidth="1"/>
    <col min="15106" max="15106" width="22.5703125" style="124" customWidth="1"/>
    <col min="15107" max="15107" width="22" style="124" customWidth="1"/>
    <col min="15108" max="15108" width="15.42578125" style="124" customWidth="1"/>
    <col min="15109" max="15109" width="21.5703125" style="124" customWidth="1"/>
    <col min="15110" max="15359" width="9.140625" style="124"/>
    <col min="15360" max="15360" width="20.7109375" style="124" customWidth="1"/>
    <col min="15361" max="15361" width="17.5703125" style="124" customWidth="1"/>
    <col min="15362" max="15362" width="22.5703125" style="124" customWidth="1"/>
    <col min="15363" max="15363" width="22" style="124" customWidth="1"/>
    <col min="15364" max="15364" width="15.42578125" style="124" customWidth="1"/>
    <col min="15365" max="15365" width="21.5703125" style="124" customWidth="1"/>
    <col min="15366" max="15615" width="9.140625" style="124"/>
    <col min="15616" max="15616" width="20.7109375" style="124" customWidth="1"/>
    <col min="15617" max="15617" width="17.5703125" style="124" customWidth="1"/>
    <col min="15618" max="15618" width="22.5703125" style="124" customWidth="1"/>
    <col min="15619" max="15619" width="22" style="124" customWidth="1"/>
    <col min="15620" max="15620" width="15.42578125" style="124" customWidth="1"/>
    <col min="15621" max="15621" width="21.5703125" style="124" customWidth="1"/>
    <col min="15622" max="15871" width="9.140625" style="124"/>
    <col min="15872" max="15872" width="20.7109375" style="124" customWidth="1"/>
    <col min="15873" max="15873" width="17.5703125" style="124" customWidth="1"/>
    <col min="15874" max="15874" width="22.5703125" style="124" customWidth="1"/>
    <col min="15875" max="15875" width="22" style="124" customWidth="1"/>
    <col min="15876" max="15876" width="15.42578125" style="124" customWidth="1"/>
    <col min="15877" max="15877" width="21.5703125" style="124" customWidth="1"/>
    <col min="15878" max="16127" width="9.140625" style="124"/>
    <col min="16128" max="16128" width="20.7109375" style="124" customWidth="1"/>
    <col min="16129" max="16129" width="17.5703125" style="124" customWidth="1"/>
    <col min="16130" max="16130" width="22.5703125" style="124" customWidth="1"/>
    <col min="16131" max="16131" width="22" style="124" customWidth="1"/>
    <col min="16132" max="16132" width="15.42578125" style="124" customWidth="1"/>
    <col min="16133" max="16133" width="21.5703125" style="124" customWidth="1"/>
    <col min="16134" max="16384" width="9.140625" style="124"/>
  </cols>
  <sheetData>
    <row r="1" spans="1:10" ht="33" customHeight="1" x14ac:dyDescent="0.2">
      <c r="A1" s="433" t="s">
        <v>194</v>
      </c>
      <c r="B1" s="433"/>
      <c r="C1" s="433"/>
      <c r="D1" s="433"/>
      <c r="E1" s="433"/>
      <c r="F1" s="434"/>
    </row>
    <row r="2" spans="1:10" ht="27" customHeight="1" x14ac:dyDescent="0.2">
      <c r="A2" s="435" t="s">
        <v>195</v>
      </c>
      <c r="B2" s="435"/>
      <c r="C2" s="435"/>
      <c r="D2" s="435"/>
      <c r="E2" s="435"/>
      <c r="F2" s="435"/>
    </row>
    <row r="3" spans="1:10" x14ac:dyDescent="0.2">
      <c r="A3" s="125"/>
      <c r="B3" s="126"/>
      <c r="C3" s="126"/>
      <c r="D3" s="126"/>
      <c r="E3" s="126"/>
      <c r="F3" s="127" t="s">
        <v>110</v>
      </c>
    </row>
    <row r="4" spans="1:10" ht="12.75" customHeight="1" x14ac:dyDescent="0.2">
      <c r="A4" s="436"/>
      <c r="B4" s="437" t="s">
        <v>111</v>
      </c>
      <c r="C4" s="437"/>
      <c r="D4" s="437"/>
      <c r="E4" s="437"/>
      <c r="F4" s="438" t="s">
        <v>112</v>
      </c>
    </row>
    <row r="5" spans="1:10" ht="22.5" x14ac:dyDescent="0.2">
      <c r="A5" s="436"/>
      <c r="B5" s="128" t="s">
        <v>113</v>
      </c>
      <c r="C5" s="128" t="s">
        <v>114</v>
      </c>
      <c r="D5" s="128" t="s">
        <v>115</v>
      </c>
      <c r="E5" s="128" t="s">
        <v>116</v>
      </c>
      <c r="F5" s="438"/>
    </row>
    <row r="6" spans="1:10" ht="14.25" customHeight="1" x14ac:dyDescent="0.2">
      <c r="A6" s="385" t="s">
        <v>72</v>
      </c>
      <c r="B6" s="67">
        <v>4294.9399999999996</v>
      </c>
      <c r="C6" s="67">
        <v>23661.23</v>
      </c>
      <c r="D6" s="67">
        <v>241619.49</v>
      </c>
      <c r="E6" s="67">
        <v>3120.28</v>
      </c>
      <c r="F6" s="67">
        <v>3756.24</v>
      </c>
      <c r="G6" s="69"/>
      <c r="H6" s="69"/>
      <c r="I6" s="69"/>
      <c r="J6" s="69"/>
    </row>
    <row r="7" spans="1:10" x14ac:dyDescent="0.2">
      <c r="A7" s="129" t="s">
        <v>73</v>
      </c>
      <c r="B7" s="67">
        <v>38</v>
      </c>
      <c r="C7" s="67" t="s">
        <v>137</v>
      </c>
      <c r="D7" s="67">
        <v>9900.9500000000007</v>
      </c>
      <c r="E7" s="67">
        <v>2.02</v>
      </c>
      <c r="F7" s="92">
        <v>75.45</v>
      </c>
      <c r="G7" s="72"/>
      <c r="H7" s="69"/>
      <c r="I7" s="69"/>
      <c r="J7" s="69"/>
    </row>
    <row r="8" spans="1:10" x14ac:dyDescent="0.2">
      <c r="A8" s="129" t="s">
        <v>74</v>
      </c>
      <c r="B8" s="67">
        <v>45.8</v>
      </c>
      <c r="C8" s="67">
        <v>1739.49</v>
      </c>
      <c r="D8" s="67">
        <v>45827.62</v>
      </c>
      <c r="E8" s="67" t="s">
        <v>137</v>
      </c>
      <c r="F8" s="92">
        <v>644.4</v>
      </c>
      <c r="G8" s="69"/>
      <c r="H8" s="69"/>
      <c r="I8" s="72"/>
      <c r="J8" s="69"/>
    </row>
    <row r="9" spans="1:10" x14ac:dyDescent="0.2">
      <c r="A9" s="129" t="s">
        <v>75</v>
      </c>
      <c r="B9" s="67">
        <v>5.94</v>
      </c>
      <c r="C9" s="67">
        <v>58.7</v>
      </c>
      <c r="D9" s="67">
        <v>9013.9599999999991</v>
      </c>
      <c r="E9" s="67">
        <v>197.6</v>
      </c>
      <c r="F9" s="92">
        <v>16.82</v>
      </c>
      <c r="G9" s="69"/>
      <c r="H9" s="69"/>
      <c r="I9" s="72"/>
      <c r="J9" s="72"/>
    </row>
    <row r="10" spans="1:10" x14ac:dyDescent="0.2">
      <c r="A10" s="129" t="s">
        <v>76</v>
      </c>
      <c r="B10" s="67">
        <v>94.05</v>
      </c>
      <c r="C10" s="67" t="s">
        <v>223</v>
      </c>
      <c r="D10" s="67">
        <v>52822.25</v>
      </c>
      <c r="E10" s="67">
        <v>671.92</v>
      </c>
      <c r="F10" s="92">
        <v>1063.19</v>
      </c>
      <c r="G10" s="69"/>
      <c r="H10" s="69"/>
      <c r="I10" s="69"/>
      <c r="J10" s="69"/>
    </row>
    <row r="11" spans="1:10" x14ac:dyDescent="0.2">
      <c r="A11" s="129" t="s">
        <v>77</v>
      </c>
      <c r="B11" s="67" t="s">
        <v>137</v>
      </c>
      <c r="C11" s="67" t="s">
        <v>137</v>
      </c>
      <c r="D11" s="67">
        <v>297.55</v>
      </c>
      <c r="E11" s="67" t="s">
        <v>137</v>
      </c>
      <c r="F11" s="92">
        <v>6.02</v>
      </c>
      <c r="G11" s="72"/>
      <c r="H11" s="69"/>
      <c r="I11" s="72"/>
      <c r="J11" s="72"/>
    </row>
    <row r="12" spans="1:10" x14ac:dyDescent="0.2">
      <c r="A12" s="129" t="s">
        <v>78</v>
      </c>
      <c r="B12" s="67" t="s">
        <v>137</v>
      </c>
      <c r="C12" s="67" t="s">
        <v>223</v>
      </c>
      <c r="D12" s="67">
        <v>9172.83</v>
      </c>
      <c r="E12" s="67">
        <v>176.9</v>
      </c>
      <c r="F12" s="92">
        <v>66.95</v>
      </c>
      <c r="G12" s="69"/>
      <c r="H12" s="69"/>
      <c r="I12" s="72"/>
      <c r="J12" s="69"/>
    </row>
    <row r="13" spans="1:10" x14ac:dyDescent="0.2">
      <c r="A13" s="129" t="s">
        <v>79</v>
      </c>
      <c r="B13" s="67" t="s">
        <v>137</v>
      </c>
      <c r="C13" s="67" t="s">
        <v>137</v>
      </c>
      <c r="D13" s="67">
        <v>5438.16</v>
      </c>
      <c r="E13" s="67">
        <v>558.92999999999995</v>
      </c>
      <c r="F13" s="92">
        <v>20</v>
      </c>
      <c r="G13" s="69"/>
      <c r="H13" s="69"/>
      <c r="I13" s="69"/>
      <c r="J13" s="69"/>
    </row>
    <row r="14" spans="1:10" x14ac:dyDescent="0.2">
      <c r="A14" s="129" t="s">
        <v>80</v>
      </c>
      <c r="B14" s="67" t="s">
        <v>137</v>
      </c>
      <c r="C14" s="67" t="s">
        <v>137</v>
      </c>
      <c r="D14" s="67">
        <v>3402.07</v>
      </c>
      <c r="E14" s="67" t="s">
        <v>137</v>
      </c>
      <c r="F14" s="92">
        <v>105.96</v>
      </c>
      <c r="G14" s="72"/>
      <c r="H14" s="69"/>
      <c r="I14" s="72"/>
      <c r="J14" s="69"/>
    </row>
    <row r="15" spans="1:10" x14ac:dyDescent="0.2">
      <c r="A15" s="129" t="s">
        <v>81</v>
      </c>
      <c r="B15" s="67">
        <v>1089.8</v>
      </c>
      <c r="C15" s="67">
        <v>990.23</v>
      </c>
      <c r="D15" s="67">
        <v>6581.16</v>
      </c>
      <c r="E15" s="67">
        <v>30.08</v>
      </c>
      <c r="F15" s="92">
        <v>1537.88</v>
      </c>
      <c r="G15" s="69"/>
      <c r="H15" s="69"/>
      <c r="I15" s="72"/>
      <c r="J15" s="69"/>
    </row>
    <row r="16" spans="1:10" x14ac:dyDescent="0.2">
      <c r="A16" s="129" t="s">
        <v>82</v>
      </c>
      <c r="B16" s="67" t="s">
        <v>137</v>
      </c>
      <c r="C16" s="67">
        <v>2981.52</v>
      </c>
      <c r="D16" s="67">
        <v>15901.3</v>
      </c>
      <c r="E16" s="67" t="s">
        <v>137</v>
      </c>
      <c r="F16" s="92">
        <v>18.73</v>
      </c>
      <c r="G16" s="69"/>
      <c r="H16" s="69"/>
      <c r="I16" s="72"/>
      <c r="J16" s="72"/>
    </row>
    <row r="17" spans="1:10" x14ac:dyDescent="0.2">
      <c r="A17" s="129" t="s">
        <v>83</v>
      </c>
      <c r="B17" s="67" t="s">
        <v>137</v>
      </c>
      <c r="C17" s="67">
        <v>12.68</v>
      </c>
      <c r="D17" s="67">
        <v>580.70000000000005</v>
      </c>
      <c r="E17" s="67" t="s">
        <v>137</v>
      </c>
      <c r="F17" s="92">
        <v>9.5</v>
      </c>
      <c r="G17" s="69"/>
      <c r="H17" s="69"/>
      <c r="I17" s="72"/>
      <c r="J17" s="69"/>
    </row>
    <row r="18" spans="1:10" x14ac:dyDescent="0.2">
      <c r="A18" s="129" t="s">
        <v>84</v>
      </c>
      <c r="B18" s="67" t="s">
        <v>137</v>
      </c>
      <c r="C18" s="67" t="s">
        <v>137</v>
      </c>
      <c r="D18" s="67">
        <v>4610.66</v>
      </c>
      <c r="E18" s="67" t="s">
        <v>137</v>
      </c>
      <c r="F18" s="92">
        <v>0.55000000000000004</v>
      </c>
      <c r="G18" s="72"/>
      <c r="H18" s="69"/>
      <c r="I18" s="72"/>
      <c r="J18" s="72"/>
    </row>
    <row r="19" spans="1:10" x14ac:dyDescent="0.2">
      <c r="A19" s="129" t="s">
        <v>85</v>
      </c>
      <c r="B19" s="67">
        <v>2991.74</v>
      </c>
      <c r="C19" s="67">
        <v>9560.5499999999993</v>
      </c>
      <c r="D19" s="67">
        <v>6775.42</v>
      </c>
      <c r="E19" s="67">
        <v>360.24</v>
      </c>
      <c r="F19" s="92">
        <v>66.33</v>
      </c>
      <c r="G19" s="69"/>
      <c r="H19" s="69"/>
      <c r="I19" s="72"/>
      <c r="J19" s="69"/>
    </row>
    <row r="20" spans="1:10" x14ac:dyDescent="0.2">
      <c r="A20" s="129" t="s">
        <v>86</v>
      </c>
      <c r="B20" s="67">
        <v>29.6</v>
      </c>
      <c r="C20" s="67">
        <v>8287.11</v>
      </c>
      <c r="D20" s="67">
        <v>3485.78</v>
      </c>
      <c r="E20" s="67" t="s">
        <v>137</v>
      </c>
      <c r="F20" s="92">
        <v>64.099999999999994</v>
      </c>
      <c r="G20" s="69"/>
      <c r="H20" s="69"/>
      <c r="I20" s="72"/>
      <c r="J20" s="72"/>
    </row>
    <row r="21" spans="1:10" x14ac:dyDescent="0.2">
      <c r="A21" s="129" t="s">
        <v>138</v>
      </c>
      <c r="B21" s="67" t="s">
        <v>137</v>
      </c>
      <c r="C21" s="67" t="s">
        <v>137</v>
      </c>
      <c r="D21" s="67">
        <v>26797.599999999999</v>
      </c>
      <c r="E21" s="67">
        <v>1122.5999999999999</v>
      </c>
      <c r="F21" s="92" t="s">
        <v>137</v>
      </c>
      <c r="G21" s="69"/>
      <c r="H21" s="69"/>
      <c r="I21" s="69"/>
      <c r="J21" s="69"/>
    </row>
    <row r="22" spans="1:10" x14ac:dyDescent="0.2">
      <c r="A22" s="129" t="s">
        <v>88</v>
      </c>
      <c r="B22" s="67" t="s">
        <v>137</v>
      </c>
      <c r="C22" s="67" t="s">
        <v>137</v>
      </c>
      <c r="D22" s="67">
        <v>7.96</v>
      </c>
      <c r="E22" s="67" t="s">
        <v>137</v>
      </c>
      <c r="F22" s="92" t="s">
        <v>137</v>
      </c>
      <c r="G22" s="69"/>
      <c r="H22" s="69"/>
      <c r="I22" s="69"/>
      <c r="J22" s="69"/>
    </row>
    <row r="23" spans="1:10" x14ac:dyDescent="0.2">
      <c r="A23" s="129" t="s">
        <v>89</v>
      </c>
      <c r="B23" s="92" t="s">
        <v>137</v>
      </c>
      <c r="C23" s="92">
        <v>7.7</v>
      </c>
      <c r="D23" s="92">
        <v>40214.29</v>
      </c>
      <c r="E23" s="92" t="s">
        <v>137</v>
      </c>
      <c r="F23" s="92">
        <v>7.26</v>
      </c>
      <c r="G23" s="69"/>
      <c r="H23" s="69"/>
      <c r="I23" s="72"/>
      <c r="J23" s="69"/>
    </row>
    <row r="24" spans="1:10" x14ac:dyDescent="0.2">
      <c r="A24" s="129" t="s">
        <v>91</v>
      </c>
      <c r="B24" s="92" t="s">
        <v>137</v>
      </c>
      <c r="C24" s="92" t="s">
        <v>137</v>
      </c>
      <c r="D24" s="92" t="s">
        <v>137</v>
      </c>
      <c r="E24" s="92" t="s">
        <v>137</v>
      </c>
      <c r="F24" s="92">
        <v>3.1</v>
      </c>
      <c r="G24" s="69"/>
      <c r="H24" s="69"/>
      <c r="I24" s="72"/>
      <c r="J24" s="69"/>
    </row>
    <row r="25" spans="1:10" x14ac:dyDescent="0.2">
      <c r="A25" s="130" t="s">
        <v>92</v>
      </c>
      <c r="B25" s="75" t="s">
        <v>137</v>
      </c>
      <c r="C25" s="75" t="s">
        <v>137</v>
      </c>
      <c r="D25" s="75">
        <v>789.23</v>
      </c>
      <c r="E25" s="75" t="s">
        <v>137</v>
      </c>
      <c r="F25" s="75" t="s">
        <v>223</v>
      </c>
      <c r="G25" s="69"/>
      <c r="H25" s="72"/>
      <c r="I25" s="72"/>
      <c r="J25" s="72"/>
    </row>
    <row r="26" spans="1:10" x14ac:dyDescent="0.2">
      <c r="A26" s="131"/>
      <c r="B26" s="92"/>
      <c r="C26" s="92"/>
      <c r="D26" s="92"/>
      <c r="E26" s="92"/>
      <c r="F26" s="92"/>
      <c r="G26" s="69"/>
      <c r="H26" s="72"/>
      <c r="I26" s="72"/>
      <c r="J26" s="72"/>
    </row>
    <row r="27" spans="1:10" x14ac:dyDescent="0.2">
      <c r="A27" s="131"/>
      <c r="G27" s="69"/>
      <c r="H27" s="72"/>
      <c r="I27" s="72"/>
      <c r="J27" s="72"/>
    </row>
    <row r="28" spans="1:10" ht="27" customHeight="1" x14ac:dyDescent="0.2">
      <c r="A28" s="444" t="s">
        <v>196</v>
      </c>
      <c r="B28" s="444"/>
      <c r="C28" s="444"/>
      <c r="D28" s="444"/>
      <c r="E28" s="444"/>
      <c r="F28" s="444"/>
    </row>
    <row r="29" spans="1:10" x14ac:dyDescent="0.2">
      <c r="A29" s="132"/>
      <c r="B29" s="132"/>
      <c r="C29" s="132"/>
      <c r="D29" s="132"/>
      <c r="E29" s="132"/>
      <c r="F29" s="133" t="s">
        <v>110</v>
      </c>
    </row>
    <row r="30" spans="1:10" ht="16.5" customHeight="1" x14ac:dyDescent="0.2">
      <c r="A30" s="436"/>
      <c r="B30" s="438" t="s">
        <v>111</v>
      </c>
      <c r="C30" s="439"/>
      <c r="D30" s="436"/>
      <c r="E30" s="440" t="s">
        <v>117</v>
      </c>
      <c r="F30" s="442" t="s">
        <v>112</v>
      </c>
    </row>
    <row r="31" spans="1:10" ht="22.5" x14ac:dyDescent="0.2">
      <c r="A31" s="436"/>
      <c r="B31" s="128" t="s">
        <v>113</v>
      </c>
      <c r="C31" s="128" t="s">
        <v>114</v>
      </c>
      <c r="D31" s="128" t="s">
        <v>115</v>
      </c>
      <c r="E31" s="441"/>
      <c r="F31" s="443"/>
    </row>
    <row r="32" spans="1:10" ht="12" customHeight="1" x14ac:dyDescent="0.2">
      <c r="A32" s="385" t="s">
        <v>72</v>
      </c>
      <c r="B32" s="90">
        <f>SUM(B33:B48)</f>
        <v>3838.6</v>
      </c>
      <c r="C32" s="90">
        <f t="shared" ref="C32:F32" si="0">SUM(C33:C48)</f>
        <v>194865</v>
      </c>
      <c r="D32" s="90">
        <f t="shared" si="0"/>
        <v>90852.900000000009</v>
      </c>
      <c r="E32" s="90">
        <f t="shared" si="0"/>
        <v>30760.900000000005</v>
      </c>
      <c r="F32" s="90">
        <f t="shared" si="0"/>
        <v>688.7</v>
      </c>
      <c r="G32" s="134"/>
      <c r="H32" s="135"/>
      <c r="I32" s="134"/>
      <c r="J32" s="134"/>
    </row>
    <row r="33" spans="1:10" x14ac:dyDescent="0.2">
      <c r="A33" s="129" t="s">
        <v>73</v>
      </c>
      <c r="B33" s="92" t="s">
        <v>137</v>
      </c>
      <c r="C33" s="92">
        <v>2720.5</v>
      </c>
      <c r="D33" s="92">
        <v>7.7</v>
      </c>
      <c r="E33" s="92">
        <v>596.4</v>
      </c>
      <c r="F33" s="92">
        <v>26.7</v>
      </c>
      <c r="G33" s="134"/>
      <c r="H33" s="135"/>
      <c r="I33" s="134"/>
      <c r="J33" s="134"/>
    </row>
    <row r="34" spans="1:10" x14ac:dyDescent="0.2">
      <c r="A34" s="129" t="s">
        <v>74</v>
      </c>
      <c r="B34" s="92">
        <v>422.6</v>
      </c>
      <c r="C34" s="92">
        <v>8814.2000000000007</v>
      </c>
      <c r="D34" s="92">
        <v>20878.900000000001</v>
      </c>
      <c r="E34" s="92">
        <v>5701.6</v>
      </c>
      <c r="F34" s="92">
        <v>133.69999999999999</v>
      </c>
      <c r="G34" s="134"/>
      <c r="H34" s="135"/>
      <c r="I34" s="134"/>
      <c r="J34" s="134"/>
    </row>
    <row r="35" spans="1:10" x14ac:dyDescent="0.2">
      <c r="A35" s="129" t="s">
        <v>75</v>
      </c>
      <c r="B35" s="92" t="s">
        <v>137</v>
      </c>
      <c r="C35" s="92">
        <v>6717.2</v>
      </c>
      <c r="D35" s="92">
        <v>160.4</v>
      </c>
      <c r="E35" s="92">
        <v>505.8</v>
      </c>
      <c r="F35" s="92" t="s">
        <v>137</v>
      </c>
      <c r="G35" s="134"/>
      <c r="H35" s="135"/>
      <c r="I35" s="134"/>
      <c r="J35" s="135"/>
    </row>
    <row r="36" spans="1:10" x14ac:dyDescent="0.2">
      <c r="A36" s="129" t="s">
        <v>76</v>
      </c>
      <c r="B36" s="92">
        <v>1655.1</v>
      </c>
      <c r="C36" s="92">
        <v>19338.7</v>
      </c>
      <c r="D36" s="92">
        <v>264.7</v>
      </c>
      <c r="E36" s="92">
        <v>799.8</v>
      </c>
      <c r="F36" s="92">
        <v>33.5</v>
      </c>
      <c r="G36" s="134"/>
      <c r="H36" s="135"/>
      <c r="I36" s="134"/>
      <c r="J36" s="134"/>
    </row>
    <row r="37" spans="1:10" x14ac:dyDescent="0.2">
      <c r="A37" s="129" t="s">
        <v>77</v>
      </c>
      <c r="B37" s="92" t="s">
        <v>137</v>
      </c>
      <c r="C37" s="92" t="s">
        <v>137</v>
      </c>
      <c r="D37" s="92">
        <v>1518.6</v>
      </c>
      <c r="E37" s="319">
        <v>0.3</v>
      </c>
      <c r="F37" s="237" t="s">
        <v>137</v>
      </c>
      <c r="G37" s="134"/>
      <c r="H37" s="135"/>
      <c r="I37" s="135"/>
      <c r="J37" s="135"/>
    </row>
    <row r="38" spans="1:10" x14ac:dyDescent="0.2">
      <c r="A38" s="129" t="s">
        <v>78</v>
      </c>
      <c r="B38" s="92" t="s">
        <v>137</v>
      </c>
      <c r="C38" s="92">
        <v>561</v>
      </c>
      <c r="D38" s="92">
        <v>84</v>
      </c>
      <c r="E38" s="92">
        <v>3645.4</v>
      </c>
      <c r="F38" s="92">
        <v>106.9</v>
      </c>
      <c r="G38" s="134"/>
      <c r="H38" s="135"/>
      <c r="I38" s="134"/>
      <c r="J38" s="134"/>
    </row>
    <row r="39" spans="1:10" x14ac:dyDescent="0.2">
      <c r="A39" s="129" t="s">
        <v>79</v>
      </c>
      <c r="B39" s="92" t="s">
        <v>137</v>
      </c>
      <c r="C39" s="92">
        <v>1026.3</v>
      </c>
      <c r="D39" s="92">
        <v>95.3</v>
      </c>
      <c r="E39" s="92">
        <v>811</v>
      </c>
      <c r="F39" s="92" t="s">
        <v>137</v>
      </c>
      <c r="G39" s="134"/>
      <c r="H39" s="135"/>
      <c r="I39" s="134"/>
      <c r="J39" s="134"/>
    </row>
    <row r="40" spans="1:10" x14ac:dyDescent="0.2">
      <c r="A40" s="129" t="s">
        <v>80</v>
      </c>
      <c r="B40" s="92">
        <v>37.299999999999997</v>
      </c>
      <c r="C40" s="92">
        <v>5692.7</v>
      </c>
      <c r="D40" s="92">
        <v>3162.1</v>
      </c>
      <c r="E40" s="92">
        <v>375.5</v>
      </c>
      <c r="F40" s="92">
        <v>12.1</v>
      </c>
      <c r="G40" s="134"/>
      <c r="H40" s="135"/>
      <c r="I40" s="134"/>
      <c r="J40" s="134"/>
    </row>
    <row r="41" spans="1:10" x14ac:dyDescent="0.2">
      <c r="A41" s="129" t="s">
        <v>81</v>
      </c>
      <c r="B41" s="92" t="s">
        <v>137</v>
      </c>
      <c r="C41" s="92">
        <v>756.1</v>
      </c>
      <c r="D41" s="92">
        <v>217.2</v>
      </c>
      <c r="E41" s="92">
        <v>845.2</v>
      </c>
      <c r="F41" s="92">
        <v>34</v>
      </c>
      <c r="G41" s="134"/>
      <c r="H41" s="135"/>
      <c r="I41" s="134"/>
      <c r="J41" s="134"/>
    </row>
    <row r="42" spans="1:10" x14ac:dyDescent="0.2">
      <c r="A42" s="129" t="s">
        <v>82</v>
      </c>
      <c r="B42" s="92" t="s">
        <v>137</v>
      </c>
      <c r="C42" s="92">
        <v>32771.599999999999</v>
      </c>
      <c r="D42" s="92">
        <v>464.6</v>
      </c>
      <c r="E42" s="92">
        <v>2659.6</v>
      </c>
      <c r="F42" s="92">
        <v>171.6</v>
      </c>
      <c r="G42" s="134"/>
      <c r="H42" s="135"/>
      <c r="I42" s="134"/>
      <c r="J42" s="135"/>
    </row>
    <row r="43" spans="1:10" x14ac:dyDescent="0.2">
      <c r="A43" s="129" t="s">
        <v>83</v>
      </c>
      <c r="B43" s="92" t="s">
        <v>137</v>
      </c>
      <c r="C43" s="92">
        <v>2375.6</v>
      </c>
      <c r="D43" s="92">
        <v>1217.5</v>
      </c>
      <c r="E43" s="92">
        <v>15.5</v>
      </c>
      <c r="F43" s="92" t="s">
        <v>137</v>
      </c>
      <c r="G43" s="134"/>
      <c r="H43" s="135"/>
      <c r="I43" s="134"/>
      <c r="J43" s="134"/>
    </row>
    <row r="44" spans="1:10" x14ac:dyDescent="0.2">
      <c r="A44" s="129" t="s">
        <v>85</v>
      </c>
      <c r="B44" s="92">
        <v>1531.5</v>
      </c>
      <c r="C44" s="92">
        <v>39997</v>
      </c>
      <c r="D44" s="92">
        <v>112.2</v>
      </c>
      <c r="E44" s="92">
        <v>3652.9</v>
      </c>
      <c r="F44" s="92">
        <v>134.6</v>
      </c>
      <c r="G44" s="134"/>
      <c r="H44" s="135"/>
      <c r="I44" s="134"/>
      <c r="J44" s="134"/>
    </row>
    <row r="45" spans="1:10" x14ac:dyDescent="0.2">
      <c r="A45" s="129" t="s">
        <v>86</v>
      </c>
      <c r="B45" s="92">
        <v>189.1</v>
      </c>
      <c r="C45" s="92">
        <v>55704</v>
      </c>
      <c r="D45" s="92">
        <v>12567.9</v>
      </c>
      <c r="E45" s="92">
        <v>9920.6</v>
      </c>
      <c r="F45" s="92" t="s">
        <v>137</v>
      </c>
      <c r="G45" s="134"/>
      <c r="H45" s="135"/>
      <c r="I45" s="134"/>
      <c r="J45" s="135"/>
    </row>
    <row r="46" spans="1:10" x14ac:dyDescent="0.2">
      <c r="A46" s="129" t="s">
        <v>138</v>
      </c>
      <c r="B46" s="92">
        <v>3</v>
      </c>
      <c r="C46" s="92">
        <v>2538.9</v>
      </c>
      <c r="D46" s="92">
        <v>41420.6</v>
      </c>
      <c r="E46" s="92">
        <v>185.7</v>
      </c>
      <c r="F46" s="92">
        <v>19</v>
      </c>
      <c r="G46" s="134"/>
      <c r="H46" s="135"/>
      <c r="I46" s="134"/>
      <c r="J46" s="135"/>
    </row>
    <row r="47" spans="1:10" x14ac:dyDescent="0.2">
      <c r="A47" s="129" t="s">
        <v>89</v>
      </c>
      <c r="B47" s="92" t="s">
        <v>137</v>
      </c>
      <c r="C47" s="92">
        <v>14344.4</v>
      </c>
      <c r="D47" s="92">
        <v>22.6</v>
      </c>
      <c r="E47" s="92">
        <v>1006.3</v>
      </c>
      <c r="F47" s="92">
        <v>16.600000000000001</v>
      </c>
      <c r="G47" s="134"/>
      <c r="H47" s="135"/>
      <c r="I47" s="134"/>
      <c r="J47" s="134"/>
    </row>
    <row r="48" spans="1:10" x14ac:dyDescent="0.2">
      <c r="A48" s="130" t="s">
        <v>92</v>
      </c>
      <c r="B48" s="75" t="s">
        <v>137</v>
      </c>
      <c r="C48" s="75">
        <v>1506.8</v>
      </c>
      <c r="D48" s="75">
        <v>8658.6</v>
      </c>
      <c r="E48" s="75">
        <v>39.299999999999997</v>
      </c>
      <c r="F48" s="216" t="s">
        <v>137</v>
      </c>
      <c r="G48" s="135"/>
      <c r="H48" s="135"/>
      <c r="I48" s="135"/>
      <c r="J48" s="135"/>
    </row>
    <row r="49" spans="1:11" x14ac:dyDescent="0.2">
      <c r="G49" s="135"/>
      <c r="H49" s="135"/>
      <c r="I49" s="135"/>
      <c r="J49" s="135"/>
      <c r="K49" s="135"/>
    </row>
    <row r="50" spans="1:11" ht="27" customHeight="1" x14ac:dyDescent="0.2">
      <c r="A50" s="445" t="s">
        <v>197</v>
      </c>
      <c r="B50" s="445"/>
      <c r="C50" s="445"/>
      <c r="D50" s="445"/>
      <c r="E50" s="445"/>
      <c r="F50" s="445"/>
      <c r="G50" s="134"/>
      <c r="H50" s="134"/>
      <c r="I50" s="135"/>
      <c r="J50" s="134"/>
      <c r="K50" s="134"/>
    </row>
    <row r="51" spans="1:11" ht="12.75" customHeight="1" x14ac:dyDescent="0.2">
      <c r="A51" s="136"/>
      <c r="B51" s="117"/>
      <c r="C51" s="117"/>
      <c r="D51" s="117"/>
      <c r="E51" s="117"/>
      <c r="F51" s="138" t="s">
        <v>118</v>
      </c>
      <c r="G51" s="56"/>
      <c r="H51" s="56"/>
      <c r="I51" s="56"/>
      <c r="J51" s="56"/>
      <c r="K51" s="56"/>
    </row>
    <row r="52" spans="1:11" ht="14.25" customHeight="1" x14ac:dyDescent="0.2">
      <c r="A52" s="436"/>
      <c r="B52" s="438" t="s">
        <v>111</v>
      </c>
      <c r="C52" s="439"/>
      <c r="D52" s="436"/>
      <c r="E52" s="437" t="s">
        <v>117</v>
      </c>
      <c r="F52" s="438" t="s">
        <v>112</v>
      </c>
    </row>
    <row r="53" spans="1:11" ht="22.5" x14ac:dyDescent="0.2">
      <c r="A53" s="436"/>
      <c r="B53" s="128" t="s">
        <v>114</v>
      </c>
      <c r="C53" s="128" t="s">
        <v>115</v>
      </c>
      <c r="D53" s="128" t="s">
        <v>116</v>
      </c>
      <c r="E53" s="437"/>
      <c r="F53" s="438"/>
    </row>
    <row r="54" spans="1:11" x14ac:dyDescent="0.2">
      <c r="A54" s="385" t="s">
        <v>72</v>
      </c>
      <c r="B54" s="67">
        <f>SUM(B55:B69)</f>
        <v>2473.1999999999998</v>
      </c>
      <c r="C54" s="67">
        <f t="shared" ref="C54:F54" si="1">SUM(C55:C69)</f>
        <v>1632708.5000000002</v>
      </c>
      <c r="D54" s="67">
        <f t="shared" si="1"/>
        <v>10918.5</v>
      </c>
      <c r="E54" s="67">
        <f t="shared" si="1"/>
        <v>91400.9</v>
      </c>
      <c r="F54" s="67">
        <f t="shared" si="1"/>
        <v>6290.3</v>
      </c>
      <c r="G54" s="118"/>
      <c r="H54" s="118"/>
      <c r="I54" s="68"/>
      <c r="J54" s="68"/>
    </row>
    <row r="55" spans="1:11" x14ac:dyDescent="0.2">
      <c r="A55" s="129" t="s">
        <v>73</v>
      </c>
      <c r="B55" s="67" t="s">
        <v>137</v>
      </c>
      <c r="C55" s="67">
        <v>1501.9</v>
      </c>
      <c r="D55" s="67" t="s">
        <v>137</v>
      </c>
      <c r="E55" s="67" t="s">
        <v>137</v>
      </c>
      <c r="F55" s="67" t="s">
        <v>137</v>
      </c>
      <c r="G55" s="118"/>
      <c r="H55" s="118"/>
      <c r="I55" s="68"/>
      <c r="J55" s="68"/>
    </row>
    <row r="56" spans="1:11" x14ac:dyDescent="0.2">
      <c r="A56" s="129" t="s">
        <v>74</v>
      </c>
      <c r="B56" s="67" t="s">
        <v>137</v>
      </c>
      <c r="C56" s="67">
        <v>268987.59999999998</v>
      </c>
      <c r="D56" s="67" t="s">
        <v>137</v>
      </c>
      <c r="E56" s="67">
        <v>4536</v>
      </c>
      <c r="F56" s="67">
        <v>1036</v>
      </c>
      <c r="G56" s="118"/>
      <c r="H56" s="118"/>
      <c r="I56" s="68"/>
      <c r="J56" s="68"/>
    </row>
    <row r="57" spans="1:11" x14ac:dyDescent="0.2">
      <c r="A57" s="129" t="s">
        <v>75</v>
      </c>
      <c r="B57" s="67" t="s">
        <v>137</v>
      </c>
      <c r="C57" s="67">
        <v>70371</v>
      </c>
      <c r="D57" s="67" t="s">
        <v>137</v>
      </c>
      <c r="E57" s="67">
        <v>2060</v>
      </c>
      <c r="F57" s="67" t="s">
        <v>137</v>
      </c>
      <c r="G57" s="118"/>
      <c r="H57" s="72"/>
      <c r="I57" s="68"/>
      <c r="J57" s="72"/>
    </row>
    <row r="58" spans="1:11" x14ac:dyDescent="0.2">
      <c r="A58" s="129" t="s">
        <v>76</v>
      </c>
      <c r="B58" s="67" t="s">
        <v>137</v>
      </c>
      <c r="C58" s="67">
        <v>168656.5</v>
      </c>
      <c r="D58" s="67">
        <v>2959.5</v>
      </c>
      <c r="E58" s="67">
        <v>73807</v>
      </c>
      <c r="F58" s="67">
        <v>1355</v>
      </c>
      <c r="G58" s="118"/>
      <c r="H58" s="118"/>
      <c r="I58" s="68"/>
      <c r="J58" s="72"/>
    </row>
    <row r="59" spans="1:11" x14ac:dyDescent="0.2">
      <c r="A59" s="129" t="s">
        <v>78</v>
      </c>
      <c r="B59" s="67" t="s">
        <v>137</v>
      </c>
      <c r="C59" s="67">
        <v>53190.400000000001</v>
      </c>
      <c r="D59" s="67" t="s">
        <v>137</v>
      </c>
      <c r="E59" s="67">
        <v>23</v>
      </c>
      <c r="F59" s="67" t="s">
        <v>137</v>
      </c>
      <c r="G59" s="118"/>
      <c r="H59" s="118"/>
      <c r="I59" s="68"/>
      <c r="J59" s="72"/>
    </row>
    <row r="60" spans="1:11" x14ac:dyDescent="0.2">
      <c r="A60" s="129" t="s">
        <v>79</v>
      </c>
      <c r="B60" s="67" t="s">
        <v>137</v>
      </c>
      <c r="C60" s="67">
        <v>19943</v>
      </c>
      <c r="D60" s="67" t="s">
        <v>137</v>
      </c>
      <c r="E60" s="67" t="s">
        <v>137</v>
      </c>
      <c r="F60" s="67" t="s">
        <v>137</v>
      </c>
      <c r="G60" s="118"/>
      <c r="H60" s="72"/>
      <c r="I60" s="72"/>
      <c r="J60" s="72"/>
    </row>
    <row r="61" spans="1:11" x14ac:dyDescent="0.2">
      <c r="A61" s="129" t="s">
        <v>80</v>
      </c>
      <c r="B61" s="67" t="s">
        <v>137</v>
      </c>
      <c r="C61" s="67">
        <v>124636</v>
      </c>
      <c r="D61" s="67" t="s">
        <v>137</v>
      </c>
      <c r="E61" s="67">
        <v>3939</v>
      </c>
      <c r="F61" s="67" t="s">
        <v>137</v>
      </c>
      <c r="G61" s="118"/>
      <c r="H61" s="72"/>
      <c r="I61" s="72"/>
      <c r="J61" s="72"/>
    </row>
    <row r="62" spans="1:11" x14ac:dyDescent="0.2">
      <c r="A62" s="129" t="s">
        <v>81</v>
      </c>
      <c r="B62" s="67" t="s">
        <v>137</v>
      </c>
      <c r="C62" s="67">
        <v>277753.3</v>
      </c>
      <c r="D62" s="67">
        <v>6750</v>
      </c>
      <c r="E62" s="67">
        <v>3863.2</v>
      </c>
      <c r="F62" s="67">
        <v>3899.3</v>
      </c>
      <c r="G62" s="118"/>
      <c r="H62" s="118"/>
      <c r="I62" s="68"/>
      <c r="J62" s="68"/>
    </row>
    <row r="63" spans="1:11" x14ac:dyDescent="0.2">
      <c r="A63" s="129" t="s">
        <v>82</v>
      </c>
      <c r="B63" s="67" t="s">
        <v>137</v>
      </c>
      <c r="C63" s="67">
        <v>166489.5</v>
      </c>
      <c r="D63" s="67">
        <v>1209</v>
      </c>
      <c r="E63" s="67" t="s">
        <v>137</v>
      </c>
      <c r="F63" s="67" t="s">
        <v>137</v>
      </c>
      <c r="G63" s="118"/>
      <c r="H63" s="118"/>
      <c r="I63" s="72"/>
      <c r="J63" s="72"/>
    </row>
    <row r="64" spans="1:11" x14ac:dyDescent="0.2">
      <c r="A64" s="129" t="s">
        <v>85</v>
      </c>
      <c r="B64" s="67" t="s">
        <v>137</v>
      </c>
      <c r="C64" s="67">
        <v>77059.3</v>
      </c>
      <c r="D64" s="67" t="s">
        <v>137</v>
      </c>
      <c r="E64" s="67" t="s">
        <v>137</v>
      </c>
      <c r="F64" s="67" t="s">
        <v>137</v>
      </c>
      <c r="G64" s="118"/>
      <c r="H64" s="72"/>
      <c r="I64" s="72"/>
      <c r="J64" s="72"/>
    </row>
    <row r="65" spans="1:11" x14ac:dyDescent="0.2">
      <c r="A65" s="129" t="s">
        <v>86</v>
      </c>
      <c r="B65" s="67" t="s">
        <v>137</v>
      </c>
      <c r="C65" s="67">
        <v>257905.8</v>
      </c>
      <c r="D65" s="67" t="s">
        <v>137</v>
      </c>
      <c r="E65" s="67">
        <v>791.2</v>
      </c>
      <c r="F65" s="67" t="s">
        <v>137</v>
      </c>
      <c r="G65" s="118"/>
      <c r="H65" s="118"/>
      <c r="I65" s="68"/>
      <c r="J65" s="72"/>
    </row>
    <row r="66" spans="1:11" x14ac:dyDescent="0.2">
      <c r="A66" s="129" t="s">
        <v>138</v>
      </c>
      <c r="B66" s="92" t="s">
        <v>137</v>
      </c>
      <c r="C66" s="92">
        <v>61014.6</v>
      </c>
      <c r="D66" s="92" t="s">
        <v>137</v>
      </c>
      <c r="E66" s="92" t="s">
        <v>137</v>
      </c>
      <c r="F66" s="92" t="s">
        <v>137</v>
      </c>
      <c r="G66" s="118"/>
      <c r="H66" s="72"/>
      <c r="I66" s="72"/>
      <c r="J66" s="72"/>
    </row>
    <row r="67" spans="1:11" x14ac:dyDescent="0.2">
      <c r="A67" s="129" t="s">
        <v>88</v>
      </c>
      <c r="B67" s="230" t="s">
        <v>137</v>
      </c>
      <c r="C67" s="230">
        <v>1959.3</v>
      </c>
      <c r="D67" s="230" t="s">
        <v>137</v>
      </c>
      <c r="E67" s="230">
        <v>2301.6</v>
      </c>
      <c r="F67" s="230" t="s">
        <v>137</v>
      </c>
      <c r="G67" s="72"/>
      <c r="H67" s="72"/>
      <c r="I67" s="72"/>
      <c r="J67" s="72"/>
    </row>
    <row r="68" spans="1:11" x14ac:dyDescent="0.2">
      <c r="A68" s="129" t="s">
        <v>89</v>
      </c>
      <c r="B68" s="230">
        <v>2473.1999999999998</v>
      </c>
      <c r="C68" s="230">
        <v>246.2</v>
      </c>
      <c r="D68" s="230" t="s">
        <v>137</v>
      </c>
      <c r="E68" s="230" t="s">
        <v>137</v>
      </c>
      <c r="F68" s="230" t="s">
        <v>137</v>
      </c>
      <c r="G68" s="72"/>
      <c r="H68" s="72"/>
      <c r="I68" s="72"/>
      <c r="J68" s="72"/>
    </row>
    <row r="69" spans="1:11" x14ac:dyDescent="0.2">
      <c r="A69" s="130" t="s">
        <v>92</v>
      </c>
      <c r="B69" s="217" t="s">
        <v>137</v>
      </c>
      <c r="C69" s="217">
        <v>82994.100000000006</v>
      </c>
      <c r="D69" s="217" t="s">
        <v>137</v>
      </c>
      <c r="E69" s="217">
        <v>79.900000000000006</v>
      </c>
      <c r="F69" s="218" t="s">
        <v>137</v>
      </c>
      <c r="G69" s="72"/>
      <c r="H69" s="72"/>
      <c r="I69" s="72"/>
      <c r="J69" s="72"/>
    </row>
    <row r="70" spans="1:11" x14ac:dyDescent="0.2">
      <c r="E70" s="141"/>
      <c r="G70" s="72"/>
      <c r="H70" s="72"/>
      <c r="I70" s="72"/>
      <c r="J70" s="72"/>
      <c r="K70" s="72"/>
    </row>
    <row r="71" spans="1:11" x14ac:dyDescent="0.2">
      <c r="E71" s="141"/>
      <c r="G71" s="72"/>
      <c r="H71" s="72"/>
      <c r="I71" s="72"/>
      <c r="J71" s="72"/>
      <c r="K71" s="72"/>
    </row>
    <row r="72" spans="1:11" ht="12.75" customHeight="1" x14ac:dyDescent="0.2">
      <c r="A72" s="446" t="s">
        <v>201</v>
      </c>
      <c r="B72" s="446"/>
      <c r="C72" s="446"/>
      <c r="D72" s="446"/>
      <c r="E72" s="446"/>
      <c r="G72" s="72"/>
      <c r="H72" s="72"/>
      <c r="I72" s="72"/>
      <c r="J72" s="72"/>
      <c r="K72" s="72"/>
    </row>
    <row r="73" spans="1:11" x14ac:dyDescent="0.2">
      <c r="A73" s="132"/>
      <c r="B73" s="132"/>
      <c r="C73" s="132"/>
      <c r="D73" s="133" t="s">
        <v>110</v>
      </c>
      <c r="G73" s="72"/>
      <c r="H73" s="72"/>
      <c r="I73" s="72"/>
      <c r="J73" s="72"/>
      <c r="K73" s="72"/>
    </row>
    <row r="74" spans="1:11" ht="12.75" customHeight="1" x14ac:dyDescent="0.2">
      <c r="A74" s="452"/>
      <c r="B74" s="447" t="s">
        <v>111</v>
      </c>
      <c r="C74" s="448"/>
      <c r="D74" s="449" t="s">
        <v>117</v>
      </c>
      <c r="G74" s="72"/>
      <c r="H74" s="72"/>
      <c r="I74" s="72"/>
      <c r="J74" s="72"/>
      <c r="K74" s="72"/>
    </row>
    <row r="75" spans="1:11" ht="22.5" x14ac:dyDescent="0.2">
      <c r="A75" s="452"/>
      <c r="B75" s="370" t="s">
        <v>113</v>
      </c>
      <c r="C75" s="370" t="s">
        <v>200</v>
      </c>
      <c r="D75" s="450"/>
      <c r="F75" s="72"/>
      <c r="G75" s="72"/>
      <c r="H75" s="72"/>
      <c r="I75" s="72"/>
      <c r="J75" s="72"/>
    </row>
    <row r="76" spans="1:11" x14ac:dyDescent="0.2">
      <c r="A76" s="299" t="s">
        <v>72</v>
      </c>
      <c r="B76" s="308">
        <f>SUM(B77:B88)</f>
        <v>62.8</v>
      </c>
      <c r="C76" s="308">
        <f t="shared" ref="C76:D76" si="2">SUM(C77:C88)</f>
        <v>105.00000000000001</v>
      </c>
      <c r="D76" s="308">
        <f t="shared" si="2"/>
        <v>64.2</v>
      </c>
      <c r="F76" s="72"/>
      <c r="G76" s="72"/>
      <c r="H76" s="72"/>
      <c r="I76" s="72"/>
      <c r="J76" s="72"/>
    </row>
    <row r="77" spans="1:11" x14ac:dyDescent="0.2">
      <c r="A77" s="129" t="s">
        <v>73</v>
      </c>
      <c r="B77" s="309" t="s">
        <v>137</v>
      </c>
      <c r="C77" s="374">
        <v>3.6</v>
      </c>
      <c r="D77" s="308" t="s">
        <v>137</v>
      </c>
      <c r="F77" s="72"/>
      <c r="G77" s="72"/>
      <c r="H77" s="72"/>
      <c r="I77" s="72"/>
      <c r="J77" s="72"/>
    </row>
    <row r="78" spans="1:11" x14ac:dyDescent="0.2">
      <c r="A78" s="129" t="s">
        <v>74</v>
      </c>
      <c r="B78" s="309" t="s">
        <v>137</v>
      </c>
      <c r="C78" s="238" t="s">
        <v>137</v>
      </c>
      <c r="D78" s="308">
        <v>3.1</v>
      </c>
      <c r="F78" s="72"/>
      <c r="G78" s="72"/>
      <c r="H78" s="72"/>
      <c r="I78" s="72"/>
      <c r="J78" s="72"/>
    </row>
    <row r="79" spans="1:11" x14ac:dyDescent="0.2">
      <c r="A79" s="129" t="s">
        <v>75</v>
      </c>
      <c r="B79" s="309" t="s">
        <v>137</v>
      </c>
      <c r="C79" s="374">
        <v>0.7</v>
      </c>
      <c r="D79" s="309" t="s">
        <v>137</v>
      </c>
      <c r="F79" s="72"/>
      <c r="G79" s="72"/>
      <c r="H79" s="72"/>
      <c r="I79" s="72"/>
      <c r="J79" s="72"/>
    </row>
    <row r="80" spans="1:11" x14ac:dyDescent="0.2">
      <c r="A80" s="129" t="s">
        <v>76</v>
      </c>
      <c r="B80" s="308">
        <v>11.2</v>
      </c>
      <c r="C80" s="238" t="s">
        <v>137</v>
      </c>
      <c r="D80" s="309" t="s">
        <v>137</v>
      </c>
      <c r="F80" s="72"/>
      <c r="G80" s="72"/>
      <c r="H80" s="72"/>
      <c r="I80" s="72"/>
      <c r="J80" s="72"/>
    </row>
    <row r="81" spans="1:11" x14ac:dyDescent="0.2">
      <c r="A81" s="129" t="s">
        <v>78</v>
      </c>
      <c r="B81" s="309" t="s">
        <v>137</v>
      </c>
      <c r="C81" s="238" t="s">
        <v>137</v>
      </c>
      <c r="D81" s="308">
        <v>5</v>
      </c>
      <c r="F81" s="72"/>
      <c r="G81" s="72"/>
      <c r="H81" s="72"/>
      <c r="I81" s="72"/>
      <c r="J81" s="72"/>
    </row>
    <row r="82" spans="1:11" x14ac:dyDescent="0.2">
      <c r="A82" s="129" t="s">
        <v>79</v>
      </c>
      <c r="B82" s="309" t="s">
        <v>137</v>
      </c>
      <c r="C82" s="374">
        <v>1.2</v>
      </c>
      <c r="D82" s="309" t="s">
        <v>137</v>
      </c>
      <c r="F82" s="72"/>
      <c r="G82" s="72"/>
      <c r="H82" s="72"/>
      <c r="I82" s="72"/>
      <c r="J82" s="72"/>
    </row>
    <row r="83" spans="1:11" x14ac:dyDescent="0.2">
      <c r="A83" s="129" t="s">
        <v>80</v>
      </c>
      <c r="B83" s="308">
        <v>51.3</v>
      </c>
      <c r="C83" s="374">
        <v>97.4</v>
      </c>
      <c r="D83" s="308">
        <v>44.2</v>
      </c>
      <c r="F83" s="72"/>
      <c r="G83" s="72"/>
      <c r="H83" s="72"/>
      <c r="I83" s="72"/>
      <c r="J83" s="72"/>
    </row>
    <row r="84" spans="1:11" x14ac:dyDescent="0.2">
      <c r="A84" s="129" t="s">
        <v>81</v>
      </c>
      <c r="B84" s="308" t="s">
        <v>137</v>
      </c>
      <c r="C84" s="238" t="s">
        <v>137</v>
      </c>
      <c r="D84" s="308">
        <v>1</v>
      </c>
      <c r="F84" s="72"/>
      <c r="G84" s="72"/>
      <c r="H84" s="72"/>
      <c r="I84" s="72"/>
      <c r="J84" s="72"/>
    </row>
    <row r="85" spans="1:11" x14ac:dyDescent="0.2">
      <c r="A85" s="129" t="s">
        <v>83</v>
      </c>
      <c r="B85" s="309" t="s">
        <v>137</v>
      </c>
      <c r="C85" s="238" t="s">
        <v>137</v>
      </c>
      <c r="D85" s="308">
        <v>4.9000000000000004</v>
      </c>
      <c r="F85" s="72"/>
      <c r="G85" s="72"/>
      <c r="H85" s="72"/>
      <c r="I85" s="72"/>
      <c r="J85" s="72"/>
    </row>
    <row r="86" spans="1:11" x14ac:dyDescent="0.2">
      <c r="A86" s="129" t="s">
        <v>85</v>
      </c>
      <c r="B86" s="309">
        <v>0.3</v>
      </c>
      <c r="C86" s="238" t="s">
        <v>137</v>
      </c>
      <c r="D86" s="308" t="s">
        <v>137</v>
      </c>
      <c r="F86" s="72"/>
      <c r="G86" s="72"/>
      <c r="H86" s="72"/>
      <c r="I86" s="72"/>
      <c r="J86" s="72"/>
    </row>
    <row r="87" spans="1:11" x14ac:dyDescent="0.2">
      <c r="A87" s="129" t="s">
        <v>86</v>
      </c>
      <c r="B87" s="309" t="s">
        <v>137</v>
      </c>
      <c r="C87" s="374">
        <v>1.7</v>
      </c>
      <c r="D87" s="371">
        <v>0.8</v>
      </c>
      <c r="F87" s="72"/>
      <c r="G87" s="72"/>
      <c r="H87" s="72"/>
      <c r="I87" s="72"/>
      <c r="J87" s="72"/>
    </row>
    <row r="88" spans="1:11" x14ac:dyDescent="0.2">
      <c r="A88" s="130" t="s">
        <v>138</v>
      </c>
      <c r="B88" s="311" t="s">
        <v>137</v>
      </c>
      <c r="C88" s="375">
        <v>0.4</v>
      </c>
      <c r="D88" s="312">
        <v>5.2</v>
      </c>
      <c r="F88" s="72"/>
      <c r="G88" s="72"/>
      <c r="H88" s="72"/>
      <c r="I88" s="72"/>
      <c r="J88" s="72"/>
    </row>
    <row r="89" spans="1:11" x14ac:dyDescent="0.2">
      <c r="E89" s="141"/>
      <c r="G89" s="72"/>
      <c r="H89" s="72"/>
      <c r="I89" s="72"/>
      <c r="J89" s="72"/>
      <c r="K89" s="72"/>
    </row>
    <row r="90" spans="1:11" x14ac:dyDescent="0.2">
      <c r="E90" s="141"/>
      <c r="G90" s="72"/>
      <c r="H90" s="72"/>
      <c r="I90" s="72"/>
      <c r="J90" s="72"/>
      <c r="K90" s="72"/>
    </row>
    <row r="91" spans="1:11" ht="12.75" customHeight="1" x14ac:dyDescent="0.2">
      <c r="G91" s="72"/>
      <c r="H91" s="118"/>
      <c r="I91" s="72"/>
      <c r="J91" s="68"/>
      <c r="K91" s="72"/>
    </row>
    <row r="92" spans="1:11" ht="27" customHeight="1" x14ac:dyDescent="0.2">
      <c r="A92" s="451" t="s">
        <v>202</v>
      </c>
      <c r="B92" s="451"/>
      <c r="C92" s="451"/>
      <c r="D92" s="451"/>
    </row>
    <row r="93" spans="1:11" x14ac:dyDescent="0.2">
      <c r="A93" s="139"/>
      <c r="B93" s="139"/>
      <c r="C93" s="139"/>
      <c r="D93" s="140" t="s">
        <v>119</v>
      </c>
    </row>
    <row r="94" spans="1:11" ht="16.5" customHeight="1" x14ac:dyDescent="0.2">
      <c r="A94" s="436"/>
      <c r="B94" s="438" t="s">
        <v>111</v>
      </c>
      <c r="C94" s="436"/>
      <c r="D94" s="438" t="s">
        <v>117</v>
      </c>
      <c r="E94" s="141"/>
    </row>
    <row r="95" spans="1:11" ht="22.5" x14ac:dyDescent="0.2">
      <c r="A95" s="436"/>
      <c r="B95" s="226" t="s">
        <v>113</v>
      </c>
      <c r="C95" s="128" t="s">
        <v>115</v>
      </c>
      <c r="D95" s="438"/>
      <c r="E95" s="141"/>
    </row>
    <row r="96" spans="1:11" x14ac:dyDescent="0.2">
      <c r="A96" s="385" t="s">
        <v>72</v>
      </c>
      <c r="B96" s="115">
        <f>SUM(B97:B110)</f>
        <v>6711</v>
      </c>
      <c r="C96" s="307">
        <f t="shared" ref="C96:D96" si="3">SUM(C97:C110)</f>
        <v>19985</v>
      </c>
      <c r="D96" s="307">
        <f t="shared" si="3"/>
        <v>502</v>
      </c>
    </row>
    <row r="97" spans="1:4" x14ac:dyDescent="0.2">
      <c r="A97" s="129" t="s">
        <v>73</v>
      </c>
      <c r="B97" s="120">
        <v>116</v>
      </c>
      <c r="C97" s="115">
        <v>147</v>
      </c>
      <c r="D97" s="120">
        <v>40</v>
      </c>
    </row>
    <row r="98" spans="1:4" x14ac:dyDescent="0.2">
      <c r="A98" s="129" t="s">
        <v>74</v>
      </c>
      <c r="B98" s="115" t="s">
        <v>137</v>
      </c>
      <c r="C98" s="120">
        <v>1159</v>
      </c>
      <c r="D98" s="120">
        <v>162</v>
      </c>
    </row>
    <row r="99" spans="1:4" x14ac:dyDescent="0.2">
      <c r="A99" s="129" t="s">
        <v>75</v>
      </c>
      <c r="B99" s="120">
        <v>5</v>
      </c>
      <c r="C99" s="115">
        <v>2</v>
      </c>
      <c r="D99" s="120">
        <v>229</v>
      </c>
    </row>
    <row r="100" spans="1:4" x14ac:dyDescent="0.2">
      <c r="A100" s="129" t="s">
        <v>76</v>
      </c>
      <c r="B100" s="120" t="s">
        <v>137</v>
      </c>
      <c r="C100" s="115">
        <v>758</v>
      </c>
      <c r="D100" s="115" t="s">
        <v>137</v>
      </c>
    </row>
    <row r="101" spans="1:4" x14ac:dyDescent="0.2">
      <c r="A101" s="129" t="s">
        <v>78</v>
      </c>
      <c r="B101" s="120">
        <v>205</v>
      </c>
      <c r="C101" s="115" t="s">
        <v>137</v>
      </c>
      <c r="D101" s="120" t="s">
        <v>137</v>
      </c>
    </row>
    <row r="102" spans="1:4" x14ac:dyDescent="0.2">
      <c r="A102" s="129" t="s">
        <v>79</v>
      </c>
      <c r="B102" s="120" t="s">
        <v>137</v>
      </c>
      <c r="C102" s="115">
        <v>16</v>
      </c>
      <c r="D102" s="120" t="s">
        <v>137</v>
      </c>
    </row>
    <row r="103" spans="1:4" x14ac:dyDescent="0.2">
      <c r="A103" s="129" t="s">
        <v>80</v>
      </c>
      <c r="B103" s="120" t="s">
        <v>137</v>
      </c>
      <c r="C103" s="115">
        <v>2177</v>
      </c>
      <c r="D103" s="120">
        <v>70</v>
      </c>
    </row>
    <row r="104" spans="1:4" x14ac:dyDescent="0.2">
      <c r="A104" s="129" t="s">
        <v>81</v>
      </c>
      <c r="B104" s="115" t="s">
        <v>137</v>
      </c>
      <c r="C104" s="115">
        <v>109</v>
      </c>
      <c r="D104" s="115">
        <v>1</v>
      </c>
    </row>
    <row r="105" spans="1:4" x14ac:dyDescent="0.2">
      <c r="A105" s="129" t="s">
        <v>82</v>
      </c>
      <c r="B105" s="115" t="s">
        <v>137</v>
      </c>
      <c r="C105" s="115">
        <v>8142</v>
      </c>
      <c r="D105" s="115" t="s">
        <v>137</v>
      </c>
    </row>
    <row r="106" spans="1:4" x14ac:dyDescent="0.2">
      <c r="A106" s="129" t="s">
        <v>83</v>
      </c>
      <c r="B106" s="115" t="s">
        <v>137</v>
      </c>
      <c r="C106" s="115">
        <v>711</v>
      </c>
      <c r="D106" s="115" t="s">
        <v>137</v>
      </c>
    </row>
    <row r="107" spans="1:4" x14ac:dyDescent="0.2">
      <c r="A107" s="129" t="s">
        <v>85</v>
      </c>
      <c r="B107" s="115">
        <v>6385</v>
      </c>
      <c r="C107" s="115">
        <v>195</v>
      </c>
      <c r="D107" s="115" t="s">
        <v>137</v>
      </c>
    </row>
    <row r="108" spans="1:4" x14ac:dyDescent="0.2">
      <c r="A108" s="129" t="s">
        <v>86</v>
      </c>
      <c r="B108" s="115" t="s">
        <v>137</v>
      </c>
      <c r="C108" s="115">
        <v>838</v>
      </c>
      <c r="D108" s="115" t="s">
        <v>137</v>
      </c>
    </row>
    <row r="109" spans="1:4" x14ac:dyDescent="0.2">
      <c r="A109" s="129" t="s">
        <v>138</v>
      </c>
      <c r="B109" s="115" t="s">
        <v>137</v>
      </c>
      <c r="C109" s="115">
        <v>4314</v>
      </c>
      <c r="D109" s="115" t="s">
        <v>137</v>
      </c>
    </row>
    <row r="110" spans="1:4" x14ac:dyDescent="0.2">
      <c r="A110" s="130" t="s">
        <v>89</v>
      </c>
      <c r="B110" s="122" t="s">
        <v>137</v>
      </c>
      <c r="C110" s="122">
        <v>1417</v>
      </c>
      <c r="D110" s="122" t="s">
        <v>137</v>
      </c>
    </row>
    <row r="111" spans="1:4" x14ac:dyDescent="0.2">
      <c r="A111" s="131"/>
      <c r="B111" s="220"/>
      <c r="C111" s="219"/>
      <c r="D111" s="220"/>
    </row>
    <row r="112" spans="1:4" x14ac:dyDescent="0.2">
      <c r="A112" s="129"/>
      <c r="B112" s="220"/>
      <c r="C112" s="219"/>
      <c r="D112" s="220"/>
    </row>
    <row r="113" spans="1:4" ht="29.25" customHeight="1" x14ac:dyDescent="0.2">
      <c r="A113" s="453" t="s">
        <v>203</v>
      </c>
      <c r="B113" s="453"/>
      <c r="C113" s="453"/>
      <c r="D113" s="453"/>
    </row>
    <row r="114" spans="1:4" x14ac:dyDescent="0.2">
      <c r="A114" s="139"/>
      <c r="B114" s="115"/>
      <c r="C114" s="142"/>
      <c r="D114" s="142" t="s">
        <v>119</v>
      </c>
    </row>
    <row r="115" spans="1:4" ht="27" customHeight="1" x14ac:dyDescent="0.2">
      <c r="A115" s="436"/>
      <c r="B115" s="438" t="s">
        <v>111</v>
      </c>
      <c r="C115" s="436"/>
      <c r="D115" s="442" t="s">
        <v>117</v>
      </c>
    </row>
    <row r="116" spans="1:4" ht="22.5" x14ac:dyDescent="0.2">
      <c r="A116" s="436"/>
      <c r="B116" s="226" t="s">
        <v>113</v>
      </c>
      <c r="C116" s="128" t="s">
        <v>115</v>
      </c>
      <c r="D116" s="443"/>
    </row>
    <row r="117" spans="1:4" x14ac:dyDescent="0.2">
      <c r="A117" s="385" t="s">
        <v>72</v>
      </c>
      <c r="B117" s="307">
        <f>SUM(B118:B128)</f>
        <v>602</v>
      </c>
      <c r="C117" s="307">
        <f t="shared" ref="C117" si="4">SUM(C118:C128)</f>
        <v>21157</v>
      </c>
      <c r="D117" s="307">
        <v>173</v>
      </c>
    </row>
    <row r="118" spans="1:4" x14ac:dyDescent="0.2">
      <c r="A118" s="129" t="s">
        <v>73</v>
      </c>
      <c r="B118" s="147" t="s">
        <v>137</v>
      </c>
      <c r="C118" s="147">
        <v>61</v>
      </c>
      <c r="D118" s="147">
        <v>20</v>
      </c>
    </row>
    <row r="119" spans="1:4" x14ac:dyDescent="0.2">
      <c r="A119" s="129" t="s">
        <v>74</v>
      </c>
      <c r="B119" s="147" t="s">
        <v>137</v>
      </c>
      <c r="C119" s="147">
        <v>123</v>
      </c>
      <c r="D119" s="147">
        <v>150</v>
      </c>
    </row>
    <row r="120" spans="1:4" x14ac:dyDescent="0.2">
      <c r="A120" s="129" t="s">
        <v>76</v>
      </c>
      <c r="B120" s="238" t="s">
        <v>137</v>
      </c>
      <c r="C120" s="241">
        <v>143</v>
      </c>
      <c r="D120" s="238" t="s">
        <v>137</v>
      </c>
    </row>
    <row r="121" spans="1:4" x14ac:dyDescent="0.2">
      <c r="A121" s="129" t="s">
        <v>79</v>
      </c>
      <c r="B121" s="147" t="s">
        <v>137</v>
      </c>
      <c r="C121" s="147">
        <v>258</v>
      </c>
      <c r="D121" s="147" t="s">
        <v>137</v>
      </c>
    </row>
    <row r="122" spans="1:4" x14ac:dyDescent="0.2">
      <c r="A122" s="129" t="s">
        <v>80</v>
      </c>
      <c r="B122" s="147" t="s">
        <v>137</v>
      </c>
      <c r="C122" s="147">
        <v>1600</v>
      </c>
      <c r="D122" s="147" t="s">
        <v>137</v>
      </c>
    </row>
    <row r="123" spans="1:4" x14ac:dyDescent="0.2">
      <c r="A123" s="129" t="s">
        <v>81</v>
      </c>
      <c r="B123" s="147" t="s">
        <v>137</v>
      </c>
      <c r="C123" s="147" t="s">
        <v>137</v>
      </c>
      <c r="D123" s="147" t="s">
        <v>223</v>
      </c>
    </row>
    <row r="124" spans="1:4" x14ac:dyDescent="0.2">
      <c r="A124" s="129" t="s">
        <v>82</v>
      </c>
      <c r="B124" s="147" t="s">
        <v>137</v>
      </c>
      <c r="C124" s="147">
        <v>587</v>
      </c>
      <c r="D124" s="147" t="s">
        <v>137</v>
      </c>
    </row>
    <row r="125" spans="1:4" x14ac:dyDescent="0.2">
      <c r="A125" s="129" t="s">
        <v>83</v>
      </c>
      <c r="B125" s="147" t="s">
        <v>137</v>
      </c>
      <c r="C125" s="147">
        <v>151</v>
      </c>
      <c r="D125" s="147" t="s">
        <v>137</v>
      </c>
    </row>
    <row r="126" spans="1:4" x14ac:dyDescent="0.2">
      <c r="A126" s="129" t="s">
        <v>85</v>
      </c>
      <c r="B126" s="147">
        <v>602</v>
      </c>
      <c r="C126" s="147" t="s">
        <v>137</v>
      </c>
      <c r="D126" s="147" t="s">
        <v>137</v>
      </c>
    </row>
    <row r="127" spans="1:4" x14ac:dyDescent="0.2">
      <c r="A127" s="129" t="s">
        <v>86</v>
      </c>
      <c r="B127" s="314" t="s">
        <v>137</v>
      </c>
      <c r="C127" s="314">
        <v>21</v>
      </c>
      <c r="D127" s="314" t="s">
        <v>137</v>
      </c>
    </row>
    <row r="128" spans="1:4" x14ac:dyDescent="0.2">
      <c r="A128" s="130" t="s">
        <v>138</v>
      </c>
      <c r="B128" s="122" t="s">
        <v>137</v>
      </c>
      <c r="C128" s="122">
        <v>18213</v>
      </c>
      <c r="D128" s="122" t="s">
        <v>137</v>
      </c>
    </row>
  </sheetData>
  <mergeCells count="27">
    <mergeCell ref="A50:F50"/>
    <mergeCell ref="A72:E72"/>
    <mergeCell ref="D115:D116"/>
    <mergeCell ref="B74:C74"/>
    <mergeCell ref="D74:D75"/>
    <mergeCell ref="A92:D92"/>
    <mergeCell ref="F52:F53"/>
    <mergeCell ref="A74:A75"/>
    <mergeCell ref="D94:D95"/>
    <mergeCell ref="A113:D113"/>
    <mergeCell ref="B115:C115"/>
    <mergeCell ref="A1:F1"/>
    <mergeCell ref="A2:F2"/>
    <mergeCell ref="A4:A5"/>
    <mergeCell ref="B4:E4"/>
    <mergeCell ref="A115:A116"/>
    <mergeCell ref="A30:A31"/>
    <mergeCell ref="B30:D30"/>
    <mergeCell ref="A94:A95"/>
    <mergeCell ref="B94:C94"/>
    <mergeCell ref="E30:E31"/>
    <mergeCell ref="A52:A53"/>
    <mergeCell ref="B52:D52"/>
    <mergeCell ref="E52:E53"/>
    <mergeCell ref="F30:F31"/>
    <mergeCell ref="F4:F5"/>
    <mergeCell ref="A28:F28"/>
  </mergeCells>
  <pageMargins left="0.74803149606299213" right="0.59055118110236227" top="0.59055118110236227" bottom="0.59055118110236227" header="0" footer="0.39370078740157483"/>
  <pageSetup paperSize="9" scale="98" firstPageNumber="16" orientation="landscape" useFirstPageNumber="1" r:id="rId1"/>
  <headerFooter alignWithMargins="0">
    <oddFooter>&amp;R&amp;P</oddFooter>
  </headerFooter>
  <rowBreaks count="3" manualBreakCount="3">
    <brk id="26" max="5" man="1"/>
    <brk id="49" max="5" man="1"/>
    <brk id="9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5"/>
  <sheetViews>
    <sheetView workbookViewId="0">
      <selection activeCell="A5" sqref="A5:A7"/>
    </sheetView>
  </sheetViews>
  <sheetFormatPr defaultRowHeight="12.75" x14ac:dyDescent="0.2"/>
  <cols>
    <col min="1" max="1" width="19.85546875" style="143" bestFit="1" customWidth="1"/>
    <col min="2" max="2" width="9.42578125" style="143" customWidth="1"/>
    <col min="3" max="3" width="11.140625" style="143" customWidth="1"/>
    <col min="4" max="4" width="9.28515625" style="143" customWidth="1"/>
    <col min="5" max="5" width="9" style="143" customWidth="1"/>
    <col min="6" max="6" width="8.85546875" style="143" customWidth="1"/>
    <col min="7" max="7" width="9.28515625" style="143" customWidth="1"/>
    <col min="8" max="9" width="9.5703125" style="143" customWidth="1"/>
    <col min="10" max="10" width="9.140625" style="143" customWidth="1"/>
    <col min="11" max="12" width="9.85546875" style="143" customWidth="1"/>
    <col min="13" max="13" width="9.42578125" style="143" customWidth="1"/>
    <col min="14" max="14" width="10.140625" style="143" customWidth="1"/>
    <col min="15" max="235" width="9.140625" style="143"/>
    <col min="236" max="236" width="18.85546875" style="143" customWidth="1"/>
    <col min="237" max="237" width="9.42578125" style="143" customWidth="1"/>
    <col min="238" max="238" width="9.7109375" style="143" customWidth="1"/>
    <col min="239" max="239" width="10" style="143" customWidth="1"/>
    <col min="240" max="240" width="9" style="143" customWidth="1"/>
    <col min="241" max="241" width="8.85546875" style="143" customWidth="1"/>
    <col min="242" max="242" width="9.28515625" style="143" customWidth="1"/>
    <col min="243" max="244" width="9.5703125" style="143" customWidth="1"/>
    <col min="245" max="245" width="9.140625" style="143" customWidth="1"/>
    <col min="246" max="247" width="9.85546875" style="143" customWidth="1"/>
    <col min="248" max="248" width="9.42578125" style="143" customWidth="1"/>
    <col min="249" max="249" width="10.140625" style="143" customWidth="1"/>
    <col min="250" max="253" width="9.140625" style="143"/>
    <col min="254" max="254" width="10.7109375" style="143" bestFit="1" customWidth="1"/>
    <col min="255" max="491" width="9.140625" style="143"/>
    <col min="492" max="492" width="18.85546875" style="143" customWidth="1"/>
    <col min="493" max="493" width="9.42578125" style="143" customWidth="1"/>
    <col min="494" max="494" width="9.7109375" style="143" customWidth="1"/>
    <col min="495" max="495" width="10" style="143" customWidth="1"/>
    <col min="496" max="496" width="9" style="143" customWidth="1"/>
    <col min="497" max="497" width="8.85546875" style="143" customWidth="1"/>
    <col min="498" max="498" width="9.28515625" style="143" customWidth="1"/>
    <col min="499" max="500" width="9.5703125" style="143" customWidth="1"/>
    <col min="501" max="501" width="9.140625" style="143" customWidth="1"/>
    <col min="502" max="503" width="9.85546875" style="143" customWidth="1"/>
    <col min="504" max="504" width="9.42578125" style="143" customWidth="1"/>
    <col min="505" max="505" width="10.140625" style="143" customWidth="1"/>
    <col min="506" max="509" width="9.140625" style="143"/>
    <col min="510" max="510" width="10.7109375" style="143" bestFit="1" customWidth="1"/>
    <col min="511" max="747" width="9.140625" style="143"/>
    <col min="748" max="748" width="18.85546875" style="143" customWidth="1"/>
    <col min="749" max="749" width="9.42578125" style="143" customWidth="1"/>
    <col min="750" max="750" width="9.7109375" style="143" customWidth="1"/>
    <col min="751" max="751" width="10" style="143" customWidth="1"/>
    <col min="752" max="752" width="9" style="143" customWidth="1"/>
    <col min="753" max="753" width="8.85546875" style="143" customWidth="1"/>
    <col min="754" max="754" width="9.28515625" style="143" customWidth="1"/>
    <col min="755" max="756" width="9.5703125" style="143" customWidth="1"/>
    <col min="757" max="757" width="9.140625" style="143" customWidth="1"/>
    <col min="758" max="759" width="9.85546875" style="143" customWidth="1"/>
    <col min="760" max="760" width="9.42578125" style="143" customWidth="1"/>
    <col min="761" max="761" width="10.140625" style="143" customWidth="1"/>
    <col min="762" max="765" width="9.140625" style="143"/>
    <col min="766" max="766" width="10.7109375" style="143" bestFit="1" customWidth="1"/>
    <col min="767" max="1003" width="9.140625" style="143"/>
    <col min="1004" max="1004" width="18.85546875" style="143" customWidth="1"/>
    <col min="1005" max="1005" width="9.42578125" style="143" customWidth="1"/>
    <col min="1006" max="1006" width="9.7109375" style="143" customWidth="1"/>
    <col min="1007" max="1007" width="10" style="143" customWidth="1"/>
    <col min="1008" max="1008" width="9" style="143" customWidth="1"/>
    <col min="1009" max="1009" width="8.85546875" style="143" customWidth="1"/>
    <col min="1010" max="1010" width="9.28515625" style="143" customWidth="1"/>
    <col min="1011" max="1012" width="9.5703125" style="143" customWidth="1"/>
    <col min="1013" max="1013" width="9.140625" style="143" customWidth="1"/>
    <col min="1014" max="1015" width="9.85546875" style="143" customWidth="1"/>
    <col min="1016" max="1016" width="9.42578125" style="143" customWidth="1"/>
    <col min="1017" max="1017" width="10.140625" style="143" customWidth="1"/>
    <col min="1018" max="1021" width="9.140625" style="143"/>
    <col min="1022" max="1022" width="10.7109375" style="143" bestFit="1" customWidth="1"/>
    <col min="1023" max="1259" width="9.140625" style="143"/>
    <col min="1260" max="1260" width="18.85546875" style="143" customWidth="1"/>
    <col min="1261" max="1261" width="9.42578125" style="143" customWidth="1"/>
    <col min="1262" max="1262" width="9.7109375" style="143" customWidth="1"/>
    <col min="1263" max="1263" width="10" style="143" customWidth="1"/>
    <col min="1264" max="1264" width="9" style="143" customWidth="1"/>
    <col min="1265" max="1265" width="8.85546875" style="143" customWidth="1"/>
    <col min="1266" max="1266" width="9.28515625" style="143" customWidth="1"/>
    <col min="1267" max="1268" width="9.5703125" style="143" customWidth="1"/>
    <col min="1269" max="1269" width="9.140625" style="143" customWidth="1"/>
    <col min="1270" max="1271" width="9.85546875" style="143" customWidth="1"/>
    <col min="1272" max="1272" width="9.42578125" style="143" customWidth="1"/>
    <col min="1273" max="1273" width="10.140625" style="143" customWidth="1"/>
    <col min="1274" max="1277" width="9.140625" style="143"/>
    <col min="1278" max="1278" width="10.7109375" style="143" bestFit="1" customWidth="1"/>
    <col min="1279" max="1515" width="9.140625" style="143"/>
    <col min="1516" max="1516" width="18.85546875" style="143" customWidth="1"/>
    <col min="1517" max="1517" width="9.42578125" style="143" customWidth="1"/>
    <col min="1518" max="1518" width="9.7109375" style="143" customWidth="1"/>
    <col min="1519" max="1519" width="10" style="143" customWidth="1"/>
    <col min="1520" max="1520" width="9" style="143" customWidth="1"/>
    <col min="1521" max="1521" width="8.85546875" style="143" customWidth="1"/>
    <col min="1522" max="1522" width="9.28515625" style="143" customWidth="1"/>
    <col min="1523" max="1524" width="9.5703125" style="143" customWidth="1"/>
    <col min="1525" max="1525" width="9.140625" style="143" customWidth="1"/>
    <col min="1526" max="1527" width="9.85546875" style="143" customWidth="1"/>
    <col min="1528" max="1528" width="9.42578125" style="143" customWidth="1"/>
    <col min="1529" max="1529" width="10.140625" style="143" customWidth="1"/>
    <col min="1530" max="1533" width="9.140625" style="143"/>
    <col min="1534" max="1534" width="10.7109375" style="143" bestFit="1" customWidth="1"/>
    <col min="1535" max="1771" width="9.140625" style="143"/>
    <col min="1772" max="1772" width="18.85546875" style="143" customWidth="1"/>
    <col min="1773" max="1773" width="9.42578125" style="143" customWidth="1"/>
    <col min="1774" max="1774" width="9.7109375" style="143" customWidth="1"/>
    <col min="1775" max="1775" width="10" style="143" customWidth="1"/>
    <col min="1776" max="1776" width="9" style="143" customWidth="1"/>
    <col min="1777" max="1777" width="8.85546875" style="143" customWidth="1"/>
    <col min="1778" max="1778" width="9.28515625" style="143" customWidth="1"/>
    <col min="1779" max="1780" width="9.5703125" style="143" customWidth="1"/>
    <col min="1781" max="1781" width="9.140625" style="143" customWidth="1"/>
    <col min="1782" max="1783" width="9.85546875" style="143" customWidth="1"/>
    <col min="1784" max="1784" width="9.42578125" style="143" customWidth="1"/>
    <col min="1785" max="1785" width="10.140625" style="143" customWidth="1"/>
    <col min="1786" max="1789" width="9.140625" style="143"/>
    <col min="1790" max="1790" width="10.7109375" style="143" bestFit="1" customWidth="1"/>
    <col min="1791" max="2027" width="9.140625" style="143"/>
    <col min="2028" max="2028" width="18.85546875" style="143" customWidth="1"/>
    <col min="2029" max="2029" width="9.42578125" style="143" customWidth="1"/>
    <col min="2030" max="2030" width="9.7109375" style="143" customWidth="1"/>
    <col min="2031" max="2031" width="10" style="143" customWidth="1"/>
    <col min="2032" max="2032" width="9" style="143" customWidth="1"/>
    <col min="2033" max="2033" width="8.85546875" style="143" customWidth="1"/>
    <col min="2034" max="2034" width="9.28515625" style="143" customWidth="1"/>
    <col min="2035" max="2036" width="9.5703125" style="143" customWidth="1"/>
    <col min="2037" max="2037" width="9.140625" style="143" customWidth="1"/>
    <col min="2038" max="2039" width="9.85546875" style="143" customWidth="1"/>
    <col min="2040" max="2040" width="9.42578125" style="143" customWidth="1"/>
    <col min="2041" max="2041" width="10.140625" style="143" customWidth="1"/>
    <col min="2042" max="2045" width="9.140625" style="143"/>
    <col min="2046" max="2046" width="10.7109375" style="143" bestFit="1" customWidth="1"/>
    <col min="2047" max="2283" width="9.140625" style="143"/>
    <col min="2284" max="2284" width="18.85546875" style="143" customWidth="1"/>
    <col min="2285" max="2285" width="9.42578125" style="143" customWidth="1"/>
    <col min="2286" max="2286" width="9.7109375" style="143" customWidth="1"/>
    <col min="2287" max="2287" width="10" style="143" customWidth="1"/>
    <col min="2288" max="2288" width="9" style="143" customWidth="1"/>
    <col min="2289" max="2289" width="8.85546875" style="143" customWidth="1"/>
    <col min="2290" max="2290" width="9.28515625" style="143" customWidth="1"/>
    <col min="2291" max="2292" width="9.5703125" style="143" customWidth="1"/>
    <col min="2293" max="2293" width="9.140625" style="143" customWidth="1"/>
    <col min="2294" max="2295" width="9.85546875" style="143" customWidth="1"/>
    <col min="2296" max="2296" width="9.42578125" style="143" customWidth="1"/>
    <col min="2297" max="2297" width="10.140625" style="143" customWidth="1"/>
    <col min="2298" max="2301" width="9.140625" style="143"/>
    <col min="2302" max="2302" width="10.7109375" style="143" bestFit="1" customWidth="1"/>
    <col min="2303" max="2539" width="9.140625" style="143"/>
    <col min="2540" max="2540" width="18.85546875" style="143" customWidth="1"/>
    <col min="2541" max="2541" width="9.42578125" style="143" customWidth="1"/>
    <col min="2542" max="2542" width="9.7109375" style="143" customWidth="1"/>
    <col min="2543" max="2543" width="10" style="143" customWidth="1"/>
    <col min="2544" max="2544" width="9" style="143" customWidth="1"/>
    <col min="2545" max="2545" width="8.85546875" style="143" customWidth="1"/>
    <col min="2546" max="2546" width="9.28515625" style="143" customWidth="1"/>
    <col min="2547" max="2548" width="9.5703125" style="143" customWidth="1"/>
    <col min="2549" max="2549" width="9.140625" style="143" customWidth="1"/>
    <col min="2550" max="2551" width="9.85546875" style="143" customWidth="1"/>
    <col min="2552" max="2552" width="9.42578125" style="143" customWidth="1"/>
    <col min="2553" max="2553" width="10.140625" style="143" customWidth="1"/>
    <col min="2554" max="2557" width="9.140625" style="143"/>
    <col min="2558" max="2558" width="10.7109375" style="143" bestFit="1" customWidth="1"/>
    <col min="2559" max="2795" width="9.140625" style="143"/>
    <col min="2796" max="2796" width="18.85546875" style="143" customWidth="1"/>
    <col min="2797" max="2797" width="9.42578125" style="143" customWidth="1"/>
    <col min="2798" max="2798" width="9.7109375" style="143" customWidth="1"/>
    <col min="2799" max="2799" width="10" style="143" customWidth="1"/>
    <col min="2800" max="2800" width="9" style="143" customWidth="1"/>
    <col min="2801" max="2801" width="8.85546875" style="143" customWidth="1"/>
    <col min="2802" max="2802" width="9.28515625" style="143" customWidth="1"/>
    <col min="2803" max="2804" width="9.5703125" style="143" customWidth="1"/>
    <col min="2805" max="2805" width="9.140625" style="143" customWidth="1"/>
    <col min="2806" max="2807" width="9.85546875" style="143" customWidth="1"/>
    <col min="2808" max="2808" width="9.42578125" style="143" customWidth="1"/>
    <col min="2809" max="2809" width="10.140625" style="143" customWidth="1"/>
    <col min="2810" max="2813" width="9.140625" style="143"/>
    <col min="2814" max="2814" width="10.7109375" style="143" bestFit="1" customWidth="1"/>
    <col min="2815" max="3051" width="9.140625" style="143"/>
    <col min="3052" max="3052" width="18.85546875" style="143" customWidth="1"/>
    <col min="3053" max="3053" width="9.42578125" style="143" customWidth="1"/>
    <col min="3054" max="3054" width="9.7109375" style="143" customWidth="1"/>
    <col min="3055" max="3055" width="10" style="143" customWidth="1"/>
    <col min="3056" max="3056" width="9" style="143" customWidth="1"/>
    <col min="3057" max="3057" width="8.85546875" style="143" customWidth="1"/>
    <col min="3058" max="3058" width="9.28515625" style="143" customWidth="1"/>
    <col min="3059" max="3060" width="9.5703125" style="143" customWidth="1"/>
    <col min="3061" max="3061" width="9.140625" style="143" customWidth="1"/>
    <col min="3062" max="3063" width="9.85546875" style="143" customWidth="1"/>
    <col min="3064" max="3064" width="9.42578125" style="143" customWidth="1"/>
    <col min="3065" max="3065" width="10.140625" style="143" customWidth="1"/>
    <col min="3066" max="3069" width="9.140625" style="143"/>
    <col min="3070" max="3070" width="10.7109375" style="143" bestFit="1" customWidth="1"/>
    <col min="3071" max="3307" width="9.140625" style="143"/>
    <col min="3308" max="3308" width="18.85546875" style="143" customWidth="1"/>
    <col min="3309" max="3309" width="9.42578125" style="143" customWidth="1"/>
    <col min="3310" max="3310" width="9.7109375" style="143" customWidth="1"/>
    <col min="3311" max="3311" width="10" style="143" customWidth="1"/>
    <col min="3312" max="3312" width="9" style="143" customWidth="1"/>
    <col min="3313" max="3313" width="8.85546875" style="143" customWidth="1"/>
    <col min="3314" max="3314" width="9.28515625" style="143" customWidth="1"/>
    <col min="3315" max="3316" width="9.5703125" style="143" customWidth="1"/>
    <col min="3317" max="3317" width="9.140625" style="143" customWidth="1"/>
    <col min="3318" max="3319" width="9.85546875" style="143" customWidth="1"/>
    <col min="3320" max="3320" width="9.42578125" style="143" customWidth="1"/>
    <col min="3321" max="3321" width="10.140625" style="143" customWidth="1"/>
    <col min="3322" max="3325" width="9.140625" style="143"/>
    <col min="3326" max="3326" width="10.7109375" style="143" bestFit="1" customWidth="1"/>
    <col min="3327" max="3563" width="9.140625" style="143"/>
    <col min="3564" max="3564" width="18.85546875" style="143" customWidth="1"/>
    <col min="3565" max="3565" width="9.42578125" style="143" customWidth="1"/>
    <col min="3566" max="3566" width="9.7109375" style="143" customWidth="1"/>
    <col min="3567" max="3567" width="10" style="143" customWidth="1"/>
    <col min="3568" max="3568" width="9" style="143" customWidth="1"/>
    <col min="3569" max="3569" width="8.85546875" style="143" customWidth="1"/>
    <col min="3570" max="3570" width="9.28515625" style="143" customWidth="1"/>
    <col min="3571" max="3572" width="9.5703125" style="143" customWidth="1"/>
    <col min="3573" max="3573" width="9.140625" style="143" customWidth="1"/>
    <col min="3574" max="3575" width="9.85546875" style="143" customWidth="1"/>
    <col min="3576" max="3576" width="9.42578125" style="143" customWidth="1"/>
    <col min="3577" max="3577" width="10.140625" style="143" customWidth="1"/>
    <col min="3578" max="3581" width="9.140625" style="143"/>
    <col min="3582" max="3582" width="10.7109375" style="143" bestFit="1" customWidth="1"/>
    <col min="3583" max="3819" width="9.140625" style="143"/>
    <col min="3820" max="3820" width="18.85546875" style="143" customWidth="1"/>
    <col min="3821" max="3821" width="9.42578125" style="143" customWidth="1"/>
    <col min="3822" max="3822" width="9.7109375" style="143" customWidth="1"/>
    <col min="3823" max="3823" width="10" style="143" customWidth="1"/>
    <col min="3824" max="3824" width="9" style="143" customWidth="1"/>
    <col min="3825" max="3825" width="8.85546875" style="143" customWidth="1"/>
    <col min="3826" max="3826" width="9.28515625" style="143" customWidth="1"/>
    <col min="3827" max="3828" width="9.5703125" style="143" customWidth="1"/>
    <col min="3829" max="3829" width="9.140625" style="143" customWidth="1"/>
    <col min="3830" max="3831" width="9.85546875" style="143" customWidth="1"/>
    <col min="3832" max="3832" width="9.42578125" style="143" customWidth="1"/>
    <col min="3833" max="3833" width="10.140625" style="143" customWidth="1"/>
    <col min="3834" max="3837" width="9.140625" style="143"/>
    <col min="3838" max="3838" width="10.7109375" style="143" bestFit="1" customWidth="1"/>
    <col min="3839" max="4075" width="9.140625" style="143"/>
    <col min="4076" max="4076" width="18.85546875" style="143" customWidth="1"/>
    <col min="4077" max="4077" width="9.42578125" style="143" customWidth="1"/>
    <col min="4078" max="4078" width="9.7109375" style="143" customWidth="1"/>
    <col min="4079" max="4079" width="10" style="143" customWidth="1"/>
    <col min="4080" max="4080" width="9" style="143" customWidth="1"/>
    <col min="4081" max="4081" width="8.85546875" style="143" customWidth="1"/>
    <col min="4082" max="4082" width="9.28515625" style="143" customWidth="1"/>
    <col min="4083" max="4084" width="9.5703125" style="143" customWidth="1"/>
    <col min="4085" max="4085" width="9.140625" style="143" customWidth="1"/>
    <col min="4086" max="4087" width="9.85546875" style="143" customWidth="1"/>
    <col min="4088" max="4088" width="9.42578125" style="143" customWidth="1"/>
    <col min="4089" max="4089" width="10.140625" style="143" customWidth="1"/>
    <col min="4090" max="4093" width="9.140625" style="143"/>
    <col min="4094" max="4094" width="10.7109375" style="143" bestFit="1" customWidth="1"/>
    <col min="4095" max="4331" width="9.140625" style="143"/>
    <col min="4332" max="4332" width="18.85546875" style="143" customWidth="1"/>
    <col min="4333" max="4333" width="9.42578125" style="143" customWidth="1"/>
    <col min="4334" max="4334" width="9.7109375" style="143" customWidth="1"/>
    <col min="4335" max="4335" width="10" style="143" customWidth="1"/>
    <col min="4336" max="4336" width="9" style="143" customWidth="1"/>
    <col min="4337" max="4337" width="8.85546875" style="143" customWidth="1"/>
    <col min="4338" max="4338" width="9.28515625" style="143" customWidth="1"/>
    <col min="4339" max="4340" width="9.5703125" style="143" customWidth="1"/>
    <col min="4341" max="4341" width="9.140625" style="143" customWidth="1"/>
    <col min="4342" max="4343" width="9.85546875" style="143" customWidth="1"/>
    <col min="4344" max="4344" width="9.42578125" style="143" customWidth="1"/>
    <col min="4345" max="4345" width="10.140625" style="143" customWidth="1"/>
    <col min="4346" max="4349" width="9.140625" style="143"/>
    <col min="4350" max="4350" width="10.7109375" style="143" bestFit="1" customWidth="1"/>
    <col min="4351" max="4587" width="9.140625" style="143"/>
    <col min="4588" max="4588" width="18.85546875" style="143" customWidth="1"/>
    <col min="4589" max="4589" width="9.42578125" style="143" customWidth="1"/>
    <col min="4590" max="4590" width="9.7109375" style="143" customWidth="1"/>
    <col min="4591" max="4591" width="10" style="143" customWidth="1"/>
    <col min="4592" max="4592" width="9" style="143" customWidth="1"/>
    <col min="4593" max="4593" width="8.85546875" style="143" customWidth="1"/>
    <col min="4594" max="4594" width="9.28515625" style="143" customWidth="1"/>
    <col min="4595" max="4596" width="9.5703125" style="143" customWidth="1"/>
    <col min="4597" max="4597" width="9.140625" style="143" customWidth="1"/>
    <col min="4598" max="4599" width="9.85546875" style="143" customWidth="1"/>
    <col min="4600" max="4600" width="9.42578125" style="143" customWidth="1"/>
    <col min="4601" max="4601" width="10.140625" style="143" customWidth="1"/>
    <col min="4602" max="4605" width="9.140625" style="143"/>
    <col min="4606" max="4606" width="10.7109375" style="143" bestFit="1" customWidth="1"/>
    <col min="4607" max="4843" width="9.140625" style="143"/>
    <col min="4844" max="4844" width="18.85546875" style="143" customWidth="1"/>
    <col min="4845" max="4845" width="9.42578125" style="143" customWidth="1"/>
    <col min="4846" max="4846" width="9.7109375" style="143" customWidth="1"/>
    <col min="4847" max="4847" width="10" style="143" customWidth="1"/>
    <col min="4848" max="4848" width="9" style="143" customWidth="1"/>
    <col min="4849" max="4849" width="8.85546875" style="143" customWidth="1"/>
    <col min="4850" max="4850" width="9.28515625" style="143" customWidth="1"/>
    <col min="4851" max="4852" width="9.5703125" style="143" customWidth="1"/>
    <col min="4853" max="4853" width="9.140625" style="143" customWidth="1"/>
    <col min="4854" max="4855" width="9.85546875" style="143" customWidth="1"/>
    <col min="4856" max="4856" width="9.42578125" style="143" customWidth="1"/>
    <col min="4857" max="4857" width="10.140625" style="143" customWidth="1"/>
    <col min="4858" max="4861" width="9.140625" style="143"/>
    <col min="4862" max="4862" width="10.7109375" style="143" bestFit="1" customWidth="1"/>
    <col min="4863" max="5099" width="9.140625" style="143"/>
    <col min="5100" max="5100" width="18.85546875" style="143" customWidth="1"/>
    <col min="5101" max="5101" width="9.42578125" style="143" customWidth="1"/>
    <col min="5102" max="5102" width="9.7109375" style="143" customWidth="1"/>
    <col min="5103" max="5103" width="10" style="143" customWidth="1"/>
    <col min="5104" max="5104" width="9" style="143" customWidth="1"/>
    <col min="5105" max="5105" width="8.85546875" style="143" customWidth="1"/>
    <col min="5106" max="5106" width="9.28515625" style="143" customWidth="1"/>
    <col min="5107" max="5108" width="9.5703125" style="143" customWidth="1"/>
    <col min="5109" max="5109" width="9.140625" style="143" customWidth="1"/>
    <col min="5110" max="5111" width="9.85546875" style="143" customWidth="1"/>
    <col min="5112" max="5112" width="9.42578125" style="143" customWidth="1"/>
    <col min="5113" max="5113" width="10.140625" style="143" customWidth="1"/>
    <col min="5114" max="5117" width="9.140625" style="143"/>
    <col min="5118" max="5118" width="10.7109375" style="143" bestFit="1" customWidth="1"/>
    <col min="5119" max="5355" width="9.140625" style="143"/>
    <col min="5356" max="5356" width="18.85546875" style="143" customWidth="1"/>
    <col min="5357" max="5357" width="9.42578125" style="143" customWidth="1"/>
    <col min="5358" max="5358" width="9.7109375" style="143" customWidth="1"/>
    <col min="5359" max="5359" width="10" style="143" customWidth="1"/>
    <col min="5360" max="5360" width="9" style="143" customWidth="1"/>
    <col min="5361" max="5361" width="8.85546875" style="143" customWidth="1"/>
    <col min="5362" max="5362" width="9.28515625" style="143" customWidth="1"/>
    <col min="5363" max="5364" width="9.5703125" style="143" customWidth="1"/>
    <col min="5365" max="5365" width="9.140625" style="143" customWidth="1"/>
    <col min="5366" max="5367" width="9.85546875" style="143" customWidth="1"/>
    <col min="5368" max="5368" width="9.42578125" style="143" customWidth="1"/>
    <col min="5369" max="5369" width="10.140625" style="143" customWidth="1"/>
    <col min="5370" max="5373" width="9.140625" style="143"/>
    <col min="5374" max="5374" width="10.7109375" style="143" bestFit="1" customWidth="1"/>
    <col min="5375" max="5611" width="9.140625" style="143"/>
    <col min="5612" max="5612" width="18.85546875" style="143" customWidth="1"/>
    <col min="5613" max="5613" width="9.42578125" style="143" customWidth="1"/>
    <col min="5614" max="5614" width="9.7109375" style="143" customWidth="1"/>
    <col min="5615" max="5615" width="10" style="143" customWidth="1"/>
    <col min="5616" max="5616" width="9" style="143" customWidth="1"/>
    <col min="5617" max="5617" width="8.85546875" style="143" customWidth="1"/>
    <col min="5618" max="5618" width="9.28515625" style="143" customWidth="1"/>
    <col min="5619" max="5620" width="9.5703125" style="143" customWidth="1"/>
    <col min="5621" max="5621" width="9.140625" style="143" customWidth="1"/>
    <col min="5622" max="5623" width="9.85546875" style="143" customWidth="1"/>
    <col min="5624" max="5624" width="9.42578125" style="143" customWidth="1"/>
    <col min="5625" max="5625" width="10.140625" style="143" customWidth="1"/>
    <col min="5626" max="5629" width="9.140625" style="143"/>
    <col min="5630" max="5630" width="10.7109375" style="143" bestFit="1" customWidth="1"/>
    <col min="5631" max="5867" width="9.140625" style="143"/>
    <col min="5868" max="5868" width="18.85546875" style="143" customWidth="1"/>
    <col min="5869" max="5869" width="9.42578125" style="143" customWidth="1"/>
    <col min="5870" max="5870" width="9.7109375" style="143" customWidth="1"/>
    <col min="5871" max="5871" width="10" style="143" customWidth="1"/>
    <col min="5872" max="5872" width="9" style="143" customWidth="1"/>
    <col min="5873" max="5873" width="8.85546875" style="143" customWidth="1"/>
    <col min="5874" max="5874" width="9.28515625" style="143" customWidth="1"/>
    <col min="5875" max="5876" width="9.5703125" style="143" customWidth="1"/>
    <col min="5877" max="5877" width="9.140625" style="143" customWidth="1"/>
    <col min="5878" max="5879" width="9.85546875" style="143" customWidth="1"/>
    <col min="5880" max="5880" width="9.42578125" style="143" customWidth="1"/>
    <col min="5881" max="5881" width="10.140625" style="143" customWidth="1"/>
    <col min="5882" max="5885" width="9.140625" style="143"/>
    <col min="5886" max="5886" width="10.7109375" style="143" bestFit="1" customWidth="1"/>
    <col min="5887" max="6123" width="9.140625" style="143"/>
    <col min="6124" max="6124" width="18.85546875" style="143" customWidth="1"/>
    <col min="6125" max="6125" width="9.42578125" style="143" customWidth="1"/>
    <col min="6126" max="6126" width="9.7109375" style="143" customWidth="1"/>
    <col min="6127" max="6127" width="10" style="143" customWidth="1"/>
    <col min="6128" max="6128" width="9" style="143" customWidth="1"/>
    <col min="6129" max="6129" width="8.85546875" style="143" customWidth="1"/>
    <col min="6130" max="6130" width="9.28515625" style="143" customWidth="1"/>
    <col min="6131" max="6132" width="9.5703125" style="143" customWidth="1"/>
    <col min="6133" max="6133" width="9.140625" style="143" customWidth="1"/>
    <col min="6134" max="6135" width="9.85546875" style="143" customWidth="1"/>
    <col min="6136" max="6136" width="9.42578125" style="143" customWidth="1"/>
    <col min="6137" max="6137" width="10.140625" style="143" customWidth="1"/>
    <col min="6138" max="6141" width="9.140625" style="143"/>
    <col min="6142" max="6142" width="10.7109375" style="143" bestFit="1" customWidth="1"/>
    <col min="6143" max="6379" width="9.140625" style="143"/>
    <col min="6380" max="6380" width="18.85546875" style="143" customWidth="1"/>
    <col min="6381" max="6381" width="9.42578125" style="143" customWidth="1"/>
    <col min="6382" max="6382" width="9.7109375" style="143" customWidth="1"/>
    <col min="6383" max="6383" width="10" style="143" customWidth="1"/>
    <col min="6384" max="6384" width="9" style="143" customWidth="1"/>
    <col min="6385" max="6385" width="8.85546875" style="143" customWidth="1"/>
    <col min="6386" max="6386" width="9.28515625" style="143" customWidth="1"/>
    <col min="6387" max="6388" width="9.5703125" style="143" customWidth="1"/>
    <col min="6389" max="6389" width="9.140625" style="143" customWidth="1"/>
    <col min="6390" max="6391" width="9.85546875" style="143" customWidth="1"/>
    <col min="6392" max="6392" width="9.42578125" style="143" customWidth="1"/>
    <col min="6393" max="6393" width="10.140625" style="143" customWidth="1"/>
    <col min="6394" max="6397" width="9.140625" style="143"/>
    <col min="6398" max="6398" width="10.7109375" style="143" bestFit="1" customWidth="1"/>
    <col min="6399" max="6635" width="9.140625" style="143"/>
    <col min="6636" max="6636" width="18.85546875" style="143" customWidth="1"/>
    <col min="6637" max="6637" width="9.42578125" style="143" customWidth="1"/>
    <col min="6638" max="6638" width="9.7109375" style="143" customWidth="1"/>
    <col min="6639" max="6639" width="10" style="143" customWidth="1"/>
    <col min="6640" max="6640" width="9" style="143" customWidth="1"/>
    <col min="6641" max="6641" width="8.85546875" style="143" customWidth="1"/>
    <col min="6642" max="6642" width="9.28515625" style="143" customWidth="1"/>
    <col min="6643" max="6644" width="9.5703125" style="143" customWidth="1"/>
    <col min="6645" max="6645" width="9.140625" style="143" customWidth="1"/>
    <col min="6646" max="6647" width="9.85546875" style="143" customWidth="1"/>
    <col min="6648" max="6648" width="9.42578125" style="143" customWidth="1"/>
    <col min="6649" max="6649" width="10.140625" style="143" customWidth="1"/>
    <col min="6650" max="6653" width="9.140625" style="143"/>
    <col min="6654" max="6654" width="10.7109375" style="143" bestFit="1" customWidth="1"/>
    <col min="6655" max="6891" width="9.140625" style="143"/>
    <col min="6892" max="6892" width="18.85546875" style="143" customWidth="1"/>
    <col min="6893" max="6893" width="9.42578125" style="143" customWidth="1"/>
    <col min="6894" max="6894" width="9.7109375" style="143" customWidth="1"/>
    <col min="6895" max="6895" width="10" style="143" customWidth="1"/>
    <col min="6896" max="6896" width="9" style="143" customWidth="1"/>
    <col min="6897" max="6897" width="8.85546875" style="143" customWidth="1"/>
    <col min="6898" max="6898" width="9.28515625" style="143" customWidth="1"/>
    <col min="6899" max="6900" width="9.5703125" style="143" customWidth="1"/>
    <col min="6901" max="6901" width="9.140625" style="143" customWidth="1"/>
    <col min="6902" max="6903" width="9.85546875" style="143" customWidth="1"/>
    <col min="6904" max="6904" width="9.42578125" style="143" customWidth="1"/>
    <col min="6905" max="6905" width="10.140625" style="143" customWidth="1"/>
    <col min="6906" max="6909" width="9.140625" style="143"/>
    <col min="6910" max="6910" width="10.7109375" style="143" bestFit="1" customWidth="1"/>
    <col min="6911" max="7147" width="9.140625" style="143"/>
    <col min="7148" max="7148" width="18.85546875" style="143" customWidth="1"/>
    <col min="7149" max="7149" width="9.42578125" style="143" customWidth="1"/>
    <col min="7150" max="7150" width="9.7109375" style="143" customWidth="1"/>
    <col min="7151" max="7151" width="10" style="143" customWidth="1"/>
    <col min="7152" max="7152" width="9" style="143" customWidth="1"/>
    <col min="7153" max="7153" width="8.85546875" style="143" customWidth="1"/>
    <col min="7154" max="7154" width="9.28515625" style="143" customWidth="1"/>
    <col min="7155" max="7156" width="9.5703125" style="143" customWidth="1"/>
    <col min="7157" max="7157" width="9.140625" style="143" customWidth="1"/>
    <col min="7158" max="7159" width="9.85546875" style="143" customWidth="1"/>
    <col min="7160" max="7160" width="9.42578125" style="143" customWidth="1"/>
    <col min="7161" max="7161" width="10.140625" style="143" customWidth="1"/>
    <col min="7162" max="7165" width="9.140625" style="143"/>
    <col min="7166" max="7166" width="10.7109375" style="143" bestFit="1" customWidth="1"/>
    <col min="7167" max="7403" width="9.140625" style="143"/>
    <col min="7404" max="7404" width="18.85546875" style="143" customWidth="1"/>
    <col min="7405" max="7405" width="9.42578125" style="143" customWidth="1"/>
    <col min="7406" max="7406" width="9.7109375" style="143" customWidth="1"/>
    <col min="7407" max="7407" width="10" style="143" customWidth="1"/>
    <col min="7408" max="7408" width="9" style="143" customWidth="1"/>
    <col min="7409" max="7409" width="8.85546875" style="143" customWidth="1"/>
    <col min="7410" max="7410" width="9.28515625" style="143" customWidth="1"/>
    <col min="7411" max="7412" width="9.5703125" style="143" customWidth="1"/>
    <col min="7413" max="7413" width="9.140625" style="143" customWidth="1"/>
    <col min="7414" max="7415" width="9.85546875" style="143" customWidth="1"/>
    <col min="7416" max="7416" width="9.42578125" style="143" customWidth="1"/>
    <col min="7417" max="7417" width="10.140625" style="143" customWidth="1"/>
    <col min="7418" max="7421" width="9.140625" style="143"/>
    <col min="7422" max="7422" width="10.7109375" style="143" bestFit="1" customWidth="1"/>
    <col min="7423" max="7659" width="9.140625" style="143"/>
    <col min="7660" max="7660" width="18.85546875" style="143" customWidth="1"/>
    <col min="7661" max="7661" width="9.42578125" style="143" customWidth="1"/>
    <col min="7662" max="7662" width="9.7109375" style="143" customWidth="1"/>
    <col min="7663" max="7663" width="10" style="143" customWidth="1"/>
    <col min="7664" max="7664" width="9" style="143" customWidth="1"/>
    <col min="7665" max="7665" width="8.85546875" style="143" customWidth="1"/>
    <col min="7666" max="7666" width="9.28515625" style="143" customWidth="1"/>
    <col min="7667" max="7668" width="9.5703125" style="143" customWidth="1"/>
    <col min="7669" max="7669" width="9.140625" style="143" customWidth="1"/>
    <col min="7670" max="7671" width="9.85546875" style="143" customWidth="1"/>
    <col min="7672" max="7672" width="9.42578125" style="143" customWidth="1"/>
    <col min="7673" max="7673" width="10.140625" style="143" customWidth="1"/>
    <col min="7674" max="7677" width="9.140625" style="143"/>
    <col min="7678" max="7678" width="10.7109375" style="143" bestFit="1" customWidth="1"/>
    <col min="7679" max="7915" width="9.140625" style="143"/>
    <col min="7916" max="7916" width="18.85546875" style="143" customWidth="1"/>
    <col min="7917" max="7917" width="9.42578125" style="143" customWidth="1"/>
    <col min="7918" max="7918" width="9.7109375" style="143" customWidth="1"/>
    <col min="7919" max="7919" width="10" style="143" customWidth="1"/>
    <col min="7920" max="7920" width="9" style="143" customWidth="1"/>
    <col min="7921" max="7921" width="8.85546875" style="143" customWidth="1"/>
    <col min="7922" max="7922" width="9.28515625" style="143" customWidth="1"/>
    <col min="7923" max="7924" width="9.5703125" style="143" customWidth="1"/>
    <col min="7925" max="7925" width="9.140625" style="143" customWidth="1"/>
    <col min="7926" max="7927" width="9.85546875" style="143" customWidth="1"/>
    <col min="7928" max="7928" width="9.42578125" style="143" customWidth="1"/>
    <col min="7929" max="7929" width="10.140625" style="143" customWidth="1"/>
    <col min="7930" max="7933" width="9.140625" style="143"/>
    <col min="7934" max="7934" width="10.7109375" style="143" bestFit="1" customWidth="1"/>
    <col min="7935" max="8171" width="9.140625" style="143"/>
    <col min="8172" max="8172" width="18.85546875" style="143" customWidth="1"/>
    <col min="8173" max="8173" width="9.42578125" style="143" customWidth="1"/>
    <col min="8174" max="8174" width="9.7109375" style="143" customWidth="1"/>
    <col min="8175" max="8175" width="10" style="143" customWidth="1"/>
    <col min="8176" max="8176" width="9" style="143" customWidth="1"/>
    <col min="8177" max="8177" width="8.85546875" style="143" customWidth="1"/>
    <col min="8178" max="8178" width="9.28515625" style="143" customWidth="1"/>
    <col min="8179" max="8180" width="9.5703125" style="143" customWidth="1"/>
    <col min="8181" max="8181" width="9.140625" style="143" customWidth="1"/>
    <col min="8182" max="8183" width="9.85546875" style="143" customWidth="1"/>
    <col min="8184" max="8184" width="9.42578125" style="143" customWidth="1"/>
    <col min="8185" max="8185" width="10.140625" style="143" customWidth="1"/>
    <col min="8186" max="8189" width="9.140625" style="143"/>
    <col min="8190" max="8190" width="10.7109375" style="143" bestFit="1" customWidth="1"/>
    <col min="8191" max="8427" width="9.140625" style="143"/>
    <col min="8428" max="8428" width="18.85546875" style="143" customWidth="1"/>
    <col min="8429" max="8429" width="9.42578125" style="143" customWidth="1"/>
    <col min="8430" max="8430" width="9.7109375" style="143" customWidth="1"/>
    <col min="8431" max="8431" width="10" style="143" customWidth="1"/>
    <col min="8432" max="8432" width="9" style="143" customWidth="1"/>
    <col min="8433" max="8433" width="8.85546875" style="143" customWidth="1"/>
    <col min="8434" max="8434" width="9.28515625" style="143" customWidth="1"/>
    <col min="8435" max="8436" width="9.5703125" style="143" customWidth="1"/>
    <col min="8437" max="8437" width="9.140625" style="143" customWidth="1"/>
    <col min="8438" max="8439" width="9.85546875" style="143" customWidth="1"/>
    <col min="8440" max="8440" width="9.42578125" style="143" customWidth="1"/>
    <col min="8441" max="8441" width="10.140625" style="143" customWidth="1"/>
    <col min="8442" max="8445" width="9.140625" style="143"/>
    <col min="8446" max="8446" width="10.7109375" style="143" bestFit="1" customWidth="1"/>
    <col min="8447" max="8683" width="9.140625" style="143"/>
    <col min="8684" max="8684" width="18.85546875" style="143" customWidth="1"/>
    <col min="8685" max="8685" width="9.42578125" style="143" customWidth="1"/>
    <col min="8686" max="8686" width="9.7109375" style="143" customWidth="1"/>
    <col min="8687" max="8687" width="10" style="143" customWidth="1"/>
    <col min="8688" max="8688" width="9" style="143" customWidth="1"/>
    <col min="8689" max="8689" width="8.85546875" style="143" customWidth="1"/>
    <col min="8690" max="8690" width="9.28515625" style="143" customWidth="1"/>
    <col min="8691" max="8692" width="9.5703125" style="143" customWidth="1"/>
    <col min="8693" max="8693" width="9.140625" style="143" customWidth="1"/>
    <col min="8694" max="8695" width="9.85546875" style="143" customWidth="1"/>
    <col min="8696" max="8696" width="9.42578125" style="143" customWidth="1"/>
    <col min="8697" max="8697" width="10.140625" style="143" customWidth="1"/>
    <col min="8698" max="8701" width="9.140625" style="143"/>
    <col min="8702" max="8702" width="10.7109375" style="143" bestFit="1" customWidth="1"/>
    <col min="8703" max="8939" width="9.140625" style="143"/>
    <col min="8940" max="8940" width="18.85546875" style="143" customWidth="1"/>
    <col min="8941" max="8941" width="9.42578125" style="143" customWidth="1"/>
    <col min="8942" max="8942" width="9.7109375" style="143" customWidth="1"/>
    <col min="8943" max="8943" width="10" style="143" customWidth="1"/>
    <col min="8944" max="8944" width="9" style="143" customWidth="1"/>
    <col min="8945" max="8945" width="8.85546875" style="143" customWidth="1"/>
    <col min="8946" max="8946" width="9.28515625" style="143" customWidth="1"/>
    <col min="8947" max="8948" width="9.5703125" style="143" customWidth="1"/>
    <col min="8949" max="8949" width="9.140625" style="143" customWidth="1"/>
    <col min="8950" max="8951" width="9.85546875" style="143" customWidth="1"/>
    <col min="8952" max="8952" width="9.42578125" style="143" customWidth="1"/>
    <col min="8953" max="8953" width="10.140625" style="143" customWidth="1"/>
    <col min="8954" max="8957" width="9.140625" style="143"/>
    <col min="8958" max="8958" width="10.7109375" style="143" bestFit="1" customWidth="1"/>
    <col min="8959" max="9195" width="9.140625" style="143"/>
    <col min="9196" max="9196" width="18.85546875" style="143" customWidth="1"/>
    <col min="9197" max="9197" width="9.42578125" style="143" customWidth="1"/>
    <col min="9198" max="9198" width="9.7109375" style="143" customWidth="1"/>
    <col min="9199" max="9199" width="10" style="143" customWidth="1"/>
    <col min="9200" max="9200" width="9" style="143" customWidth="1"/>
    <col min="9201" max="9201" width="8.85546875" style="143" customWidth="1"/>
    <col min="9202" max="9202" width="9.28515625" style="143" customWidth="1"/>
    <col min="9203" max="9204" width="9.5703125" style="143" customWidth="1"/>
    <col min="9205" max="9205" width="9.140625" style="143" customWidth="1"/>
    <col min="9206" max="9207" width="9.85546875" style="143" customWidth="1"/>
    <col min="9208" max="9208" width="9.42578125" style="143" customWidth="1"/>
    <col min="9209" max="9209" width="10.140625" style="143" customWidth="1"/>
    <col min="9210" max="9213" width="9.140625" style="143"/>
    <col min="9214" max="9214" width="10.7109375" style="143" bestFit="1" customWidth="1"/>
    <col min="9215" max="9451" width="9.140625" style="143"/>
    <col min="9452" max="9452" width="18.85546875" style="143" customWidth="1"/>
    <col min="9453" max="9453" width="9.42578125" style="143" customWidth="1"/>
    <col min="9454" max="9454" width="9.7109375" style="143" customWidth="1"/>
    <col min="9455" max="9455" width="10" style="143" customWidth="1"/>
    <col min="9456" max="9456" width="9" style="143" customWidth="1"/>
    <col min="9457" max="9457" width="8.85546875" style="143" customWidth="1"/>
    <col min="9458" max="9458" width="9.28515625" style="143" customWidth="1"/>
    <col min="9459" max="9460" width="9.5703125" style="143" customWidth="1"/>
    <col min="9461" max="9461" width="9.140625" style="143" customWidth="1"/>
    <col min="9462" max="9463" width="9.85546875" style="143" customWidth="1"/>
    <col min="9464" max="9464" width="9.42578125" style="143" customWidth="1"/>
    <col min="9465" max="9465" width="10.140625" style="143" customWidth="1"/>
    <col min="9466" max="9469" width="9.140625" style="143"/>
    <col min="9470" max="9470" width="10.7109375" style="143" bestFit="1" customWidth="1"/>
    <col min="9471" max="9707" width="9.140625" style="143"/>
    <col min="9708" max="9708" width="18.85546875" style="143" customWidth="1"/>
    <col min="9709" max="9709" width="9.42578125" style="143" customWidth="1"/>
    <col min="9710" max="9710" width="9.7109375" style="143" customWidth="1"/>
    <col min="9711" max="9711" width="10" style="143" customWidth="1"/>
    <col min="9712" max="9712" width="9" style="143" customWidth="1"/>
    <col min="9713" max="9713" width="8.85546875" style="143" customWidth="1"/>
    <col min="9714" max="9714" width="9.28515625" style="143" customWidth="1"/>
    <col min="9715" max="9716" width="9.5703125" style="143" customWidth="1"/>
    <col min="9717" max="9717" width="9.140625" style="143" customWidth="1"/>
    <col min="9718" max="9719" width="9.85546875" style="143" customWidth="1"/>
    <col min="9720" max="9720" width="9.42578125" style="143" customWidth="1"/>
    <col min="9721" max="9721" width="10.140625" style="143" customWidth="1"/>
    <col min="9722" max="9725" width="9.140625" style="143"/>
    <col min="9726" max="9726" width="10.7109375" style="143" bestFit="1" customWidth="1"/>
    <col min="9727" max="9963" width="9.140625" style="143"/>
    <col min="9964" max="9964" width="18.85546875" style="143" customWidth="1"/>
    <col min="9965" max="9965" width="9.42578125" style="143" customWidth="1"/>
    <col min="9966" max="9966" width="9.7109375" style="143" customWidth="1"/>
    <col min="9967" max="9967" width="10" style="143" customWidth="1"/>
    <col min="9968" max="9968" width="9" style="143" customWidth="1"/>
    <col min="9969" max="9969" width="8.85546875" style="143" customWidth="1"/>
    <col min="9970" max="9970" width="9.28515625" style="143" customWidth="1"/>
    <col min="9971" max="9972" width="9.5703125" style="143" customWidth="1"/>
    <col min="9973" max="9973" width="9.140625" style="143" customWidth="1"/>
    <col min="9974" max="9975" width="9.85546875" style="143" customWidth="1"/>
    <col min="9976" max="9976" width="9.42578125" style="143" customWidth="1"/>
    <col min="9977" max="9977" width="10.140625" style="143" customWidth="1"/>
    <col min="9978" max="9981" width="9.140625" style="143"/>
    <col min="9982" max="9982" width="10.7109375" style="143" bestFit="1" customWidth="1"/>
    <col min="9983" max="10219" width="9.140625" style="143"/>
    <col min="10220" max="10220" width="18.85546875" style="143" customWidth="1"/>
    <col min="10221" max="10221" width="9.42578125" style="143" customWidth="1"/>
    <col min="10222" max="10222" width="9.7109375" style="143" customWidth="1"/>
    <col min="10223" max="10223" width="10" style="143" customWidth="1"/>
    <col min="10224" max="10224" width="9" style="143" customWidth="1"/>
    <col min="10225" max="10225" width="8.85546875" style="143" customWidth="1"/>
    <col min="10226" max="10226" width="9.28515625" style="143" customWidth="1"/>
    <col min="10227" max="10228" width="9.5703125" style="143" customWidth="1"/>
    <col min="10229" max="10229" width="9.140625" style="143" customWidth="1"/>
    <col min="10230" max="10231" width="9.85546875" style="143" customWidth="1"/>
    <col min="10232" max="10232" width="9.42578125" style="143" customWidth="1"/>
    <col min="10233" max="10233" width="10.140625" style="143" customWidth="1"/>
    <col min="10234" max="10237" width="9.140625" style="143"/>
    <col min="10238" max="10238" width="10.7109375" style="143" bestFit="1" customWidth="1"/>
    <col min="10239" max="10475" width="9.140625" style="143"/>
    <col min="10476" max="10476" width="18.85546875" style="143" customWidth="1"/>
    <col min="10477" max="10477" width="9.42578125" style="143" customWidth="1"/>
    <col min="10478" max="10478" width="9.7109375" style="143" customWidth="1"/>
    <col min="10479" max="10479" width="10" style="143" customWidth="1"/>
    <col min="10480" max="10480" width="9" style="143" customWidth="1"/>
    <col min="10481" max="10481" width="8.85546875" style="143" customWidth="1"/>
    <col min="10482" max="10482" width="9.28515625" style="143" customWidth="1"/>
    <col min="10483" max="10484" width="9.5703125" style="143" customWidth="1"/>
    <col min="10485" max="10485" width="9.140625" style="143" customWidth="1"/>
    <col min="10486" max="10487" width="9.85546875" style="143" customWidth="1"/>
    <col min="10488" max="10488" width="9.42578125" style="143" customWidth="1"/>
    <col min="10489" max="10489" width="10.140625" style="143" customWidth="1"/>
    <col min="10490" max="10493" width="9.140625" style="143"/>
    <col min="10494" max="10494" width="10.7109375" style="143" bestFit="1" customWidth="1"/>
    <col min="10495" max="10731" width="9.140625" style="143"/>
    <col min="10732" max="10732" width="18.85546875" style="143" customWidth="1"/>
    <col min="10733" max="10733" width="9.42578125" style="143" customWidth="1"/>
    <col min="10734" max="10734" width="9.7109375" style="143" customWidth="1"/>
    <col min="10735" max="10735" width="10" style="143" customWidth="1"/>
    <col min="10736" max="10736" width="9" style="143" customWidth="1"/>
    <col min="10737" max="10737" width="8.85546875" style="143" customWidth="1"/>
    <col min="10738" max="10738" width="9.28515625" style="143" customWidth="1"/>
    <col min="10739" max="10740" width="9.5703125" style="143" customWidth="1"/>
    <col min="10741" max="10741" width="9.140625" style="143" customWidth="1"/>
    <col min="10742" max="10743" width="9.85546875" style="143" customWidth="1"/>
    <col min="10744" max="10744" width="9.42578125" style="143" customWidth="1"/>
    <col min="10745" max="10745" width="10.140625" style="143" customWidth="1"/>
    <col min="10746" max="10749" width="9.140625" style="143"/>
    <col min="10750" max="10750" width="10.7109375" style="143" bestFit="1" customWidth="1"/>
    <col min="10751" max="10987" width="9.140625" style="143"/>
    <col min="10988" max="10988" width="18.85546875" style="143" customWidth="1"/>
    <col min="10989" max="10989" width="9.42578125" style="143" customWidth="1"/>
    <col min="10990" max="10990" width="9.7109375" style="143" customWidth="1"/>
    <col min="10991" max="10991" width="10" style="143" customWidth="1"/>
    <col min="10992" max="10992" width="9" style="143" customWidth="1"/>
    <col min="10993" max="10993" width="8.85546875" style="143" customWidth="1"/>
    <col min="10994" max="10994" width="9.28515625" style="143" customWidth="1"/>
    <col min="10995" max="10996" width="9.5703125" style="143" customWidth="1"/>
    <col min="10997" max="10997" width="9.140625" style="143" customWidth="1"/>
    <col min="10998" max="10999" width="9.85546875" style="143" customWidth="1"/>
    <col min="11000" max="11000" width="9.42578125" style="143" customWidth="1"/>
    <col min="11001" max="11001" width="10.140625" style="143" customWidth="1"/>
    <col min="11002" max="11005" width="9.140625" style="143"/>
    <col min="11006" max="11006" width="10.7109375" style="143" bestFit="1" customWidth="1"/>
    <col min="11007" max="11243" width="9.140625" style="143"/>
    <col min="11244" max="11244" width="18.85546875" style="143" customWidth="1"/>
    <col min="11245" max="11245" width="9.42578125" style="143" customWidth="1"/>
    <col min="11246" max="11246" width="9.7109375" style="143" customWidth="1"/>
    <col min="11247" max="11247" width="10" style="143" customWidth="1"/>
    <col min="11248" max="11248" width="9" style="143" customWidth="1"/>
    <col min="11249" max="11249" width="8.85546875" style="143" customWidth="1"/>
    <col min="11250" max="11250" width="9.28515625" style="143" customWidth="1"/>
    <col min="11251" max="11252" width="9.5703125" style="143" customWidth="1"/>
    <col min="11253" max="11253" width="9.140625" style="143" customWidth="1"/>
    <col min="11254" max="11255" width="9.85546875" style="143" customWidth="1"/>
    <col min="11256" max="11256" width="9.42578125" style="143" customWidth="1"/>
    <col min="11257" max="11257" width="10.140625" style="143" customWidth="1"/>
    <col min="11258" max="11261" width="9.140625" style="143"/>
    <col min="11262" max="11262" width="10.7109375" style="143" bestFit="1" customWidth="1"/>
    <col min="11263" max="11499" width="9.140625" style="143"/>
    <col min="11500" max="11500" width="18.85546875" style="143" customWidth="1"/>
    <col min="11501" max="11501" width="9.42578125" style="143" customWidth="1"/>
    <col min="11502" max="11502" width="9.7109375" style="143" customWidth="1"/>
    <col min="11503" max="11503" width="10" style="143" customWidth="1"/>
    <col min="11504" max="11504" width="9" style="143" customWidth="1"/>
    <col min="11505" max="11505" width="8.85546875" style="143" customWidth="1"/>
    <col min="11506" max="11506" width="9.28515625" style="143" customWidth="1"/>
    <col min="11507" max="11508" width="9.5703125" style="143" customWidth="1"/>
    <col min="11509" max="11509" width="9.140625" style="143" customWidth="1"/>
    <col min="11510" max="11511" width="9.85546875" style="143" customWidth="1"/>
    <col min="11512" max="11512" width="9.42578125" style="143" customWidth="1"/>
    <col min="11513" max="11513" width="10.140625" style="143" customWidth="1"/>
    <col min="11514" max="11517" width="9.140625" style="143"/>
    <col min="11518" max="11518" width="10.7109375" style="143" bestFit="1" customWidth="1"/>
    <col min="11519" max="11755" width="9.140625" style="143"/>
    <col min="11756" max="11756" width="18.85546875" style="143" customWidth="1"/>
    <col min="11757" max="11757" width="9.42578125" style="143" customWidth="1"/>
    <col min="11758" max="11758" width="9.7109375" style="143" customWidth="1"/>
    <col min="11759" max="11759" width="10" style="143" customWidth="1"/>
    <col min="11760" max="11760" width="9" style="143" customWidth="1"/>
    <col min="11761" max="11761" width="8.85546875" style="143" customWidth="1"/>
    <col min="11762" max="11762" width="9.28515625" style="143" customWidth="1"/>
    <col min="11763" max="11764" width="9.5703125" style="143" customWidth="1"/>
    <col min="11765" max="11765" width="9.140625" style="143" customWidth="1"/>
    <col min="11766" max="11767" width="9.85546875" style="143" customWidth="1"/>
    <col min="11768" max="11768" width="9.42578125" style="143" customWidth="1"/>
    <col min="11769" max="11769" width="10.140625" style="143" customWidth="1"/>
    <col min="11770" max="11773" width="9.140625" style="143"/>
    <col min="11774" max="11774" width="10.7109375" style="143" bestFit="1" customWidth="1"/>
    <col min="11775" max="12011" width="9.140625" style="143"/>
    <col min="12012" max="12012" width="18.85546875" style="143" customWidth="1"/>
    <col min="12013" max="12013" width="9.42578125" style="143" customWidth="1"/>
    <col min="12014" max="12014" width="9.7109375" style="143" customWidth="1"/>
    <col min="12015" max="12015" width="10" style="143" customWidth="1"/>
    <col min="12016" max="12016" width="9" style="143" customWidth="1"/>
    <col min="12017" max="12017" width="8.85546875" style="143" customWidth="1"/>
    <col min="12018" max="12018" width="9.28515625" style="143" customWidth="1"/>
    <col min="12019" max="12020" width="9.5703125" style="143" customWidth="1"/>
    <col min="12021" max="12021" width="9.140625" style="143" customWidth="1"/>
    <col min="12022" max="12023" width="9.85546875" style="143" customWidth="1"/>
    <col min="12024" max="12024" width="9.42578125" style="143" customWidth="1"/>
    <col min="12025" max="12025" width="10.140625" style="143" customWidth="1"/>
    <col min="12026" max="12029" width="9.140625" style="143"/>
    <col min="12030" max="12030" width="10.7109375" style="143" bestFit="1" customWidth="1"/>
    <col min="12031" max="12267" width="9.140625" style="143"/>
    <col min="12268" max="12268" width="18.85546875" style="143" customWidth="1"/>
    <col min="12269" max="12269" width="9.42578125" style="143" customWidth="1"/>
    <col min="12270" max="12270" width="9.7109375" style="143" customWidth="1"/>
    <col min="12271" max="12271" width="10" style="143" customWidth="1"/>
    <col min="12272" max="12272" width="9" style="143" customWidth="1"/>
    <col min="12273" max="12273" width="8.85546875" style="143" customWidth="1"/>
    <col min="12274" max="12274" width="9.28515625" style="143" customWidth="1"/>
    <col min="12275" max="12276" width="9.5703125" style="143" customWidth="1"/>
    <col min="12277" max="12277" width="9.140625" style="143" customWidth="1"/>
    <col min="12278" max="12279" width="9.85546875" style="143" customWidth="1"/>
    <col min="12280" max="12280" width="9.42578125" style="143" customWidth="1"/>
    <col min="12281" max="12281" width="10.140625" style="143" customWidth="1"/>
    <col min="12282" max="12285" width="9.140625" style="143"/>
    <col min="12286" max="12286" width="10.7109375" style="143" bestFit="1" customWidth="1"/>
    <col min="12287" max="12523" width="9.140625" style="143"/>
    <col min="12524" max="12524" width="18.85546875" style="143" customWidth="1"/>
    <col min="12525" max="12525" width="9.42578125" style="143" customWidth="1"/>
    <col min="12526" max="12526" width="9.7109375" style="143" customWidth="1"/>
    <col min="12527" max="12527" width="10" style="143" customWidth="1"/>
    <col min="12528" max="12528" width="9" style="143" customWidth="1"/>
    <col min="12529" max="12529" width="8.85546875" style="143" customWidth="1"/>
    <col min="12530" max="12530" width="9.28515625" style="143" customWidth="1"/>
    <col min="12531" max="12532" width="9.5703125" style="143" customWidth="1"/>
    <col min="12533" max="12533" width="9.140625" style="143" customWidth="1"/>
    <col min="12534" max="12535" width="9.85546875" style="143" customWidth="1"/>
    <col min="12536" max="12536" width="9.42578125" style="143" customWidth="1"/>
    <col min="12537" max="12537" width="10.140625" style="143" customWidth="1"/>
    <col min="12538" max="12541" width="9.140625" style="143"/>
    <col min="12542" max="12542" width="10.7109375" style="143" bestFit="1" customWidth="1"/>
    <col min="12543" max="12779" width="9.140625" style="143"/>
    <col min="12780" max="12780" width="18.85546875" style="143" customWidth="1"/>
    <col min="12781" max="12781" width="9.42578125" style="143" customWidth="1"/>
    <col min="12782" max="12782" width="9.7109375" style="143" customWidth="1"/>
    <col min="12783" max="12783" width="10" style="143" customWidth="1"/>
    <col min="12784" max="12784" width="9" style="143" customWidth="1"/>
    <col min="12785" max="12785" width="8.85546875" style="143" customWidth="1"/>
    <col min="12786" max="12786" width="9.28515625" style="143" customWidth="1"/>
    <col min="12787" max="12788" width="9.5703125" style="143" customWidth="1"/>
    <col min="12789" max="12789" width="9.140625" style="143" customWidth="1"/>
    <col min="12790" max="12791" width="9.85546875" style="143" customWidth="1"/>
    <col min="12792" max="12792" width="9.42578125" style="143" customWidth="1"/>
    <col min="12793" max="12793" width="10.140625" style="143" customWidth="1"/>
    <col min="12794" max="12797" width="9.140625" style="143"/>
    <col min="12798" max="12798" width="10.7109375" style="143" bestFit="1" customWidth="1"/>
    <col min="12799" max="13035" width="9.140625" style="143"/>
    <col min="13036" max="13036" width="18.85546875" style="143" customWidth="1"/>
    <col min="13037" max="13037" width="9.42578125" style="143" customWidth="1"/>
    <col min="13038" max="13038" width="9.7109375" style="143" customWidth="1"/>
    <col min="13039" max="13039" width="10" style="143" customWidth="1"/>
    <col min="13040" max="13040" width="9" style="143" customWidth="1"/>
    <col min="13041" max="13041" width="8.85546875" style="143" customWidth="1"/>
    <col min="13042" max="13042" width="9.28515625" style="143" customWidth="1"/>
    <col min="13043" max="13044" width="9.5703125" style="143" customWidth="1"/>
    <col min="13045" max="13045" width="9.140625" style="143" customWidth="1"/>
    <col min="13046" max="13047" width="9.85546875" style="143" customWidth="1"/>
    <col min="13048" max="13048" width="9.42578125" style="143" customWidth="1"/>
    <col min="13049" max="13049" width="10.140625" style="143" customWidth="1"/>
    <col min="13050" max="13053" width="9.140625" style="143"/>
    <col min="13054" max="13054" width="10.7109375" style="143" bestFit="1" customWidth="1"/>
    <col min="13055" max="13291" width="9.140625" style="143"/>
    <col min="13292" max="13292" width="18.85546875" style="143" customWidth="1"/>
    <col min="13293" max="13293" width="9.42578125" style="143" customWidth="1"/>
    <col min="13294" max="13294" width="9.7109375" style="143" customWidth="1"/>
    <col min="13295" max="13295" width="10" style="143" customWidth="1"/>
    <col min="13296" max="13296" width="9" style="143" customWidth="1"/>
    <col min="13297" max="13297" width="8.85546875" style="143" customWidth="1"/>
    <col min="13298" max="13298" width="9.28515625" style="143" customWidth="1"/>
    <col min="13299" max="13300" width="9.5703125" style="143" customWidth="1"/>
    <col min="13301" max="13301" width="9.140625" style="143" customWidth="1"/>
    <col min="13302" max="13303" width="9.85546875" style="143" customWidth="1"/>
    <col min="13304" max="13304" width="9.42578125" style="143" customWidth="1"/>
    <col min="13305" max="13305" width="10.140625" style="143" customWidth="1"/>
    <col min="13306" max="13309" width="9.140625" style="143"/>
    <col min="13310" max="13310" width="10.7109375" style="143" bestFit="1" customWidth="1"/>
    <col min="13311" max="13547" width="9.140625" style="143"/>
    <col min="13548" max="13548" width="18.85546875" style="143" customWidth="1"/>
    <col min="13549" max="13549" width="9.42578125" style="143" customWidth="1"/>
    <col min="13550" max="13550" width="9.7109375" style="143" customWidth="1"/>
    <col min="13551" max="13551" width="10" style="143" customWidth="1"/>
    <col min="13552" max="13552" width="9" style="143" customWidth="1"/>
    <col min="13553" max="13553" width="8.85546875" style="143" customWidth="1"/>
    <col min="13554" max="13554" width="9.28515625" style="143" customWidth="1"/>
    <col min="13555" max="13556" width="9.5703125" style="143" customWidth="1"/>
    <col min="13557" max="13557" width="9.140625" style="143" customWidth="1"/>
    <col min="13558" max="13559" width="9.85546875" style="143" customWidth="1"/>
    <col min="13560" max="13560" width="9.42578125" style="143" customWidth="1"/>
    <col min="13561" max="13561" width="10.140625" style="143" customWidth="1"/>
    <col min="13562" max="13565" width="9.140625" style="143"/>
    <col min="13566" max="13566" width="10.7109375" style="143" bestFit="1" customWidth="1"/>
    <col min="13567" max="13803" width="9.140625" style="143"/>
    <col min="13804" max="13804" width="18.85546875" style="143" customWidth="1"/>
    <col min="13805" max="13805" width="9.42578125" style="143" customWidth="1"/>
    <col min="13806" max="13806" width="9.7109375" style="143" customWidth="1"/>
    <col min="13807" max="13807" width="10" style="143" customWidth="1"/>
    <col min="13808" max="13808" width="9" style="143" customWidth="1"/>
    <col min="13809" max="13809" width="8.85546875" style="143" customWidth="1"/>
    <col min="13810" max="13810" width="9.28515625" style="143" customWidth="1"/>
    <col min="13811" max="13812" width="9.5703125" style="143" customWidth="1"/>
    <col min="13813" max="13813" width="9.140625" style="143" customWidth="1"/>
    <col min="13814" max="13815" width="9.85546875" style="143" customWidth="1"/>
    <col min="13816" max="13816" width="9.42578125" style="143" customWidth="1"/>
    <col min="13817" max="13817" width="10.140625" style="143" customWidth="1"/>
    <col min="13818" max="13821" width="9.140625" style="143"/>
    <col min="13822" max="13822" width="10.7109375" style="143" bestFit="1" customWidth="1"/>
    <col min="13823" max="14059" width="9.140625" style="143"/>
    <col min="14060" max="14060" width="18.85546875" style="143" customWidth="1"/>
    <col min="14061" max="14061" width="9.42578125" style="143" customWidth="1"/>
    <col min="14062" max="14062" width="9.7109375" style="143" customWidth="1"/>
    <col min="14063" max="14063" width="10" style="143" customWidth="1"/>
    <col min="14064" max="14064" width="9" style="143" customWidth="1"/>
    <col min="14065" max="14065" width="8.85546875" style="143" customWidth="1"/>
    <col min="14066" max="14066" width="9.28515625" style="143" customWidth="1"/>
    <col min="14067" max="14068" width="9.5703125" style="143" customWidth="1"/>
    <col min="14069" max="14069" width="9.140625" style="143" customWidth="1"/>
    <col min="14070" max="14071" width="9.85546875" style="143" customWidth="1"/>
    <col min="14072" max="14072" width="9.42578125" style="143" customWidth="1"/>
    <col min="14073" max="14073" width="10.140625" style="143" customWidth="1"/>
    <col min="14074" max="14077" width="9.140625" style="143"/>
    <col min="14078" max="14078" width="10.7109375" style="143" bestFit="1" customWidth="1"/>
    <col min="14079" max="14315" width="9.140625" style="143"/>
    <col min="14316" max="14316" width="18.85546875" style="143" customWidth="1"/>
    <col min="14317" max="14317" width="9.42578125" style="143" customWidth="1"/>
    <col min="14318" max="14318" width="9.7109375" style="143" customWidth="1"/>
    <col min="14319" max="14319" width="10" style="143" customWidth="1"/>
    <col min="14320" max="14320" width="9" style="143" customWidth="1"/>
    <col min="14321" max="14321" width="8.85546875" style="143" customWidth="1"/>
    <col min="14322" max="14322" width="9.28515625" style="143" customWidth="1"/>
    <col min="14323" max="14324" width="9.5703125" style="143" customWidth="1"/>
    <col min="14325" max="14325" width="9.140625" style="143" customWidth="1"/>
    <col min="14326" max="14327" width="9.85546875" style="143" customWidth="1"/>
    <col min="14328" max="14328" width="9.42578125" style="143" customWidth="1"/>
    <col min="14329" max="14329" width="10.140625" style="143" customWidth="1"/>
    <col min="14330" max="14333" width="9.140625" style="143"/>
    <col min="14334" max="14334" width="10.7109375" style="143" bestFit="1" customWidth="1"/>
    <col min="14335" max="14571" width="9.140625" style="143"/>
    <col min="14572" max="14572" width="18.85546875" style="143" customWidth="1"/>
    <col min="14573" max="14573" width="9.42578125" style="143" customWidth="1"/>
    <col min="14574" max="14574" width="9.7109375" style="143" customWidth="1"/>
    <col min="14575" max="14575" width="10" style="143" customWidth="1"/>
    <col min="14576" max="14576" width="9" style="143" customWidth="1"/>
    <col min="14577" max="14577" width="8.85546875" style="143" customWidth="1"/>
    <col min="14578" max="14578" width="9.28515625" style="143" customWidth="1"/>
    <col min="14579" max="14580" width="9.5703125" style="143" customWidth="1"/>
    <col min="14581" max="14581" width="9.140625" style="143" customWidth="1"/>
    <col min="14582" max="14583" width="9.85546875" style="143" customWidth="1"/>
    <col min="14584" max="14584" width="9.42578125" style="143" customWidth="1"/>
    <col min="14585" max="14585" width="10.140625" style="143" customWidth="1"/>
    <col min="14586" max="14589" width="9.140625" style="143"/>
    <col min="14590" max="14590" width="10.7109375" style="143" bestFit="1" customWidth="1"/>
    <col min="14591" max="14827" width="9.140625" style="143"/>
    <col min="14828" max="14828" width="18.85546875" style="143" customWidth="1"/>
    <col min="14829" max="14829" width="9.42578125" style="143" customWidth="1"/>
    <col min="14830" max="14830" width="9.7109375" style="143" customWidth="1"/>
    <col min="14831" max="14831" width="10" style="143" customWidth="1"/>
    <col min="14832" max="14832" width="9" style="143" customWidth="1"/>
    <col min="14833" max="14833" width="8.85546875" style="143" customWidth="1"/>
    <col min="14834" max="14834" width="9.28515625" style="143" customWidth="1"/>
    <col min="14835" max="14836" width="9.5703125" style="143" customWidth="1"/>
    <col min="14837" max="14837" width="9.140625" style="143" customWidth="1"/>
    <col min="14838" max="14839" width="9.85546875" style="143" customWidth="1"/>
    <col min="14840" max="14840" width="9.42578125" style="143" customWidth="1"/>
    <col min="14841" max="14841" width="10.140625" style="143" customWidth="1"/>
    <col min="14842" max="14845" width="9.140625" style="143"/>
    <col min="14846" max="14846" width="10.7109375" style="143" bestFit="1" customWidth="1"/>
    <col min="14847" max="15083" width="9.140625" style="143"/>
    <col min="15084" max="15084" width="18.85546875" style="143" customWidth="1"/>
    <col min="15085" max="15085" width="9.42578125" style="143" customWidth="1"/>
    <col min="15086" max="15086" width="9.7109375" style="143" customWidth="1"/>
    <col min="15087" max="15087" width="10" style="143" customWidth="1"/>
    <col min="15088" max="15088" width="9" style="143" customWidth="1"/>
    <col min="15089" max="15089" width="8.85546875" style="143" customWidth="1"/>
    <col min="15090" max="15090" width="9.28515625" style="143" customWidth="1"/>
    <col min="15091" max="15092" width="9.5703125" style="143" customWidth="1"/>
    <col min="15093" max="15093" width="9.140625" style="143" customWidth="1"/>
    <col min="15094" max="15095" width="9.85546875" style="143" customWidth="1"/>
    <col min="15096" max="15096" width="9.42578125" style="143" customWidth="1"/>
    <col min="15097" max="15097" width="10.140625" style="143" customWidth="1"/>
    <col min="15098" max="15101" width="9.140625" style="143"/>
    <col min="15102" max="15102" width="10.7109375" style="143" bestFit="1" customWidth="1"/>
    <col min="15103" max="15339" width="9.140625" style="143"/>
    <col min="15340" max="15340" width="18.85546875" style="143" customWidth="1"/>
    <col min="15341" max="15341" width="9.42578125" style="143" customWidth="1"/>
    <col min="15342" max="15342" width="9.7109375" style="143" customWidth="1"/>
    <col min="15343" max="15343" width="10" style="143" customWidth="1"/>
    <col min="15344" max="15344" width="9" style="143" customWidth="1"/>
    <col min="15345" max="15345" width="8.85546875" style="143" customWidth="1"/>
    <col min="15346" max="15346" width="9.28515625" style="143" customWidth="1"/>
    <col min="15347" max="15348" width="9.5703125" style="143" customWidth="1"/>
    <col min="15349" max="15349" width="9.140625" style="143" customWidth="1"/>
    <col min="15350" max="15351" width="9.85546875" style="143" customWidth="1"/>
    <col min="15352" max="15352" width="9.42578125" style="143" customWidth="1"/>
    <col min="15353" max="15353" width="10.140625" style="143" customWidth="1"/>
    <col min="15354" max="15357" width="9.140625" style="143"/>
    <col min="15358" max="15358" width="10.7109375" style="143" bestFit="1" customWidth="1"/>
    <col min="15359" max="15595" width="9.140625" style="143"/>
    <col min="15596" max="15596" width="18.85546875" style="143" customWidth="1"/>
    <col min="15597" max="15597" width="9.42578125" style="143" customWidth="1"/>
    <col min="15598" max="15598" width="9.7109375" style="143" customWidth="1"/>
    <col min="15599" max="15599" width="10" style="143" customWidth="1"/>
    <col min="15600" max="15600" width="9" style="143" customWidth="1"/>
    <col min="15601" max="15601" width="8.85546875" style="143" customWidth="1"/>
    <col min="15602" max="15602" width="9.28515625" style="143" customWidth="1"/>
    <col min="15603" max="15604" width="9.5703125" style="143" customWidth="1"/>
    <col min="15605" max="15605" width="9.140625" style="143" customWidth="1"/>
    <col min="15606" max="15607" width="9.85546875" style="143" customWidth="1"/>
    <col min="15608" max="15608" width="9.42578125" style="143" customWidth="1"/>
    <col min="15609" max="15609" width="10.140625" style="143" customWidth="1"/>
    <col min="15610" max="15613" width="9.140625" style="143"/>
    <col min="15614" max="15614" width="10.7109375" style="143" bestFit="1" customWidth="1"/>
    <col min="15615" max="15851" width="9.140625" style="143"/>
    <col min="15852" max="15852" width="18.85546875" style="143" customWidth="1"/>
    <col min="15853" max="15853" width="9.42578125" style="143" customWidth="1"/>
    <col min="15854" max="15854" width="9.7109375" style="143" customWidth="1"/>
    <col min="15855" max="15855" width="10" style="143" customWidth="1"/>
    <col min="15856" max="15856" width="9" style="143" customWidth="1"/>
    <col min="15857" max="15857" width="8.85546875" style="143" customWidth="1"/>
    <col min="15858" max="15858" width="9.28515625" style="143" customWidth="1"/>
    <col min="15859" max="15860" width="9.5703125" style="143" customWidth="1"/>
    <col min="15861" max="15861" width="9.140625" style="143" customWidth="1"/>
    <col min="15862" max="15863" width="9.85546875" style="143" customWidth="1"/>
    <col min="15864" max="15864" width="9.42578125" style="143" customWidth="1"/>
    <col min="15865" max="15865" width="10.140625" style="143" customWidth="1"/>
    <col min="15866" max="15869" width="9.140625" style="143"/>
    <col min="15870" max="15870" width="10.7109375" style="143" bestFit="1" customWidth="1"/>
    <col min="15871" max="16107" width="9.140625" style="143"/>
    <col min="16108" max="16108" width="18.85546875" style="143" customWidth="1"/>
    <col min="16109" max="16109" width="9.42578125" style="143" customWidth="1"/>
    <col min="16110" max="16110" width="9.7109375" style="143" customWidth="1"/>
    <col min="16111" max="16111" width="10" style="143" customWidth="1"/>
    <col min="16112" max="16112" width="9" style="143" customWidth="1"/>
    <col min="16113" max="16113" width="8.85546875" style="143" customWidth="1"/>
    <col min="16114" max="16114" width="9.28515625" style="143" customWidth="1"/>
    <col min="16115" max="16116" width="9.5703125" style="143" customWidth="1"/>
    <col min="16117" max="16117" width="9.140625" style="143" customWidth="1"/>
    <col min="16118" max="16119" width="9.85546875" style="143" customWidth="1"/>
    <col min="16120" max="16120" width="9.42578125" style="143" customWidth="1"/>
    <col min="16121" max="16121" width="10.140625" style="143" customWidth="1"/>
    <col min="16122" max="16125" width="9.140625" style="143"/>
    <col min="16126" max="16126" width="10.7109375" style="143" bestFit="1" customWidth="1"/>
    <col min="16127" max="16384" width="9.140625" style="143"/>
  </cols>
  <sheetData>
    <row r="1" spans="1:18" ht="23.25" customHeight="1" x14ac:dyDescent="0.2">
      <c r="A1" s="463" t="s">
        <v>184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</row>
    <row r="2" spans="1:18" ht="14.25" customHeight="1" x14ac:dyDescent="0.2">
      <c r="A2" s="462" t="s">
        <v>185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</row>
    <row r="3" spans="1:18" ht="12.75" customHeight="1" x14ac:dyDescent="0.2">
      <c r="A3" s="462" t="s">
        <v>186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</row>
    <row r="4" spans="1:18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93"/>
      <c r="N4" s="293"/>
      <c r="O4" s="293"/>
      <c r="P4" s="145" t="s">
        <v>120</v>
      </c>
    </row>
    <row r="5" spans="1:18" ht="12.75" customHeight="1" x14ac:dyDescent="0.2">
      <c r="A5" s="467"/>
      <c r="B5" s="464" t="s">
        <v>132</v>
      </c>
      <c r="C5" s="464"/>
      <c r="D5" s="465"/>
      <c r="E5" s="464" t="s">
        <v>67</v>
      </c>
      <c r="F5" s="464"/>
      <c r="G5" s="465"/>
      <c r="H5" s="464"/>
      <c r="I5" s="464"/>
      <c r="J5" s="465"/>
      <c r="K5" s="464" t="s">
        <v>150</v>
      </c>
      <c r="L5" s="464"/>
      <c r="M5" s="465"/>
      <c r="N5" s="464" t="s">
        <v>68</v>
      </c>
      <c r="O5" s="465"/>
      <c r="P5" s="466"/>
    </row>
    <row r="6" spans="1:18" ht="36.75" customHeight="1" x14ac:dyDescent="0.2">
      <c r="A6" s="467"/>
      <c r="B6" s="464"/>
      <c r="C6" s="465"/>
      <c r="D6" s="465"/>
      <c r="E6" s="464" t="s">
        <v>66</v>
      </c>
      <c r="F6" s="465"/>
      <c r="G6" s="465"/>
      <c r="H6" s="464" t="s">
        <v>65</v>
      </c>
      <c r="I6" s="465"/>
      <c r="J6" s="465"/>
      <c r="K6" s="464"/>
      <c r="L6" s="465"/>
      <c r="M6" s="465"/>
      <c r="N6" s="465"/>
      <c r="O6" s="465"/>
      <c r="P6" s="466"/>
    </row>
    <row r="7" spans="1:18" ht="39" customHeight="1" x14ac:dyDescent="0.2">
      <c r="A7" s="467"/>
      <c r="B7" s="326" t="s">
        <v>130</v>
      </c>
      <c r="C7" s="326" t="s">
        <v>64</v>
      </c>
      <c r="D7" s="327" t="s">
        <v>166</v>
      </c>
      <c r="E7" s="326" t="s">
        <v>130</v>
      </c>
      <c r="F7" s="326" t="s">
        <v>64</v>
      </c>
      <c r="G7" s="327" t="s">
        <v>166</v>
      </c>
      <c r="H7" s="326" t="s">
        <v>130</v>
      </c>
      <c r="I7" s="326" t="s">
        <v>64</v>
      </c>
      <c r="J7" s="327" t="s">
        <v>166</v>
      </c>
      <c r="K7" s="326" t="s">
        <v>130</v>
      </c>
      <c r="L7" s="326" t="s">
        <v>64</v>
      </c>
      <c r="M7" s="327" t="s">
        <v>166</v>
      </c>
      <c r="N7" s="326" t="s">
        <v>130</v>
      </c>
      <c r="O7" s="326" t="s">
        <v>64</v>
      </c>
      <c r="P7" s="381" t="s">
        <v>166</v>
      </c>
      <c r="Q7" s="313"/>
    </row>
    <row r="8" spans="1:18" x14ac:dyDescent="0.2">
      <c r="A8" s="386" t="s">
        <v>72</v>
      </c>
      <c r="B8" s="204">
        <f>SUM(B9:B28)</f>
        <v>4413172</v>
      </c>
      <c r="C8" s="204">
        <f>SUM(C9:C28)</f>
        <v>4081591</v>
      </c>
      <c r="D8" s="250">
        <f>B8/C8*100</f>
        <v>108.12381740355661</v>
      </c>
      <c r="E8" s="204">
        <f>SUM(E9:E28)</f>
        <v>872630</v>
      </c>
      <c r="F8" s="204">
        <f>SUM(F9:F28)</f>
        <v>870728</v>
      </c>
      <c r="G8" s="250">
        <f>E8/F8%</f>
        <v>100.21843790483365</v>
      </c>
      <c r="H8" s="204">
        <f>SUM(H9:H28)</f>
        <v>3540542</v>
      </c>
      <c r="I8" s="204">
        <f>SUM(I9:I28)</f>
        <v>3210885</v>
      </c>
      <c r="J8" s="250">
        <f>H8/I8%</f>
        <v>110.26685789120445</v>
      </c>
      <c r="K8" s="204">
        <f>SUM(K9:K28)</f>
        <v>3740403</v>
      </c>
      <c r="L8" s="204">
        <f>SUM(L9:L28)</f>
        <v>3640149</v>
      </c>
      <c r="M8" s="250">
        <f>K8/L8%</f>
        <v>102.75411803198166</v>
      </c>
      <c r="N8" s="204">
        <f>SUM(N9:N28)</f>
        <v>8153575</v>
      </c>
      <c r="O8" s="204">
        <f>SUM(O9:O28)</f>
        <v>7721762</v>
      </c>
      <c r="P8" s="250">
        <f>N8/O8%</f>
        <v>105.59215629800556</v>
      </c>
      <c r="Q8" s="158"/>
      <c r="R8" s="158"/>
    </row>
    <row r="9" spans="1:18" x14ac:dyDescent="0.2">
      <c r="A9" s="249" t="s">
        <v>73</v>
      </c>
      <c r="B9" s="204">
        <f>E9+H9</f>
        <v>378980</v>
      </c>
      <c r="C9" s="204">
        <f>F9+I9</f>
        <v>341156</v>
      </c>
      <c r="D9" s="250">
        <f t="shared" ref="D9:D25" si="0">B9/C9*100</f>
        <v>111.0870100481891</v>
      </c>
      <c r="E9" s="204">
        <v>32849</v>
      </c>
      <c r="F9" s="204">
        <v>41444</v>
      </c>
      <c r="G9" s="250">
        <f t="shared" ref="G9:G28" si="1">E9/F9%</f>
        <v>79.261171701573204</v>
      </c>
      <c r="H9" s="204">
        <v>346131</v>
      </c>
      <c r="I9" s="204">
        <v>299712</v>
      </c>
      <c r="J9" s="250">
        <f t="shared" ref="J9:J28" si="2">H9/I9%</f>
        <v>115.48786835361948</v>
      </c>
      <c r="K9" s="204">
        <v>230904</v>
      </c>
      <c r="L9" s="204">
        <v>163891</v>
      </c>
      <c r="M9" s="250">
        <f t="shared" ref="M9:M28" si="3">K9/L9%</f>
        <v>140.88876143290358</v>
      </c>
      <c r="N9" s="244">
        <f>K9+B9</f>
        <v>609884</v>
      </c>
      <c r="O9" s="244">
        <f>L9+C9</f>
        <v>505047</v>
      </c>
      <c r="P9" s="250">
        <f t="shared" ref="P9:P28" si="4">N9/O9%</f>
        <v>120.75787005961821</v>
      </c>
      <c r="Q9" s="158"/>
      <c r="R9" s="158"/>
    </row>
    <row r="10" spans="1:18" x14ac:dyDescent="0.2">
      <c r="A10" s="249" t="s">
        <v>74</v>
      </c>
      <c r="B10" s="204">
        <f t="shared" ref="B10:B25" si="5">E10+H10</f>
        <v>212585</v>
      </c>
      <c r="C10" s="204">
        <f t="shared" ref="C10:C25" si="6">F10+I10</f>
        <v>230757</v>
      </c>
      <c r="D10" s="250">
        <f t="shared" si="0"/>
        <v>92.125049294279265</v>
      </c>
      <c r="E10" s="204">
        <v>124937</v>
      </c>
      <c r="F10" s="204">
        <v>135030</v>
      </c>
      <c r="G10" s="250">
        <f t="shared" si="1"/>
        <v>92.525364733762871</v>
      </c>
      <c r="H10" s="204">
        <v>87648</v>
      </c>
      <c r="I10" s="204">
        <v>95727</v>
      </c>
      <c r="J10" s="250">
        <f t="shared" si="2"/>
        <v>91.560374815882668</v>
      </c>
      <c r="K10" s="204">
        <v>196351</v>
      </c>
      <c r="L10" s="204">
        <v>219564</v>
      </c>
      <c r="M10" s="250">
        <f t="shared" si="3"/>
        <v>89.427683955475402</v>
      </c>
      <c r="N10" s="244">
        <f t="shared" ref="N10:O28" si="7">K10+B10</f>
        <v>408936</v>
      </c>
      <c r="O10" s="244">
        <f t="shared" si="7"/>
        <v>450321</v>
      </c>
      <c r="P10" s="250">
        <f t="shared" si="4"/>
        <v>90.809888945885263</v>
      </c>
      <c r="Q10" s="158"/>
      <c r="R10" s="158"/>
    </row>
    <row r="11" spans="1:18" x14ac:dyDescent="0.2">
      <c r="A11" s="249" t="s">
        <v>75</v>
      </c>
      <c r="B11" s="204">
        <f t="shared" si="5"/>
        <v>369245</v>
      </c>
      <c r="C11" s="204">
        <f t="shared" si="6"/>
        <v>351521</v>
      </c>
      <c r="D11" s="250">
        <f t="shared" si="0"/>
        <v>105.04208852387198</v>
      </c>
      <c r="E11" s="204">
        <v>62130</v>
      </c>
      <c r="F11" s="204">
        <v>61745</v>
      </c>
      <c r="G11" s="250">
        <f t="shared" si="1"/>
        <v>100.62353226981941</v>
      </c>
      <c r="H11" s="204">
        <v>307115</v>
      </c>
      <c r="I11" s="204">
        <v>289776</v>
      </c>
      <c r="J11" s="250">
        <f>H11/I11%</f>
        <v>105.9835873226216</v>
      </c>
      <c r="K11" s="204">
        <v>189504</v>
      </c>
      <c r="L11" s="204">
        <v>181628</v>
      </c>
      <c r="M11" s="250">
        <f>K11/L11%</f>
        <v>104.33633580725439</v>
      </c>
      <c r="N11" s="244">
        <f t="shared" si="7"/>
        <v>558749</v>
      </c>
      <c r="O11" s="244">
        <f t="shared" si="7"/>
        <v>533149</v>
      </c>
      <c r="P11" s="250">
        <f t="shared" si="4"/>
        <v>104.80165957359013</v>
      </c>
      <c r="Q11" s="158"/>
      <c r="R11" s="158"/>
    </row>
    <row r="12" spans="1:18" x14ac:dyDescent="0.2">
      <c r="A12" s="249" t="s">
        <v>76</v>
      </c>
      <c r="B12" s="204">
        <f t="shared" si="5"/>
        <v>303739</v>
      </c>
      <c r="C12" s="204">
        <f t="shared" si="6"/>
        <v>306252</v>
      </c>
      <c r="D12" s="250">
        <f t="shared" si="0"/>
        <v>99.17943393022739</v>
      </c>
      <c r="E12" s="204">
        <v>63671</v>
      </c>
      <c r="F12" s="204">
        <v>54096</v>
      </c>
      <c r="G12" s="250">
        <f t="shared" si="1"/>
        <v>117.7000147885241</v>
      </c>
      <c r="H12" s="204">
        <v>240068</v>
      </c>
      <c r="I12" s="204">
        <v>252156</v>
      </c>
      <c r="J12" s="250">
        <f t="shared" si="2"/>
        <v>95.206142229413544</v>
      </c>
      <c r="K12" s="204">
        <v>220693</v>
      </c>
      <c r="L12" s="204">
        <v>287483</v>
      </c>
      <c r="M12" s="250">
        <f t="shared" si="3"/>
        <v>76.76732189381633</v>
      </c>
      <c r="N12" s="244">
        <f t="shared" si="7"/>
        <v>524432</v>
      </c>
      <c r="O12" s="244">
        <f t="shared" si="7"/>
        <v>593735</v>
      </c>
      <c r="P12" s="250">
        <f t="shared" si="4"/>
        <v>88.327620908317684</v>
      </c>
      <c r="Q12" s="158"/>
      <c r="R12" s="158"/>
    </row>
    <row r="13" spans="1:18" x14ac:dyDescent="0.2">
      <c r="A13" s="249" t="s">
        <v>77</v>
      </c>
      <c r="B13" s="204">
        <f t="shared" si="5"/>
        <v>118518</v>
      </c>
      <c r="C13" s="204">
        <f t="shared" si="6"/>
        <v>93147</v>
      </c>
      <c r="D13" s="250">
        <f t="shared" si="0"/>
        <v>127.23759219298528</v>
      </c>
      <c r="E13" s="204">
        <v>2408</v>
      </c>
      <c r="F13" s="204">
        <v>2035</v>
      </c>
      <c r="G13" s="250">
        <f t="shared" si="1"/>
        <v>118.32923832923832</v>
      </c>
      <c r="H13" s="204">
        <v>116110</v>
      </c>
      <c r="I13" s="204">
        <v>91112</v>
      </c>
      <c r="J13" s="250">
        <f t="shared" si="2"/>
        <v>127.43656159452102</v>
      </c>
      <c r="K13" s="204">
        <v>115060</v>
      </c>
      <c r="L13" s="204">
        <v>73476</v>
      </c>
      <c r="M13" s="250">
        <f t="shared" si="3"/>
        <v>156.59535086286678</v>
      </c>
      <c r="N13" s="244">
        <f t="shared" si="7"/>
        <v>233578</v>
      </c>
      <c r="O13" s="244">
        <f t="shared" si="7"/>
        <v>166623</v>
      </c>
      <c r="P13" s="250">
        <f t="shared" si="4"/>
        <v>140.1835280843581</v>
      </c>
      <c r="Q13" s="158"/>
      <c r="R13" s="158"/>
    </row>
    <row r="14" spans="1:18" ht="15.75" customHeight="1" x14ac:dyDescent="0.2">
      <c r="A14" s="249" t="s">
        <v>78</v>
      </c>
      <c r="B14" s="204">
        <f t="shared" si="5"/>
        <v>736612</v>
      </c>
      <c r="C14" s="204">
        <f t="shared" si="6"/>
        <v>627810</v>
      </c>
      <c r="D14" s="250">
        <f t="shared" si="0"/>
        <v>117.33040251031363</v>
      </c>
      <c r="E14" s="204">
        <v>91912</v>
      </c>
      <c r="F14" s="204">
        <v>87680</v>
      </c>
      <c r="G14" s="250">
        <f t="shared" si="1"/>
        <v>104.82664233576642</v>
      </c>
      <c r="H14" s="204">
        <v>644700</v>
      </c>
      <c r="I14" s="204">
        <v>540130</v>
      </c>
      <c r="J14" s="250">
        <f t="shared" si="2"/>
        <v>119.36015403699109</v>
      </c>
      <c r="K14" s="204">
        <v>259429</v>
      </c>
      <c r="L14" s="204">
        <v>220490</v>
      </c>
      <c r="M14" s="250">
        <f t="shared" si="3"/>
        <v>117.6602113474534</v>
      </c>
      <c r="N14" s="244">
        <f t="shared" si="7"/>
        <v>996041</v>
      </c>
      <c r="O14" s="244">
        <f t="shared" si="7"/>
        <v>848300</v>
      </c>
      <c r="P14" s="250">
        <f t="shared" si="4"/>
        <v>117.41612637038783</v>
      </c>
      <c r="Q14" s="158"/>
      <c r="R14" s="158"/>
    </row>
    <row r="15" spans="1:18" x14ac:dyDescent="0.2">
      <c r="A15" s="249" t="s">
        <v>79</v>
      </c>
      <c r="B15" s="204">
        <f t="shared" si="5"/>
        <v>194017</v>
      </c>
      <c r="C15" s="204">
        <f t="shared" si="6"/>
        <v>197262</v>
      </c>
      <c r="D15" s="250">
        <f t="shared" si="0"/>
        <v>98.354979671705649</v>
      </c>
      <c r="E15" s="204">
        <v>24127</v>
      </c>
      <c r="F15" s="204">
        <v>30170</v>
      </c>
      <c r="G15" s="250">
        <f t="shared" si="1"/>
        <v>79.970169042094795</v>
      </c>
      <c r="H15" s="204">
        <v>169890</v>
      </c>
      <c r="I15" s="204">
        <v>167092</v>
      </c>
      <c r="J15" s="250">
        <f t="shared" si="2"/>
        <v>101.67452660809613</v>
      </c>
      <c r="K15" s="204">
        <v>295534</v>
      </c>
      <c r="L15" s="204">
        <v>293037</v>
      </c>
      <c r="M15" s="250">
        <f t="shared" si="3"/>
        <v>100.8521108255954</v>
      </c>
      <c r="N15" s="244">
        <f t="shared" si="7"/>
        <v>489551</v>
      </c>
      <c r="O15" s="244">
        <f t="shared" si="7"/>
        <v>490299</v>
      </c>
      <c r="P15" s="250">
        <f t="shared" si="4"/>
        <v>99.84744003149099</v>
      </c>
      <c r="Q15" s="158"/>
      <c r="R15" s="158"/>
    </row>
    <row r="16" spans="1:18" x14ac:dyDescent="0.2">
      <c r="A16" s="249" t="s">
        <v>80</v>
      </c>
      <c r="B16" s="204">
        <f t="shared" si="5"/>
        <v>241142</v>
      </c>
      <c r="C16" s="204">
        <f t="shared" si="6"/>
        <v>229275</v>
      </c>
      <c r="D16" s="250">
        <f t="shared" si="0"/>
        <v>105.17588049285793</v>
      </c>
      <c r="E16" s="204">
        <v>34228</v>
      </c>
      <c r="F16" s="204">
        <v>32676</v>
      </c>
      <c r="G16" s="250">
        <f t="shared" si="1"/>
        <v>104.74966336148856</v>
      </c>
      <c r="H16" s="204">
        <v>206914</v>
      </c>
      <c r="I16" s="204">
        <v>196599</v>
      </c>
      <c r="J16" s="250">
        <f t="shared" si="2"/>
        <v>105.24672048179289</v>
      </c>
      <c r="K16" s="204">
        <v>219307</v>
      </c>
      <c r="L16" s="204">
        <v>230486</v>
      </c>
      <c r="M16" s="250">
        <f t="shared" si="3"/>
        <v>95.149813871558351</v>
      </c>
      <c r="N16" s="244">
        <f t="shared" si="7"/>
        <v>460449</v>
      </c>
      <c r="O16" s="244">
        <f t="shared" si="7"/>
        <v>459761</v>
      </c>
      <c r="P16" s="250">
        <f t="shared" si="4"/>
        <v>100.14964296667182</v>
      </c>
      <c r="Q16" s="158"/>
      <c r="R16" s="158"/>
    </row>
    <row r="17" spans="1:18" ht="14.25" customHeight="1" x14ac:dyDescent="0.2">
      <c r="A17" s="249" t="s">
        <v>81</v>
      </c>
      <c r="B17" s="204">
        <f t="shared" si="5"/>
        <v>326686</v>
      </c>
      <c r="C17" s="204">
        <f t="shared" si="6"/>
        <v>314430</v>
      </c>
      <c r="D17" s="250">
        <f t="shared" si="0"/>
        <v>103.89784689756067</v>
      </c>
      <c r="E17" s="204">
        <v>26420</v>
      </c>
      <c r="F17" s="204">
        <v>27350</v>
      </c>
      <c r="G17" s="250">
        <f t="shared" si="1"/>
        <v>96.599634369287017</v>
      </c>
      <c r="H17" s="204">
        <v>300266</v>
      </c>
      <c r="I17" s="204">
        <v>287080</v>
      </c>
      <c r="J17" s="250">
        <f t="shared" si="2"/>
        <v>104.59314476800891</v>
      </c>
      <c r="K17" s="204">
        <v>170892</v>
      </c>
      <c r="L17" s="204">
        <v>171986</v>
      </c>
      <c r="M17" s="250">
        <f t="shared" si="3"/>
        <v>99.363901712930129</v>
      </c>
      <c r="N17" s="244">
        <f t="shared" si="7"/>
        <v>497578</v>
      </c>
      <c r="O17" s="244">
        <f t="shared" si="7"/>
        <v>486416</v>
      </c>
      <c r="P17" s="250">
        <f t="shared" si="4"/>
        <v>102.29474359396073</v>
      </c>
      <c r="Q17" s="158"/>
      <c r="R17" s="158"/>
    </row>
    <row r="18" spans="1:18" ht="14.25" customHeight="1" x14ac:dyDescent="0.2">
      <c r="A18" s="249" t="s">
        <v>82</v>
      </c>
      <c r="B18" s="204">
        <f t="shared" si="5"/>
        <v>237863</v>
      </c>
      <c r="C18" s="204">
        <f t="shared" si="6"/>
        <v>239492</v>
      </c>
      <c r="D18" s="250">
        <f t="shared" si="0"/>
        <v>99.319810265061051</v>
      </c>
      <c r="E18" s="204">
        <v>107341</v>
      </c>
      <c r="F18" s="204">
        <v>111470</v>
      </c>
      <c r="G18" s="250">
        <f t="shared" si="1"/>
        <v>96.295864358123254</v>
      </c>
      <c r="H18" s="204">
        <v>130522</v>
      </c>
      <c r="I18" s="204">
        <v>128022</v>
      </c>
      <c r="J18" s="250">
        <f t="shared" si="2"/>
        <v>101.952789364328</v>
      </c>
      <c r="K18" s="204">
        <v>176127</v>
      </c>
      <c r="L18" s="204">
        <v>183514</v>
      </c>
      <c r="M18" s="250">
        <f t="shared" si="3"/>
        <v>95.974694028793436</v>
      </c>
      <c r="N18" s="244">
        <f t="shared" si="7"/>
        <v>413990</v>
      </c>
      <c r="O18" s="244">
        <f t="shared" si="7"/>
        <v>423006</v>
      </c>
      <c r="P18" s="250">
        <f t="shared" si="4"/>
        <v>97.868588152413906</v>
      </c>
      <c r="Q18" s="158"/>
      <c r="R18" s="158"/>
    </row>
    <row r="19" spans="1:18" ht="14.25" customHeight="1" x14ac:dyDescent="0.2">
      <c r="A19" s="249" t="s">
        <v>83</v>
      </c>
      <c r="B19" s="204">
        <f t="shared" si="5"/>
        <v>145336</v>
      </c>
      <c r="C19" s="204">
        <f t="shared" si="6"/>
        <v>127038</v>
      </c>
      <c r="D19" s="250">
        <f t="shared" si="0"/>
        <v>114.40356428785088</v>
      </c>
      <c r="E19" s="204">
        <v>7892</v>
      </c>
      <c r="F19" s="204">
        <v>6773</v>
      </c>
      <c r="G19" s="250">
        <f t="shared" si="1"/>
        <v>116.52148235641518</v>
      </c>
      <c r="H19" s="204">
        <v>137444</v>
      </c>
      <c r="I19" s="204">
        <v>120265</v>
      </c>
      <c r="J19" s="250">
        <f t="shared" si="2"/>
        <v>114.28428886209619</v>
      </c>
      <c r="K19" s="204">
        <v>203377</v>
      </c>
      <c r="L19" s="204">
        <v>185001</v>
      </c>
      <c r="M19" s="250">
        <f t="shared" si="3"/>
        <v>109.9329192815174</v>
      </c>
      <c r="N19" s="244">
        <f t="shared" si="7"/>
        <v>348713</v>
      </c>
      <c r="O19" s="244">
        <f t="shared" si="7"/>
        <v>312039</v>
      </c>
      <c r="P19" s="250">
        <f t="shared" si="4"/>
        <v>111.75301805223066</v>
      </c>
      <c r="Q19" s="158"/>
      <c r="R19" s="158"/>
    </row>
    <row r="20" spans="1:18" ht="14.25" customHeight="1" x14ac:dyDescent="0.2">
      <c r="A20" s="249" t="s">
        <v>84</v>
      </c>
      <c r="B20" s="204">
        <f t="shared" si="5"/>
        <v>7728</v>
      </c>
      <c r="C20" s="204">
        <f t="shared" si="6"/>
        <v>8180</v>
      </c>
      <c r="D20" s="250">
        <f t="shared" si="0"/>
        <v>94.474327628361848</v>
      </c>
      <c r="E20" s="204">
        <v>167</v>
      </c>
      <c r="F20" s="204">
        <v>139</v>
      </c>
      <c r="G20" s="250">
        <f t="shared" si="1"/>
        <v>120.14388489208633</v>
      </c>
      <c r="H20" s="204">
        <v>7561</v>
      </c>
      <c r="I20" s="204">
        <v>8041</v>
      </c>
      <c r="J20" s="250">
        <f t="shared" si="2"/>
        <v>94.030593209799775</v>
      </c>
      <c r="K20" s="204">
        <v>10989</v>
      </c>
      <c r="L20" s="204">
        <v>11925</v>
      </c>
      <c r="M20" s="250">
        <f t="shared" si="3"/>
        <v>92.15094339622641</v>
      </c>
      <c r="N20" s="244">
        <f t="shared" si="7"/>
        <v>18717</v>
      </c>
      <c r="O20" s="244">
        <f t="shared" si="7"/>
        <v>20105</v>
      </c>
      <c r="P20" s="250">
        <f t="shared" si="4"/>
        <v>93.096244715244964</v>
      </c>
      <c r="Q20" s="158"/>
      <c r="R20" s="158"/>
    </row>
    <row r="21" spans="1:18" ht="14.25" customHeight="1" x14ac:dyDescent="0.2">
      <c r="A21" s="249" t="s">
        <v>85</v>
      </c>
      <c r="B21" s="204">
        <f t="shared" si="5"/>
        <v>310952</v>
      </c>
      <c r="C21" s="204">
        <f t="shared" si="6"/>
        <v>274416</v>
      </c>
      <c r="D21" s="250">
        <f t="shared" si="0"/>
        <v>113.31409247274212</v>
      </c>
      <c r="E21" s="204">
        <v>72841</v>
      </c>
      <c r="F21" s="204">
        <v>71535</v>
      </c>
      <c r="G21" s="250">
        <f t="shared" si="1"/>
        <v>101.82567973719158</v>
      </c>
      <c r="H21" s="204">
        <v>238111</v>
      </c>
      <c r="I21" s="204">
        <v>202881</v>
      </c>
      <c r="J21" s="250">
        <f t="shared" si="2"/>
        <v>117.36485920317823</v>
      </c>
      <c r="K21" s="204">
        <v>169846</v>
      </c>
      <c r="L21" s="204">
        <v>169792</v>
      </c>
      <c r="M21" s="250">
        <f t="shared" si="3"/>
        <v>100.03180361854504</v>
      </c>
      <c r="N21" s="244">
        <f t="shared" si="7"/>
        <v>480798</v>
      </c>
      <c r="O21" s="244">
        <f t="shared" si="7"/>
        <v>444208</v>
      </c>
      <c r="P21" s="250">
        <f t="shared" si="4"/>
        <v>108.2371321543061</v>
      </c>
      <c r="Q21" s="158"/>
      <c r="R21" s="158"/>
    </row>
    <row r="22" spans="1:18" ht="14.25" customHeight="1" x14ac:dyDescent="0.2">
      <c r="A22" s="249" t="s">
        <v>86</v>
      </c>
      <c r="B22" s="204">
        <f t="shared" si="5"/>
        <v>196940</v>
      </c>
      <c r="C22" s="204">
        <f t="shared" si="6"/>
        <v>206856</v>
      </c>
      <c r="D22" s="250">
        <f t="shared" si="0"/>
        <v>95.206327106779597</v>
      </c>
      <c r="E22" s="204">
        <v>121100</v>
      </c>
      <c r="F22" s="204">
        <v>123218</v>
      </c>
      <c r="G22" s="250">
        <f t="shared" si="1"/>
        <v>98.28109529451865</v>
      </c>
      <c r="H22" s="204">
        <v>75840</v>
      </c>
      <c r="I22" s="204">
        <v>83638</v>
      </c>
      <c r="J22" s="250">
        <f t="shared" si="2"/>
        <v>90.676486764389395</v>
      </c>
      <c r="K22" s="204">
        <v>150383</v>
      </c>
      <c r="L22" s="204">
        <v>178369</v>
      </c>
      <c r="M22" s="250">
        <f t="shared" si="3"/>
        <v>84.310053877075049</v>
      </c>
      <c r="N22" s="244">
        <f t="shared" si="7"/>
        <v>347323</v>
      </c>
      <c r="O22" s="244">
        <f t="shared" si="7"/>
        <v>385225</v>
      </c>
      <c r="P22" s="250">
        <f t="shared" si="4"/>
        <v>90.16107469660588</v>
      </c>
      <c r="Q22" s="158"/>
      <c r="R22" s="158"/>
    </row>
    <row r="23" spans="1:18" ht="14.25" customHeight="1" x14ac:dyDescent="0.2">
      <c r="A23" s="249" t="s">
        <v>138</v>
      </c>
      <c r="B23" s="204">
        <f t="shared" si="5"/>
        <v>299554</v>
      </c>
      <c r="C23" s="204">
        <f t="shared" si="6"/>
        <v>196283</v>
      </c>
      <c r="D23" s="250">
        <f t="shared" si="0"/>
        <v>152.6133185247831</v>
      </c>
      <c r="E23" s="204">
        <v>62581</v>
      </c>
      <c r="F23" s="204">
        <v>42494</v>
      </c>
      <c r="G23" s="250">
        <f t="shared" si="1"/>
        <v>147.27020285216736</v>
      </c>
      <c r="H23" s="204">
        <v>236973</v>
      </c>
      <c r="I23" s="204">
        <v>153789</v>
      </c>
      <c r="J23" s="250">
        <f t="shared" si="2"/>
        <v>154.08969432144042</v>
      </c>
      <c r="K23" s="204">
        <v>845554</v>
      </c>
      <c r="L23" s="204">
        <v>804469</v>
      </c>
      <c r="M23" s="250">
        <f t="shared" si="3"/>
        <v>105.1070954878311</v>
      </c>
      <c r="N23" s="244">
        <f t="shared" si="7"/>
        <v>1145108</v>
      </c>
      <c r="O23" s="244">
        <f t="shared" si="7"/>
        <v>1000752</v>
      </c>
      <c r="P23" s="250">
        <f t="shared" si="4"/>
        <v>114.42475258605528</v>
      </c>
      <c r="Q23" s="158"/>
      <c r="R23" s="158"/>
    </row>
    <row r="24" spans="1:18" ht="14.25" customHeight="1" x14ac:dyDescent="0.2">
      <c r="A24" s="249" t="s">
        <v>88</v>
      </c>
      <c r="B24" s="204">
        <f t="shared" si="5"/>
        <v>103701</v>
      </c>
      <c r="C24" s="204">
        <f t="shared" si="6"/>
        <v>97824</v>
      </c>
      <c r="D24" s="250">
        <f t="shared" si="0"/>
        <v>106.00772816486752</v>
      </c>
      <c r="E24" s="204">
        <v>1786</v>
      </c>
      <c r="F24" s="204">
        <v>2128</v>
      </c>
      <c r="G24" s="250">
        <f t="shared" si="1"/>
        <v>83.928571428571431</v>
      </c>
      <c r="H24" s="204">
        <v>101915</v>
      </c>
      <c r="I24" s="204">
        <v>95696</v>
      </c>
      <c r="J24" s="250">
        <f t="shared" si="2"/>
        <v>106.49870423006186</v>
      </c>
      <c r="K24" s="204">
        <v>38143</v>
      </c>
      <c r="L24" s="204">
        <v>46910</v>
      </c>
      <c r="M24" s="250">
        <f t="shared" si="3"/>
        <v>81.311021104242158</v>
      </c>
      <c r="N24" s="244">
        <f t="shared" si="7"/>
        <v>141844</v>
      </c>
      <c r="O24" s="244">
        <f t="shared" si="7"/>
        <v>144734</v>
      </c>
      <c r="P24" s="250">
        <f t="shared" si="4"/>
        <v>98.003233518039991</v>
      </c>
      <c r="Q24" s="158"/>
      <c r="R24" s="158"/>
    </row>
    <row r="25" spans="1:18" ht="22.5" x14ac:dyDescent="0.2">
      <c r="A25" s="249" t="s">
        <v>89</v>
      </c>
      <c r="B25" s="204">
        <f t="shared" si="5"/>
        <v>216349</v>
      </c>
      <c r="C25" s="204">
        <f t="shared" si="6"/>
        <v>226659</v>
      </c>
      <c r="D25" s="250">
        <f t="shared" si="0"/>
        <v>95.451316735713121</v>
      </c>
      <c r="E25" s="204">
        <v>29227</v>
      </c>
      <c r="F25" s="204">
        <v>36145</v>
      </c>
      <c r="G25" s="250">
        <f t="shared" si="1"/>
        <v>80.860423295061565</v>
      </c>
      <c r="H25" s="204">
        <v>187122</v>
      </c>
      <c r="I25" s="204">
        <v>190514</v>
      </c>
      <c r="J25" s="250">
        <f t="shared" si="2"/>
        <v>98.219553418646399</v>
      </c>
      <c r="K25" s="204">
        <v>148868</v>
      </c>
      <c r="L25" s="204">
        <v>160824</v>
      </c>
      <c r="M25" s="250">
        <f t="shared" si="3"/>
        <v>92.565786201064512</v>
      </c>
      <c r="N25" s="244">
        <f t="shared" si="7"/>
        <v>365217</v>
      </c>
      <c r="O25" s="244">
        <f t="shared" si="7"/>
        <v>387483</v>
      </c>
      <c r="P25" s="250">
        <f t="shared" si="4"/>
        <v>94.25368338740023</v>
      </c>
      <c r="Q25" s="158"/>
      <c r="R25" s="158"/>
    </row>
    <row r="26" spans="1:18" x14ac:dyDescent="0.2">
      <c r="A26" s="249" t="s">
        <v>90</v>
      </c>
      <c r="B26" s="204" t="str">
        <f>H26</f>
        <v>-</v>
      </c>
      <c r="C26" s="204" t="s">
        <v>137</v>
      </c>
      <c r="D26" s="250" t="s">
        <v>137</v>
      </c>
      <c r="E26" s="251" t="s">
        <v>137</v>
      </c>
      <c r="F26" s="251">
        <v>22</v>
      </c>
      <c r="G26" s="250" t="s">
        <v>137</v>
      </c>
      <c r="H26" s="204" t="s">
        <v>137</v>
      </c>
      <c r="I26" s="204" t="s">
        <v>137</v>
      </c>
      <c r="J26" s="250" t="s">
        <v>137</v>
      </c>
      <c r="K26" s="204">
        <v>156</v>
      </c>
      <c r="L26" s="204">
        <v>262</v>
      </c>
      <c r="M26" s="250">
        <f t="shared" si="3"/>
        <v>59.541984732824424</v>
      </c>
      <c r="N26" s="244">
        <f>K26</f>
        <v>156</v>
      </c>
      <c r="O26" s="244">
        <f>L26+F26</f>
        <v>284</v>
      </c>
      <c r="P26" s="250">
        <f t="shared" si="4"/>
        <v>54.929577464788736</v>
      </c>
      <c r="Q26" s="159"/>
      <c r="R26" s="158"/>
    </row>
    <row r="27" spans="1:18" x14ac:dyDescent="0.2">
      <c r="A27" s="249" t="s">
        <v>91</v>
      </c>
      <c r="B27" s="204" t="s">
        <v>137</v>
      </c>
      <c r="C27" s="204" t="str">
        <f>I27</f>
        <v>-</v>
      </c>
      <c r="D27" s="243" t="s">
        <v>137</v>
      </c>
      <c r="E27" s="251" t="s">
        <v>137</v>
      </c>
      <c r="F27" s="204" t="s">
        <v>137</v>
      </c>
      <c r="G27" s="250" t="s">
        <v>137</v>
      </c>
      <c r="H27" s="251" t="s">
        <v>137</v>
      </c>
      <c r="I27" s="204" t="s">
        <v>137</v>
      </c>
      <c r="J27" s="250" t="s">
        <v>137</v>
      </c>
      <c r="K27" s="204">
        <v>2279</v>
      </c>
      <c r="L27" s="204">
        <v>2968</v>
      </c>
      <c r="M27" s="250">
        <f t="shared" si="3"/>
        <v>76.785714285714292</v>
      </c>
      <c r="N27" s="244">
        <f>K27</f>
        <v>2279</v>
      </c>
      <c r="O27" s="244">
        <f>L27</f>
        <v>2968</v>
      </c>
      <c r="P27" s="250">
        <f>N27/O27%</f>
        <v>76.785714285714292</v>
      </c>
      <c r="Q27" s="158"/>
      <c r="R27" s="158"/>
    </row>
    <row r="28" spans="1:18" x14ac:dyDescent="0.2">
      <c r="A28" s="252" t="s">
        <v>92</v>
      </c>
      <c r="B28" s="205">
        <f>E28+H28</f>
        <v>13225</v>
      </c>
      <c r="C28" s="205">
        <f>F28+I28</f>
        <v>13233</v>
      </c>
      <c r="D28" s="253">
        <f>B28/C28*100</f>
        <v>99.939545076702188</v>
      </c>
      <c r="E28" s="205">
        <v>7013</v>
      </c>
      <c r="F28" s="205">
        <v>4578</v>
      </c>
      <c r="G28" s="253">
        <f t="shared" si="1"/>
        <v>153.18916557448668</v>
      </c>
      <c r="H28" s="205">
        <v>6212</v>
      </c>
      <c r="I28" s="205">
        <v>8655</v>
      </c>
      <c r="J28" s="253">
        <f t="shared" si="2"/>
        <v>71.7735413056037</v>
      </c>
      <c r="K28" s="205">
        <v>97007</v>
      </c>
      <c r="L28" s="205">
        <v>54074</v>
      </c>
      <c r="M28" s="253">
        <f t="shared" si="3"/>
        <v>179.39675259829122</v>
      </c>
      <c r="N28" s="245">
        <f t="shared" si="7"/>
        <v>110232</v>
      </c>
      <c r="O28" s="245">
        <f t="shared" si="7"/>
        <v>67307</v>
      </c>
      <c r="P28" s="253">
        <f t="shared" si="4"/>
        <v>163.77494168511447</v>
      </c>
      <c r="Q28" s="158"/>
      <c r="R28" s="158"/>
    </row>
    <row r="29" spans="1:18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6"/>
      <c r="K29" s="104"/>
      <c r="L29" s="204"/>
      <c r="M29" s="106"/>
      <c r="N29" s="146"/>
      <c r="O29" s="254"/>
      <c r="P29" s="254"/>
      <c r="Q29" s="254"/>
      <c r="R29" s="254"/>
    </row>
    <row r="30" spans="1:18" ht="14.25" customHeight="1" x14ac:dyDescent="0.2">
      <c r="A30" s="468" t="s">
        <v>163</v>
      </c>
      <c r="B30" s="468"/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</row>
    <row r="31" spans="1:18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O31" s="146"/>
      <c r="P31" s="151" t="s">
        <v>120</v>
      </c>
    </row>
    <row r="32" spans="1:18" ht="15.75" customHeight="1" x14ac:dyDescent="0.2">
      <c r="A32" s="421"/>
      <c r="B32" s="410" t="s">
        <v>132</v>
      </c>
      <c r="C32" s="410"/>
      <c r="D32" s="410"/>
      <c r="E32" s="411" t="s">
        <v>67</v>
      </c>
      <c r="F32" s="412"/>
      <c r="G32" s="412"/>
      <c r="H32" s="412"/>
      <c r="I32" s="412"/>
      <c r="J32" s="412"/>
      <c r="K32" s="415" t="s">
        <v>150</v>
      </c>
      <c r="L32" s="416"/>
      <c r="M32" s="417"/>
      <c r="N32" s="410" t="s">
        <v>68</v>
      </c>
      <c r="O32" s="410"/>
      <c r="P32" s="411"/>
    </row>
    <row r="33" spans="1:18" ht="35.25" customHeight="1" x14ac:dyDescent="0.2">
      <c r="A33" s="421"/>
      <c r="B33" s="410"/>
      <c r="C33" s="410"/>
      <c r="D33" s="410"/>
      <c r="E33" s="410" t="s">
        <v>66</v>
      </c>
      <c r="F33" s="410"/>
      <c r="G33" s="410"/>
      <c r="H33" s="410" t="s">
        <v>65</v>
      </c>
      <c r="I33" s="410"/>
      <c r="J33" s="410"/>
      <c r="K33" s="418"/>
      <c r="L33" s="419"/>
      <c r="M33" s="420"/>
      <c r="N33" s="410"/>
      <c r="O33" s="410"/>
      <c r="P33" s="411"/>
    </row>
    <row r="34" spans="1:18" ht="40.5" customHeight="1" x14ac:dyDescent="0.2">
      <c r="A34" s="421"/>
      <c r="B34" s="247" t="s">
        <v>130</v>
      </c>
      <c r="C34" s="247" t="s">
        <v>64</v>
      </c>
      <c r="D34" s="247" t="s">
        <v>131</v>
      </c>
      <c r="E34" s="247" t="s">
        <v>130</v>
      </c>
      <c r="F34" s="247" t="s">
        <v>64</v>
      </c>
      <c r="G34" s="247" t="s">
        <v>131</v>
      </c>
      <c r="H34" s="247" t="s">
        <v>130</v>
      </c>
      <c r="I34" s="247" t="s">
        <v>64</v>
      </c>
      <c r="J34" s="247" t="s">
        <v>131</v>
      </c>
      <c r="K34" s="247" t="s">
        <v>130</v>
      </c>
      <c r="L34" s="247" t="s">
        <v>64</v>
      </c>
      <c r="M34" s="248" t="s">
        <v>131</v>
      </c>
      <c r="N34" s="247" t="s">
        <v>130</v>
      </c>
      <c r="O34" s="247" t="s">
        <v>64</v>
      </c>
      <c r="P34" s="248" t="s">
        <v>131</v>
      </c>
    </row>
    <row r="35" spans="1:18" x14ac:dyDescent="0.2">
      <c r="A35" s="65" t="s">
        <v>72</v>
      </c>
      <c r="B35" s="204">
        <f>SUM(B36:B55)</f>
        <v>2057773</v>
      </c>
      <c r="C35" s="204">
        <f>SUM(C36:C55)</f>
        <v>1919239</v>
      </c>
      <c r="D35" s="250">
        <f>B35/C35*100</f>
        <v>107.21817345312388</v>
      </c>
      <c r="E35" s="204">
        <f>SUM(E36:E55)</f>
        <v>365656</v>
      </c>
      <c r="F35" s="204">
        <f>SUM(F36:F55)</f>
        <v>323528</v>
      </c>
      <c r="G35" s="250">
        <f>E35/F35%</f>
        <v>113.02143863900497</v>
      </c>
      <c r="H35" s="204">
        <f>SUM(H36:H55)</f>
        <v>1692117</v>
      </c>
      <c r="I35" s="204">
        <f>SUM(I36:I55)</f>
        <v>1595721</v>
      </c>
      <c r="J35" s="250">
        <f>H35/I35%</f>
        <v>106.04090564703981</v>
      </c>
      <c r="K35" s="204">
        <f>SUM(K36:K55)</f>
        <v>1843750</v>
      </c>
      <c r="L35" s="204">
        <f>SUM(L36:L55)</f>
        <v>1594920</v>
      </c>
      <c r="M35" s="250">
        <f>K35/L35%</f>
        <v>115.60140947508339</v>
      </c>
      <c r="N35" s="204">
        <f>SUM(N36:N55)</f>
        <v>3901523</v>
      </c>
      <c r="O35" s="204">
        <f>SUM(O36:O55)</f>
        <v>3514169</v>
      </c>
      <c r="P35" s="250">
        <f>N35/O35%</f>
        <v>111.02263436960487</v>
      </c>
      <c r="Q35" s="158"/>
      <c r="R35" s="158"/>
    </row>
    <row r="36" spans="1:18" s="152" customFormat="1" x14ac:dyDescent="0.2">
      <c r="A36" s="80" t="s">
        <v>73</v>
      </c>
      <c r="B36" s="204">
        <f>E36+H36</f>
        <v>148234</v>
      </c>
      <c r="C36" s="204">
        <f>F36+I36</f>
        <v>136700</v>
      </c>
      <c r="D36" s="250">
        <f t="shared" ref="D36:D52" si="8">B36/C36*100</f>
        <v>108.43745427944404</v>
      </c>
      <c r="E36" s="204">
        <v>14497</v>
      </c>
      <c r="F36" s="204">
        <v>11275</v>
      </c>
      <c r="G36" s="250">
        <f t="shared" ref="G36:G55" si="9">E36/F36%</f>
        <v>128.57649667405764</v>
      </c>
      <c r="H36" s="204">
        <v>133737</v>
      </c>
      <c r="I36" s="204">
        <v>125425</v>
      </c>
      <c r="J36" s="250">
        <f t="shared" ref="J36:J55" si="10">H36/I36%</f>
        <v>106.62706796890572</v>
      </c>
      <c r="K36" s="204">
        <v>112201</v>
      </c>
      <c r="L36" s="204">
        <v>76844</v>
      </c>
      <c r="M36" s="250">
        <f t="shared" ref="M36:M55" si="11">K36/L36%</f>
        <v>146.01139971891104</v>
      </c>
      <c r="N36" s="204">
        <f>E36+H36+K36</f>
        <v>260435</v>
      </c>
      <c r="O36" s="204">
        <f>F36+I36+L36</f>
        <v>213544</v>
      </c>
      <c r="P36" s="250">
        <f t="shared" ref="P36:P55" si="12">N36/O36%</f>
        <v>121.95847225864459</v>
      </c>
      <c r="Q36" s="158"/>
      <c r="R36" s="158"/>
    </row>
    <row r="37" spans="1:18" x14ac:dyDescent="0.2">
      <c r="A37" s="71" t="s">
        <v>74</v>
      </c>
      <c r="B37" s="204">
        <f t="shared" ref="B37:B55" si="13">E37+H37</f>
        <v>94822</v>
      </c>
      <c r="C37" s="204">
        <f>F37+I37</f>
        <v>98138</v>
      </c>
      <c r="D37" s="250">
        <f t="shared" si="8"/>
        <v>96.621084595161904</v>
      </c>
      <c r="E37" s="204">
        <v>46722</v>
      </c>
      <c r="F37" s="204">
        <v>51521</v>
      </c>
      <c r="G37" s="250">
        <f t="shared" si="9"/>
        <v>90.685351604200221</v>
      </c>
      <c r="H37" s="204">
        <v>48100</v>
      </c>
      <c r="I37" s="204">
        <v>46617</v>
      </c>
      <c r="J37" s="250">
        <f t="shared" si="10"/>
        <v>103.18124289422313</v>
      </c>
      <c r="K37" s="204">
        <v>98453</v>
      </c>
      <c r="L37" s="204">
        <v>81559</v>
      </c>
      <c r="M37" s="250">
        <f t="shared" si="11"/>
        <v>120.71383906129304</v>
      </c>
      <c r="N37" s="204">
        <f t="shared" ref="N37:O52" si="14">E37+H37+K37</f>
        <v>193275</v>
      </c>
      <c r="O37" s="204">
        <f t="shared" si="14"/>
        <v>179697</v>
      </c>
      <c r="P37" s="250">
        <f t="shared" si="12"/>
        <v>107.55605268869263</v>
      </c>
      <c r="Q37" s="158"/>
      <c r="R37" s="158"/>
    </row>
    <row r="38" spans="1:18" x14ac:dyDescent="0.2">
      <c r="A38" s="71" t="s">
        <v>75</v>
      </c>
      <c r="B38" s="204">
        <f t="shared" si="13"/>
        <v>186908</v>
      </c>
      <c r="C38" s="204">
        <f t="shared" ref="C38:C52" si="15">F38+I38</f>
        <v>186023</v>
      </c>
      <c r="D38" s="250">
        <f t="shared" si="8"/>
        <v>100.47574762260581</v>
      </c>
      <c r="E38" s="204">
        <v>27456</v>
      </c>
      <c r="F38" s="204">
        <v>28184</v>
      </c>
      <c r="G38" s="250">
        <f t="shared" si="9"/>
        <v>97.416974169741707</v>
      </c>
      <c r="H38" s="204">
        <v>159452</v>
      </c>
      <c r="I38" s="204">
        <v>157839</v>
      </c>
      <c r="J38" s="250">
        <f t="shared" si="10"/>
        <v>101.02192740704135</v>
      </c>
      <c r="K38" s="204">
        <v>93397</v>
      </c>
      <c r="L38" s="204">
        <v>93035</v>
      </c>
      <c r="M38" s="250">
        <f t="shared" si="11"/>
        <v>100.3891008760144</v>
      </c>
      <c r="N38" s="204">
        <f t="shared" si="14"/>
        <v>280305</v>
      </c>
      <c r="O38" s="204">
        <f t="shared" si="14"/>
        <v>279058</v>
      </c>
      <c r="P38" s="250">
        <f t="shared" si="12"/>
        <v>100.4468605092848</v>
      </c>
      <c r="Q38" s="158"/>
      <c r="R38" s="158"/>
    </row>
    <row r="39" spans="1:18" s="152" customFormat="1" x14ac:dyDescent="0.2">
      <c r="A39" s="71" t="s">
        <v>76</v>
      </c>
      <c r="B39" s="204">
        <f t="shared" si="13"/>
        <v>155727</v>
      </c>
      <c r="C39" s="204">
        <f t="shared" si="15"/>
        <v>151763</v>
      </c>
      <c r="D39" s="250">
        <f t="shared" si="8"/>
        <v>102.61196734381899</v>
      </c>
      <c r="E39" s="204">
        <v>29036</v>
      </c>
      <c r="F39" s="204">
        <v>24385</v>
      </c>
      <c r="G39" s="250">
        <f t="shared" si="9"/>
        <v>119.0732007381587</v>
      </c>
      <c r="H39" s="204">
        <v>126691</v>
      </c>
      <c r="I39" s="204">
        <v>127378</v>
      </c>
      <c r="J39" s="250">
        <f t="shared" si="10"/>
        <v>99.460660396614799</v>
      </c>
      <c r="K39" s="204">
        <v>151853</v>
      </c>
      <c r="L39" s="204">
        <v>151567</v>
      </c>
      <c r="M39" s="250">
        <f t="shared" si="11"/>
        <v>100.18869542842438</v>
      </c>
      <c r="N39" s="204">
        <f t="shared" si="14"/>
        <v>307580</v>
      </c>
      <c r="O39" s="204">
        <f t="shared" si="14"/>
        <v>303330</v>
      </c>
      <c r="P39" s="250">
        <f t="shared" si="12"/>
        <v>101.40111429795931</v>
      </c>
      <c r="Q39" s="158"/>
      <c r="R39" s="158"/>
    </row>
    <row r="40" spans="1:18" x14ac:dyDescent="0.2">
      <c r="A40" s="71" t="s">
        <v>77</v>
      </c>
      <c r="B40" s="204">
        <f t="shared" si="13"/>
        <v>60358</v>
      </c>
      <c r="C40" s="204">
        <f t="shared" si="15"/>
        <v>43824</v>
      </c>
      <c r="D40" s="250">
        <f t="shared" si="8"/>
        <v>137.72818546914934</v>
      </c>
      <c r="E40" s="204">
        <v>1148</v>
      </c>
      <c r="F40" s="204">
        <v>907</v>
      </c>
      <c r="G40" s="250">
        <f t="shared" si="9"/>
        <v>126.57111356119073</v>
      </c>
      <c r="H40" s="204">
        <v>59210</v>
      </c>
      <c r="I40" s="204">
        <v>42917</v>
      </c>
      <c r="J40" s="250">
        <f t="shared" si="10"/>
        <v>137.96397697881957</v>
      </c>
      <c r="K40" s="204">
        <v>60718</v>
      </c>
      <c r="L40" s="204">
        <v>36353</v>
      </c>
      <c r="M40" s="250">
        <f t="shared" si="11"/>
        <v>167.02335433114186</v>
      </c>
      <c r="N40" s="204">
        <f t="shared" si="14"/>
        <v>121076</v>
      </c>
      <c r="O40" s="204">
        <f t="shared" si="14"/>
        <v>80177</v>
      </c>
      <c r="P40" s="250">
        <f t="shared" si="12"/>
        <v>151.01088840939423</v>
      </c>
      <c r="Q40" s="158"/>
      <c r="R40" s="158"/>
    </row>
    <row r="41" spans="1:18" x14ac:dyDescent="0.2">
      <c r="A41" s="71" t="s">
        <v>78</v>
      </c>
      <c r="B41" s="204">
        <f t="shared" si="13"/>
        <v>310388</v>
      </c>
      <c r="C41" s="204">
        <f t="shared" si="15"/>
        <v>331543</v>
      </c>
      <c r="D41" s="250">
        <f t="shared" si="8"/>
        <v>93.619228878305378</v>
      </c>
      <c r="E41" s="204">
        <v>41876</v>
      </c>
      <c r="F41" s="204">
        <v>38232</v>
      </c>
      <c r="G41" s="250">
        <f t="shared" si="9"/>
        <v>109.5312826951245</v>
      </c>
      <c r="H41" s="204">
        <v>268512</v>
      </c>
      <c r="I41" s="204">
        <v>293311</v>
      </c>
      <c r="J41" s="250">
        <f t="shared" si="10"/>
        <v>91.545151733143314</v>
      </c>
      <c r="K41" s="204">
        <v>101850</v>
      </c>
      <c r="L41" s="204">
        <v>102159</v>
      </c>
      <c r="M41" s="250">
        <f t="shared" si="11"/>
        <v>99.697530320382924</v>
      </c>
      <c r="N41" s="204">
        <f t="shared" si="14"/>
        <v>412238</v>
      </c>
      <c r="O41" s="204">
        <f t="shared" si="14"/>
        <v>433702</v>
      </c>
      <c r="P41" s="250">
        <f t="shared" si="12"/>
        <v>95.050979704958692</v>
      </c>
      <c r="Q41" s="158"/>
      <c r="R41" s="158"/>
    </row>
    <row r="42" spans="1:18" x14ac:dyDescent="0.2">
      <c r="A42" s="71" t="s">
        <v>79</v>
      </c>
      <c r="B42" s="204">
        <f t="shared" si="13"/>
        <v>80037</v>
      </c>
      <c r="C42" s="204">
        <f t="shared" si="15"/>
        <v>83505</v>
      </c>
      <c r="D42" s="250">
        <f t="shared" si="8"/>
        <v>95.846955272139382</v>
      </c>
      <c r="E42" s="204">
        <v>9841</v>
      </c>
      <c r="F42" s="204">
        <v>9813</v>
      </c>
      <c r="G42" s="250">
        <f t="shared" si="9"/>
        <v>100.28533577906859</v>
      </c>
      <c r="H42" s="204">
        <v>70196</v>
      </c>
      <c r="I42" s="204">
        <v>73692</v>
      </c>
      <c r="J42" s="250">
        <f t="shared" si="10"/>
        <v>95.255930087390766</v>
      </c>
      <c r="K42" s="204">
        <v>106588</v>
      </c>
      <c r="L42" s="204">
        <v>114392</v>
      </c>
      <c r="M42" s="250">
        <f t="shared" si="11"/>
        <v>93.177844604517787</v>
      </c>
      <c r="N42" s="204">
        <f t="shared" si="14"/>
        <v>186625</v>
      </c>
      <c r="O42" s="204">
        <f t="shared" si="14"/>
        <v>197897</v>
      </c>
      <c r="P42" s="250">
        <f t="shared" si="12"/>
        <v>94.304107692385429</v>
      </c>
      <c r="Q42" s="158"/>
      <c r="R42" s="158"/>
    </row>
    <row r="43" spans="1:18" s="152" customFormat="1" x14ac:dyDescent="0.2">
      <c r="A43" s="71" t="s">
        <v>80</v>
      </c>
      <c r="B43" s="204">
        <f t="shared" si="13"/>
        <v>119937</v>
      </c>
      <c r="C43" s="204">
        <f t="shared" si="15"/>
        <v>117815</v>
      </c>
      <c r="D43" s="250">
        <f t="shared" si="8"/>
        <v>101.80112888851166</v>
      </c>
      <c r="E43" s="204">
        <v>13639</v>
      </c>
      <c r="F43" s="204">
        <v>11954</v>
      </c>
      <c r="G43" s="250">
        <f t="shared" si="9"/>
        <v>114.0957001840388</v>
      </c>
      <c r="H43" s="204">
        <v>106298</v>
      </c>
      <c r="I43" s="204">
        <v>105861</v>
      </c>
      <c r="J43" s="250">
        <f t="shared" si="10"/>
        <v>100.41280547132561</v>
      </c>
      <c r="K43" s="204">
        <v>104771</v>
      </c>
      <c r="L43" s="204">
        <v>101489</v>
      </c>
      <c r="M43" s="250">
        <f t="shared" si="11"/>
        <v>103.23384800323188</v>
      </c>
      <c r="N43" s="204">
        <f t="shared" si="14"/>
        <v>224708</v>
      </c>
      <c r="O43" s="204">
        <f t="shared" si="14"/>
        <v>219304</v>
      </c>
      <c r="P43" s="250">
        <f t="shared" si="12"/>
        <v>102.46415934045891</v>
      </c>
      <c r="Q43" s="158"/>
      <c r="R43" s="158"/>
    </row>
    <row r="44" spans="1:18" x14ac:dyDescent="0.2">
      <c r="A44" s="71" t="s">
        <v>81</v>
      </c>
      <c r="B44" s="204">
        <f t="shared" si="13"/>
        <v>131332</v>
      </c>
      <c r="C44" s="204">
        <f t="shared" si="15"/>
        <v>124756</v>
      </c>
      <c r="D44" s="250">
        <f>B44/C44*100</f>
        <v>105.27108916605212</v>
      </c>
      <c r="E44" s="204">
        <v>11456</v>
      </c>
      <c r="F44" s="204">
        <v>11376</v>
      </c>
      <c r="G44" s="250">
        <f t="shared" si="9"/>
        <v>100.70323488045007</v>
      </c>
      <c r="H44" s="204">
        <v>119876</v>
      </c>
      <c r="I44" s="204">
        <v>113380</v>
      </c>
      <c r="J44" s="250">
        <f t="shared" si="10"/>
        <v>105.72940553889575</v>
      </c>
      <c r="K44" s="204">
        <v>82593</v>
      </c>
      <c r="L44" s="204">
        <v>77041</v>
      </c>
      <c r="M44" s="250">
        <f t="shared" si="11"/>
        <v>107.20655235523942</v>
      </c>
      <c r="N44" s="204">
        <f t="shared" si="14"/>
        <v>213925</v>
      </c>
      <c r="O44" s="204">
        <f t="shared" si="14"/>
        <v>201797</v>
      </c>
      <c r="P44" s="250">
        <f t="shared" si="12"/>
        <v>106.01000014866425</v>
      </c>
      <c r="Q44" s="158"/>
      <c r="R44" s="158"/>
    </row>
    <row r="45" spans="1:18" x14ac:dyDescent="0.2">
      <c r="A45" s="71" t="s">
        <v>82</v>
      </c>
      <c r="B45" s="204">
        <f t="shared" si="13"/>
        <v>115719</v>
      </c>
      <c r="C45" s="204">
        <f t="shared" si="15"/>
        <v>102299</v>
      </c>
      <c r="D45" s="250">
        <f t="shared" si="8"/>
        <v>113.11840780457287</v>
      </c>
      <c r="E45" s="204">
        <v>42155</v>
      </c>
      <c r="F45" s="204">
        <v>36877</v>
      </c>
      <c r="G45" s="250">
        <f t="shared" si="9"/>
        <v>114.31244407083007</v>
      </c>
      <c r="H45" s="204">
        <v>73564</v>
      </c>
      <c r="I45" s="204">
        <v>65422</v>
      </c>
      <c r="J45" s="250">
        <f t="shared" si="10"/>
        <v>112.44535477362355</v>
      </c>
      <c r="K45" s="204">
        <v>95123</v>
      </c>
      <c r="L45" s="204">
        <v>86920</v>
      </c>
      <c r="M45" s="250">
        <f t="shared" si="11"/>
        <v>109.43741371375977</v>
      </c>
      <c r="N45" s="204">
        <f t="shared" si="14"/>
        <v>210842</v>
      </c>
      <c r="O45" s="204">
        <f t="shared" si="14"/>
        <v>189219</v>
      </c>
      <c r="P45" s="250">
        <f t="shared" si="12"/>
        <v>111.42749935260201</v>
      </c>
      <c r="Q45" s="158"/>
      <c r="R45" s="158"/>
    </row>
    <row r="46" spans="1:18" x14ac:dyDescent="0.2">
      <c r="A46" s="71" t="s">
        <v>83</v>
      </c>
      <c r="B46" s="204">
        <f t="shared" si="13"/>
        <v>75264</v>
      </c>
      <c r="C46" s="204">
        <f t="shared" si="15"/>
        <v>74848</v>
      </c>
      <c r="D46" s="250">
        <f t="shared" si="8"/>
        <v>100.55579307396323</v>
      </c>
      <c r="E46" s="204">
        <v>2451</v>
      </c>
      <c r="F46" s="204">
        <v>1401</v>
      </c>
      <c r="G46" s="250">
        <f t="shared" si="9"/>
        <v>174.94646680942185</v>
      </c>
      <c r="H46" s="204">
        <v>72813</v>
      </c>
      <c r="I46" s="204">
        <v>73447</v>
      </c>
      <c r="J46" s="250">
        <f t="shared" si="10"/>
        <v>99.136792517053109</v>
      </c>
      <c r="K46" s="204">
        <v>107158</v>
      </c>
      <c r="L46" s="204">
        <v>93970</v>
      </c>
      <c r="M46" s="250">
        <f t="shared" si="11"/>
        <v>114.03426625518782</v>
      </c>
      <c r="N46" s="204">
        <f t="shared" si="14"/>
        <v>182422</v>
      </c>
      <c r="O46" s="204">
        <f t="shared" si="14"/>
        <v>168818</v>
      </c>
      <c r="P46" s="250">
        <f t="shared" si="12"/>
        <v>108.05838239998104</v>
      </c>
      <c r="Q46" s="158"/>
      <c r="R46" s="158"/>
    </row>
    <row r="47" spans="1:18" x14ac:dyDescent="0.2">
      <c r="A47" s="71" t="s">
        <v>84</v>
      </c>
      <c r="B47" s="204">
        <f>H47</f>
        <v>5104</v>
      </c>
      <c r="C47" s="204">
        <f>I47</f>
        <v>5108</v>
      </c>
      <c r="D47" s="250">
        <f t="shared" si="8"/>
        <v>99.921691464369616</v>
      </c>
      <c r="E47" s="204" t="s">
        <v>137</v>
      </c>
      <c r="F47" s="251" t="s">
        <v>137</v>
      </c>
      <c r="G47" s="250" t="s">
        <v>137</v>
      </c>
      <c r="H47" s="204">
        <v>5104</v>
      </c>
      <c r="I47" s="204">
        <v>5108</v>
      </c>
      <c r="J47" s="250">
        <f t="shared" si="10"/>
        <v>99.921691464369616</v>
      </c>
      <c r="K47" s="204">
        <v>9313</v>
      </c>
      <c r="L47" s="204">
        <v>9850</v>
      </c>
      <c r="M47" s="250">
        <f t="shared" si="11"/>
        <v>94.548223350253807</v>
      </c>
      <c r="N47" s="204">
        <f>H47+K47</f>
        <v>14417</v>
      </c>
      <c r="O47" s="204">
        <f>I47+L47</f>
        <v>14958</v>
      </c>
      <c r="P47" s="250">
        <f t="shared" si="12"/>
        <v>96.38320631100413</v>
      </c>
      <c r="Q47" s="158"/>
      <c r="R47" s="158"/>
    </row>
    <row r="48" spans="1:18" x14ac:dyDescent="0.2">
      <c r="A48" s="71" t="s">
        <v>85</v>
      </c>
      <c r="B48" s="204">
        <f t="shared" si="13"/>
        <v>138013</v>
      </c>
      <c r="C48" s="204">
        <f t="shared" si="15"/>
        <v>120559</v>
      </c>
      <c r="D48" s="250">
        <f t="shared" si="8"/>
        <v>114.47755870569596</v>
      </c>
      <c r="E48" s="204">
        <v>31704</v>
      </c>
      <c r="F48" s="204">
        <v>28283</v>
      </c>
      <c r="G48" s="250">
        <f t="shared" si="9"/>
        <v>112.09560513382598</v>
      </c>
      <c r="H48" s="204">
        <v>106309</v>
      </c>
      <c r="I48" s="204">
        <v>92276</v>
      </c>
      <c r="J48" s="250">
        <f t="shared" si="10"/>
        <v>115.20763795569812</v>
      </c>
      <c r="K48" s="204">
        <v>56678</v>
      </c>
      <c r="L48" s="204">
        <v>53200</v>
      </c>
      <c r="M48" s="250">
        <f>K48/L48%</f>
        <v>106.5375939849624</v>
      </c>
      <c r="N48" s="204">
        <f t="shared" si="14"/>
        <v>194691</v>
      </c>
      <c r="O48" s="204">
        <f t="shared" si="14"/>
        <v>173759</v>
      </c>
      <c r="P48" s="250">
        <f>N48/O48%</f>
        <v>112.04657024959859</v>
      </c>
      <c r="Q48" s="158"/>
      <c r="R48" s="158"/>
    </row>
    <row r="49" spans="1:29" x14ac:dyDescent="0.2">
      <c r="A49" s="71" t="s">
        <v>86</v>
      </c>
      <c r="B49" s="204">
        <f t="shared" si="13"/>
        <v>92350</v>
      </c>
      <c r="C49" s="204">
        <f t="shared" si="15"/>
        <v>89343</v>
      </c>
      <c r="D49" s="250">
        <f t="shared" si="8"/>
        <v>103.36568057934031</v>
      </c>
      <c r="E49" s="204">
        <v>49509</v>
      </c>
      <c r="F49" s="204">
        <v>47686</v>
      </c>
      <c r="G49" s="250">
        <f t="shared" si="9"/>
        <v>103.82292496749569</v>
      </c>
      <c r="H49" s="204">
        <v>42841</v>
      </c>
      <c r="I49" s="204">
        <v>41657</v>
      </c>
      <c r="J49" s="250">
        <f t="shared" si="10"/>
        <v>102.84225940418177</v>
      </c>
      <c r="K49" s="204">
        <v>76528</v>
      </c>
      <c r="L49" s="204">
        <v>74274</v>
      </c>
      <c r="M49" s="250">
        <f t="shared" si="11"/>
        <v>103.03470931954654</v>
      </c>
      <c r="N49" s="204">
        <f t="shared" si="14"/>
        <v>168878</v>
      </c>
      <c r="O49" s="204">
        <f t="shared" si="14"/>
        <v>163617</v>
      </c>
      <c r="P49" s="250">
        <f t="shared" si="12"/>
        <v>103.21543604882133</v>
      </c>
      <c r="Q49" s="158"/>
      <c r="R49" s="158"/>
    </row>
    <row r="50" spans="1:29" x14ac:dyDescent="0.2">
      <c r="A50" s="71" t="s">
        <v>87</v>
      </c>
      <c r="B50" s="204">
        <f t="shared" si="13"/>
        <v>165308</v>
      </c>
      <c r="C50" s="204">
        <f t="shared" si="15"/>
        <v>86727</v>
      </c>
      <c r="D50" s="250">
        <f t="shared" si="8"/>
        <v>190.60730798943811</v>
      </c>
      <c r="E50" s="204">
        <v>29059</v>
      </c>
      <c r="F50" s="204">
        <v>10523</v>
      </c>
      <c r="G50" s="250">
        <f t="shared" si="9"/>
        <v>276.14748645823431</v>
      </c>
      <c r="H50" s="204">
        <v>136249</v>
      </c>
      <c r="I50" s="204">
        <v>76204</v>
      </c>
      <c r="J50" s="250">
        <f t="shared" si="10"/>
        <v>178.79507637394363</v>
      </c>
      <c r="K50" s="204">
        <v>455016</v>
      </c>
      <c r="L50" s="204">
        <v>324968</v>
      </c>
      <c r="M50" s="250">
        <f t="shared" si="11"/>
        <v>140.01870953447724</v>
      </c>
      <c r="N50" s="204">
        <f t="shared" si="14"/>
        <v>620324</v>
      </c>
      <c r="O50" s="204">
        <f t="shared" si="14"/>
        <v>411695</v>
      </c>
      <c r="P50" s="250">
        <f t="shared" si="12"/>
        <v>150.67562151592807</v>
      </c>
      <c r="Q50" s="158"/>
      <c r="R50" s="158"/>
    </row>
    <row r="51" spans="1:29" s="153" customFormat="1" ht="15" x14ac:dyDescent="0.25">
      <c r="A51" s="80" t="s">
        <v>88</v>
      </c>
      <c r="B51" s="204">
        <f t="shared" si="13"/>
        <v>61959</v>
      </c>
      <c r="C51" s="204">
        <f t="shared" si="15"/>
        <v>51525</v>
      </c>
      <c r="D51" s="250">
        <f t="shared" si="8"/>
        <v>120.25036390101893</v>
      </c>
      <c r="E51" s="204">
        <v>545</v>
      </c>
      <c r="F51" s="204">
        <v>584</v>
      </c>
      <c r="G51" s="250">
        <f t="shared" si="9"/>
        <v>93.321917808219183</v>
      </c>
      <c r="H51" s="204">
        <v>61414</v>
      </c>
      <c r="I51" s="204">
        <v>50941</v>
      </c>
      <c r="J51" s="250">
        <f t="shared" si="10"/>
        <v>120.55907814923145</v>
      </c>
      <c r="K51" s="204">
        <v>21810</v>
      </c>
      <c r="L51" s="204">
        <v>18569</v>
      </c>
      <c r="M51" s="250">
        <f t="shared" si="11"/>
        <v>117.45382088426948</v>
      </c>
      <c r="N51" s="204">
        <f t="shared" si="14"/>
        <v>83769</v>
      </c>
      <c r="O51" s="204">
        <f t="shared" si="14"/>
        <v>70094</v>
      </c>
      <c r="P51" s="250">
        <f t="shared" si="12"/>
        <v>119.50951579307785</v>
      </c>
      <c r="Q51" s="158"/>
      <c r="R51" s="158"/>
    </row>
    <row r="52" spans="1:29" s="152" customFormat="1" x14ac:dyDescent="0.2">
      <c r="A52" s="71" t="s">
        <v>89</v>
      </c>
      <c r="B52" s="204">
        <f t="shared" si="13"/>
        <v>108465</v>
      </c>
      <c r="C52" s="204">
        <f t="shared" si="15"/>
        <v>107868</v>
      </c>
      <c r="D52" s="250">
        <f t="shared" si="8"/>
        <v>100.55345422182668</v>
      </c>
      <c r="E52" s="204">
        <v>8941</v>
      </c>
      <c r="F52" s="204">
        <v>7390</v>
      </c>
      <c r="G52" s="250">
        <f t="shared" si="9"/>
        <v>120.98782138024356</v>
      </c>
      <c r="H52" s="204">
        <v>99524</v>
      </c>
      <c r="I52" s="204">
        <v>100478</v>
      </c>
      <c r="J52" s="250">
        <f t="shared" si="10"/>
        <v>99.050538426322177</v>
      </c>
      <c r="K52" s="204">
        <v>74698</v>
      </c>
      <c r="L52" s="204">
        <v>73755</v>
      </c>
      <c r="M52" s="250">
        <f>K52/L52%</f>
        <v>101.27855738593995</v>
      </c>
      <c r="N52" s="204">
        <f t="shared" si="14"/>
        <v>183163</v>
      </c>
      <c r="O52" s="204">
        <f t="shared" si="14"/>
        <v>181623</v>
      </c>
      <c r="P52" s="250">
        <f t="shared" si="12"/>
        <v>100.84791023163366</v>
      </c>
      <c r="Q52" s="158"/>
      <c r="R52" s="158"/>
    </row>
    <row r="53" spans="1:29" x14ac:dyDescent="0.2">
      <c r="A53" s="71" t="s">
        <v>90</v>
      </c>
      <c r="B53" s="204" t="str">
        <f>H53</f>
        <v>-</v>
      </c>
      <c r="C53" s="204" t="s">
        <v>137</v>
      </c>
      <c r="D53" s="250" t="s">
        <v>137</v>
      </c>
      <c r="E53" s="251" t="s">
        <v>137</v>
      </c>
      <c r="F53" s="251">
        <v>10</v>
      </c>
      <c r="G53" s="250" t="s">
        <v>137</v>
      </c>
      <c r="H53" s="204" t="s">
        <v>137</v>
      </c>
      <c r="I53" s="251" t="s">
        <v>137</v>
      </c>
      <c r="J53" s="250" t="s">
        <v>137</v>
      </c>
      <c r="K53" s="204">
        <v>100</v>
      </c>
      <c r="L53" s="204">
        <v>183</v>
      </c>
      <c r="M53" s="250">
        <f>K53/L53%</f>
        <v>54.644808743169399</v>
      </c>
      <c r="N53" s="204">
        <f>K53</f>
        <v>100</v>
      </c>
      <c r="O53" s="204">
        <f>L53+F53</f>
        <v>193</v>
      </c>
      <c r="P53" s="250">
        <f>N53/O53%</f>
        <v>51.813471502590673</v>
      </c>
      <c r="Q53" s="158"/>
      <c r="R53" s="158"/>
    </row>
    <row r="54" spans="1:29" x14ac:dyDescent="0.2">
      <c r="A54" s="71" t="s">
        <v>91</v>
      </c>
      <c r="B54" s="204" t="s">
        <v>137</v>
      </c>
      <c r="C54" s="204" t="s">
        <v>137</v>
      </c>
      <c r="D54" s="250" t="s">
        <v>137</v>
      </c>
      <c r="E54" s="251" t="s">
        <v>137</v>
      </c>
      <c r="F54" s="251" t="s">
        <v>137</v>
      </c>
      <c r="G54" s="250" t="s">
        <v>137</v>
      </c>
      <c r="H54" s="251" t="s">
        <v>137</v>
      </c>
      <c r="I54" s="251" t="s">
        <v>137</v>
      </c>
      <c r="J54" s="250" t="s">
        <v>137</v>
      </c>
      <c r="K54" s="204">
        <v>952</v>
      </c>
      <c r="L54" s="204">
        <v>1543</v>
      </c>
      <c r="M54" s="250">
        <f>K54/L54%</f>
        <v>61.697990926766039</v>
      </c>
      <c r="N54" s="204">
        <f>K54</f>
        <v>952</v>
      </c>
      <c r="O54" s="204">
        <f>L54</f>
        <v>1543</v>
      </c>
      <c r="P54" s="250">
        <f>N54/O54%</f>
        <v>61.697990926766039</v>
      </c>
      <c r="Q54" s="158"/>
      <c r="R54" s="158"/>
    </row>
    <row r="55" spans="1:29" x14ac:dyDescent="0.2">
      <c r="A55" s="73" t="s">
        <v>92</v>
      </c>
      <c r="B55" s="205">
        <f t="shared" si="13"/>
        <v>7848</v>
      </c>
      <c r="C55" s="205">
        <f>F55+I55</f>
        <v>6895</v>
      </c>
      <c r="D55" s="253">
        <f>B55/C55*100</f>
        <v>113.82160986221901</v>
      </c>
      <c r="E55" s="205">
        <v>5621</v>
      </c>
      <c r="F55" s="205">
        <v>3127</v>
      </c>
      <c r="G55" s="253">
        <f t="shared" si="9"/>
        <v>179.75695554844899</v>
      </c>
      <c r="H55" s="205">
        <v>2227</v>
      </c>
      <c r="I55" s="205">
        <v>3768</v>
      </c>
      <c r="J55" s="253">
        <f t="shared" si="10"/>
        <v>59.102972399150744</v>
      </c>
      <c r="K55" s="205">
        <v>33950</v>
      </c>
      <c r="L55" s="205">
        <v>23249</v>
      </c>
      <c r="M55" s="253">
        <f t="shared" si="11"/>
        <v>146.02778614133942</v>
      </c>
      <c r="N55" s="205">
        <f>E55+H55+K55</f>
        <v>41798</v>
      </c>
      <c r="O55" s="205">
        <f>F55+I55+L55</f>
        <v>30144</v>
      </c>
      <c r="P55" s="253">
        <f t="shared" si="12"/>
        <v>138.66109341825901</v>
      </c>
      <c r="Q55" s="158"/>
      <c r="R55" s="158"/>
    </row>
    <row r="56" spans="1:29" x14ac:dyDescent="0.2">
      <c r="A56" s="71"/>
      <c r="B56" s="204"/>
      <c r="C56" s="204"/>
      <c r="D56" s="250"/>
      <c r="E56" s="204"/>
      <c r="F56" s="204"/>
      <c r="G56" s="250"/>
      <c r="H56" s="204"/>
      <c r="I56" s="204"/>
      <c r="J56" s="250"/>
      <c r="K56" s="204"/>
      <c r="L56" s="204"/>
      <c r="M56" s="250"/>
      <c r="N56" s="204"/>
      <c r="O56" s="204"/>
      <c r="P56" s="250"/>
      <c r="Q56" s="158"/>
      <c r="R56" s="158"/>
    </row>
    <row r="57" spans="1:29" x14ac:dyDescent="0.2">
      <c r="A57" s="71"/>
      <c r="B57" s="204"/>
      <c r="C57" s="204"/>
      <c r="D57" s="250"/>
      <c r="E57" s="204"/>
      <c r="F57" s="204"/>
      <c r="G57" s="250"/>
      <c r="H57" s="204"/>
      <c r="I57" s="204"/>
      <c r="J57" s="250"/>
      <c r="K57" s="204"/>
      <c r="L57" s="204"/>
      <c r="M57" s="250"/>
      <c r="N57" s="204"/>
      <c r="O57" s="204"/>
      <c r="P57" s="250"/>
      <c r="Q57" s="158"/>
      <c r="R57" s="158"/>
    </row>
    <row r="58" spans="1:29" ht="15" x14ac:dyDescent="0.25">
      <c r="A58" s="473" t="s">
        <v>187</v>
      </c>
      <c r="B58" s="473"/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279"/>
      <c r="U58" s="279"/>
      <c r="V58" s="279"/>
      <c r="W58" s="279"/>
      <c r="X58" s="279"/>
      <c r="Y58" s="279"/>
      <c r="Z58" s="279"/>
      <c r="AA58" s="279"/>
      <c r="AB58" s="279"/>
    </row>
    <row r="59" spans="1:29" ht="15" x14ac:dyDescent="0.25">
      <c r="A59" s="295"/>
      <c r="B59" s="285"/>
      <c r="C59" s="285"/>
      <c r="D59" s="285"/>
      <c r="E59" s="296"/>
      <c r="F59" s="296"/>
      <c r="G59" s="285"/>
      <c r="H59" s="296"/>
      <c r="I59" s="296"/>
      <c r="J59" s="285"/>
      <c r="K59" s="296"/>
      <c r="L59" s="296"/>
      <c r="M59" s="285"/>
      <c r="N59" s="285"/>
      <c r="O59" s="285"/>
      <c r="P59" s="284"/>
      <c r="Q59" s="296"/>
      <c r="R59" s="296"/>
      <c r="S59" s="279"/>
      <c r="T59" s="279"/>
      <c r="U59" s="279"/>
      <c r="V59" s="279"/>
      <c r="W59" s="279"/>
      <c r="X59" s="279"/>
      <c r="Y59" s="279"/>
      <c r="Z59" s="279"/>
      <c r="AA59" s="279"/>
      <c r="AB59" s="297" t="s">
        <v>155</v>
      </c>
    </row>
    <row r="60" spans="1:29" x14ac:dyDescent="0.2">
      <c r="A60" s="474"/>
      <c r="B60" s="477" t="s">
        <v>132</v>
      </c>
      <c r="C60" s="478"/>
      <c r="D60" s="478"/>
      <c r="E60" s="478"/>
      <c r="F60" s="478"/>
      <c r="G60" s="478"/>
      <c r="H60" s="478"/>
      <c r="I60" s="478"/>
      <c r="J60" s="479"/>
      <c r="K60" s="456" t="s">
        <v>67</v>
      </c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7"/>
      <c r="AA60" s="457"/>
      <c r="AB60" s="457"/>
    </row>
    <row r="61" spans="1:29" x14ac:dyDescent="0.2">
      <c r="A61" s="475"/>
      <c r="B61" s="480"/>
      <c r="C61" s="481"/>
      <c r="D61" s="481"/>
      <c r="E61" s="481"/>
      <c r="F61" s="481"/>
      <c r="G61" s="481"/>
      <c r="H61" s="481"/>
      <c r="I61" s="481"/>
      <c r="J61" s="482"/>
      <c r="K61" s="456" t="s">
        <v>66</v>
      </c>
      <c r="L61" s="457"/>
      <c r="M61" s="457"/>
      <c r="N61" s="457"/>
      <c r="O61" s="457"/>
      <c r="P61" s="457"/>
      <c r="Q61" s="457"/>
      <c r="R61" s="457"/>
      <c r="S61" s="457"/>
      <c r="T61" s="456" t="s">
        <v>65</v>
      </c>
      <c r="U61" s="457"/>
      <c r="V61" s="457"/>
      <c r="W61" s="457"/>
      <c r="X61" s="457"/>
      <c r="Y61" s="457"/>
      <c r="Z61" s="457"/>
      <c r="AA61" s="457"/>
      <c r="AB61" s="457"/>
    </row>
    <row r="62" spans="1:29" ht="23.25" customHeight="1" x14ac:dyDescent="0.2">
      <c r="A62" s="475"/>
      <c r="B62" s="456" t="s">
        <v>156</v>
      </c>
      <c r="C62" s="458"/>
      <c r="D62" s="459" t="s">
        <v>157</v>
      </c>
      <c r="E62" s="456" t="s">
        <v>158</v>
      </c>
      <c r="F62" s="461"/>
      <c r="G62" s="459" t="s">
        <v>159</v>
      </c>
      <c r="H62" s="424" t="s">
        <v>160</v>
      </c>
      <c r="I62" s="424"/>
      <c r="J62" s="424" t="s">
        <v>161</v>
      </c>
      <c r="K62" s="456" t="s">
        <v>156</v>
      </c>
      <c r="L62" s="458"/>
      <c r="M62" s="459" t="s">
        <v>157</v>
      </c>
      <c r="N62" s="456" t="s">
        <v>158</v>
      </c>
      <c r="O62" s="461"/>
      <c r="P62" s="459" t="s">
        <v>159</v>
      </c>
      <c r="Q62" s="424" t="s">
        <v>160</v>
      </c>
      <c r="R62" s="424"/>
      <c r="S62" s="424" t="s">
        <v>161</v>
      </c>
      <c r="T62" s="456" t="s">
        <v>156</v>
      </c>
      <c r="U62" s="458"/>
      <c r="V62" s="459" t="s">
        <v>157</v>
      </c>
      <c r="W62" s="456" t="s">
        <v>158</v>
      </c>
      <c r="X62" s="461"/>
      <c r="Y62" s="459" t="s">
        <v>159</v>
      </c>
      <c r="Z62" s="424" t="s">
        <v>160</v>
      </c>
      <c r="AA62" s="424"/>
      <c r="AB62" s="456" t="s">
        <v>161</v>
      </c>
      <c r="AC62" s="313"/>
    </row>
    <row r="63" spans="1:29" ht="22.5" x14ac:dyDescent="0.2">
      <c r="A63" s="476"/>
      <c r="B63" s="286" t="s">
        <v>162</v>
      </c>
      <c r="C63" s="286" t="s">
        <v>163</v>
      </c>
      <c r="D63" s="460"/>
      <c r="E63" s="286" t="s">
        <v>162</v>
      </c>
      <c r="F63" s="286" t="s">
        <v>163</v>
      </c>
      <c r="G63" s="460"/>
      <c r="H63" s="286" t="s">
        <v>162</v>
      </c>
      <c r="I63" s="286" t="s">
        <v>163</v>
      </c>
      <c r="J63" s="424"/>
      <c r="K63" s="286" t="s">
        <v>162</v>
      </c>
      <c r="L63" s="286" t="s">
        <v>163</v>
      </c>
      <c r="M63" s="460"/>
      <c r="N63" s="286" t="s">
        <v>162</v>
      </c>
      <c r="O63" s="286" t="s">
        <v>163</v>
      </c>
      <c r="P63" s="460"/>
      <c r="Q63" s="286" t="s">
        <v>162</v>
      </c>
      <c r="R63" s="286" t="s">
        <v>163</v>
      </c>
      <c r="S63" s="424"/>
      <c r="T63" s="286" t="s">
        <v>162</v>
      </c>
      <c r="U63" s="286" t="s">
        <v>163</v>
      </c>
      <c r="V63" s="460"/>
      <c r="W63" s="286" t="s">
        <v>162</v>
      </c>
      <c r="X63" s="286" t="s">
        <v>163</v>
      </c>
      <c r="Y63" s="460"/>
      <c r="Z63" s="286" t="s">
        <v>162</v>
      </c>
      <c r="AA63" s="286" t="s">
        <v>163</v>
      </c>
      <c r="AB63" s="456"/>
      <c r="AC63" s="313"/>
    </row>
    <row r="64" spans="1:29" x14ac:dyDescent="0.2">
      <c r="A64" s="280" t="s">
        <v>72</v>
      </c>
      <c r="B64" s="287">
        <v>1709088</v>
      </c>
      <c r="C64" s="287">
        <v>832020</v>
      </c>
      <c r="D64" s="288">
        <v>38.700000000000003</v>
      </c>
      <c r="E64" s="287">
        <v>1396120</v>
      </c>
      <c r="F64" s="287">
        <v>620786</v>
      </c>
      <c r="G64" s="288">
        <v>31.6</v>
      </c>
      <c r="H64" s="287">
        <v>1307964</v>
      </c>
      <c r="I64" s="287">
        <v>604967</v>
      </c>
      <c r="J64" s="288">
        <v>29.6</v>
      </c>
      <c r="K64" s="287">
        <v>295967</v>
      </c>
      <c r="L64" s="287">
        <v>134576</v>
      </c>
      <c r="M64" s="288">
        <v>33.9</v>
      </c>
      <c r="N64" s="287">
        <v>411623</v>
      </c>
      <c r="O64" s="287">
        <v>163068</v>
      </c>
      <c r="P64" s="288">
        <v>47.2</v>
      </c>
      <c r="Q64" s="287">
        <v>165040</v>
      </c>
      <c r="R64" s="287">
        <v>68012</v>
      </c>
      <c r="S64" s="288">
        <v>18.899999999999999</v>
      </c>
      <c r="T64" s="287">
        <v>1413121</v>
      </c>
      <c r="U64" s="287">
        <v>697444</v>
      </c>
      <c r="V64" s="288">
        <v>39.9</v>
      </c>
      <c r="W64" s="287">
        <v>984497</v>
      </c>
      <c r="X64" s="287">
        <v>457718</v>
      </c>
      <c r="Y64" s="288">
        <v>27.8</v>
      </c>
      <c r="Z64" s="287">
        <v>1142924</v>
      </c>
      <c r="AA64" s="287">
        <v>536955</v>
      </c>
      <c r="AB64" s="288">
        <v>32.299999999999997</v>
      </c>
    </row>
    <row r="65" spans="1:28" x14ac:dyDescent="0.2">
      <c r="A65" s="281" t="s">
        <v>73</v>
      </c>
      <c r="B65" s="287">
        <v>8204</v>
      </c>
      <c r="C65" s="287">
        <v>3822</v>
      </c>
      <c r="D65" s="288">
        <v>2.2000000000000002</v>
      </c>
      <c r="E65" s="287">
        <v>48483</v>
      </c>
      <c r="F65" s="287">
        <v>20677</v>
      </c>
      <c r="G65" s="288">
        <v>12.8</v>
      </c>
      <c r="H65" s="287">
        <v>322293</v>
      </c>
      <c r="I65" s="287">
        <v>123735</v>
      </c>
      <c r="J65" s="288">
        <v>85</v>
      </c>
      <c r="K65" s="287">
        <v>3008</v>
      </c>
      <c r="L65" s="287">
        <v>1573</v>
      </c>
      <c r="M65" s="288">
        <v>9.1999999999999993</v>
      </c>
      <c r="N65" s="287">
        <v>14050</v>
      </c>
      <c r="O65" s="287">
        <v>6335</v>
      </c>
      <c r="P65" s="288">
        <v>42.8</v>
      </c>
      <c r="Q65" s="287">
        <v>15791</v>
      </c>
      <c r="R65" s="287">
        <v>6589</v>
      </c>
      <c r="S65" s="288">
        <v>48.1</v>
      </c>
      <c r="T65" s="287">
        <v>5196</v>
      </c>
      <c r="U65" s="287">
        <v>2249</v>
      </c>
      <c r="V65" s="288">
        <v>1.5</v>
      </c>
      <c r="W65" s="287">
        <v>34433</v>
      </c>
      <c r="X65" s="287">
        <v>14342</v>
      </c>
      <c r="Y65" s="288">
        <v>9.9</v>
      </c>
      <c r="Z65" s="287">
        <v>306502</v>
      </c>
      <c r="AA65" s="287">
        <v>117146</v>
      </c>
      <c r="AB65" s="288">
        <v>88.6</v>
      </c>
    </row>
    <row r="66" spans="1:28" x14ac:dyDescent="0.2">
      <c r="A66" s="282" t="s">
        <v>74</v>
      </c>
      <c r="B66" s="287">
        <v>84527</v>
      </c>
      <c r="C66" s="287">
        <v>40266</v>
      </c>
      <c r="D66" s="288">
        <v>39.799999999999997</v>
      </c>
      <c r="E66" s="287">
        <v>121891</v>
      </c>
      <c r="F66" s="287">
        <v>52084</v>
      </c>
      <c r="G66" s="288">
        <v>57.3</v>
      </c>
      <c r="H66" s="287">
        <v>6167</v>
      </c>
      <c r="I66" s="287">
        <v>2472</v>
      </c>
      <c r="J66" s="288">
        <v>2.9</v>
      </c>
      <c r="K66" s="287">
        <v>41532</v>
      </c>
      <c r="L66" s="287">
        <v>16812</v>
      </c>
      <c r="M66" s="288">
        <v>33.200000000000003</v>
      </c>
      <c r="N66" s="287">
        <v>79537</v>
      </c>
      <c r="O66" s="287">
        <v>28719</v>
      </c>
      <c r="P66" s="288">
        <v>63.7</v>
      </c>
      <c r="Q66" s="287">
        <v>3868</v>
      </c>
      <c r="R66" s="287">
        <v>1191</v>
      </c>
      <c r="S66" s="288">
        <v>3.1</v>
      </c>
      <c r="T66" s="287">
        <v>42995</v>
      </c>
      <c r="U66" s="287">
        <v>23454</v>
      </c>
      <c r="V66" s="288">
        <v>49.1</v>
      </c>
      <c r="W66" s="287">
        <v>42354</v>
      </c>
      <c r="X66" s="287">
        <v>23365</v>
      </c>
      <c r="Y66" s="288">
        <v>48.3</v>
      </c>
      <c r="Z66" s="287">
        <v>2299</v>
      </c>
      <c r="AA66" s="287">
        <v>1281</v>
      </c>
      <c r="AB66" s="288">
        <v>2.6</v>
      </c>
    </row>
    <row r="67" spans="1:28" x14ac:dyDescent="0.2">
      <c r="A67" s="282" t="s">
        <v>75</v>
      </c>
      <c r="B67" s="287">
        <v>125207</v>
      </c>
      <c r="C67" s="287">
        <v>68487</v>
      </c>
      <c r="D67" s="288">
        <v>33.9</v>
      </c>
      <c r="E67" s="287">
        <v>24072</v>
      </c>
      <c r="F67" s="287">
        <v>10612</v>
      </c>
      <c r="G67" s="288">
        <v>6.5</v>
      </c>
      <c r="H67" s="287">
        <v>219966</v>
      </c>
      <c r="I67" s="287">
        <v>107809</v>
      </c>
      <c r="J67" s="288">
        <v>59.6</v>
      </c>
      <c r="K67" s="287">
        <v>8951</v>
      </c>
      <c r="L67" s="287">
        <v>4087</v>
      </c>
      <c r="M67" s="288">
        <v>14.4</v>
      </c>
      <c r="N67" s="287">
        <v>21116</v>
      </c>
      <c r="O67" s="287">
        <v>8921</v>
      </c>
      <c r="P67" s="288">
        <v>34</v>
      </c>
      <c r="Q67" s="287">
        <v>32063</v>
      </c>
      <c r="R67" s="287">
        <v>14448</v>
      </c>
      <c r="S67" s="288">
        <v>51.6</v>
      </c>
      <c r="T67" s="287">
        <v>116256</v>
      </c>
      <c r="U67" s="287">
        <v>64400</v>
      </c>
      <c r="V67" s="288">
        <v>37.9</v>
      </c>
      <c r="W67" s="287">
        <v>2956</v>
      </c>
      <c r="X67" s="287">
        <v>1691</v>
      </c>
      <c r="Y67" s="288">
        <v>1</v>
      </c>
      <c r="Z67" s="287">
        <v>187903</v>
      </c>
      <c r="AA67" s="287">
        <v>93361</v>
      </c>
      <c r="AB67" s="288">
        <v>61.2</v>
      </c>
    </row>
    <row r="68" spans="1:28" x14ac:dyDescent="0.2">
      <c r="A68" s="282" t="s">
        <v>76</v>
      </c>
      <c r="B68" s="287">
        <v>125976</v>
      </c>
      <c r="C68" s="287">
        <v>67876</v>
      </c>
      <c r="D68" s="288">
        <v>41.5</v>
      </c>
      <c r="E68" s="287">
        <v>74196</v>
      </c>
      <c r="F68" s="287">
        <v>33358</v>
      </c>
      <c r="G68" s="288">
        <v>24.4</v>
      </c>
      <c r="H68" s="287">
        <v>103567</v>
      </c>
      <c r="I68" s="287">
        <v>54493</v>
      </c>
      <c r="J68" s="288">
        <v>34.1</v>
      </c>
      <c r="K68" s="287">
        <v>19037</v>
      </c>
      <c r="L68" s="287">
        <v>9405</v>
      </c>
      <c r="M68" s="288">
        <v>29.9</v>
      </c>
      <c r="N68" s="287">
        <v>39314</v>
      </c>
      <c r="O68" s="287">
        <v>16495</v>
      </c>
      <c r="P68" s="288">
        <v>61.7</v>
      </c>
      <c r="Q68" s="287">
        <v>5320</v>
      </c>
      <c r="R68" s="287">
        <v>3136</v>
      </c>
      <c r="S68" s="288">
        <v>8.4</v>
      </c>
      <c r="T68" s="287">
        <v>106939</v>
      </c>
      <c r="U68" s="287">
        <v>58471</v>
      </c>
      <c r="V68" s="288">
        <v>44.5</v>
      </c>
      <c r="W68" s="287">
        <v>34882</v>
      </c>
      <c r="X68" s="287">
        <v>16863</v>
      </c>
      <c r="Y68" s="288">
        <v>14.5</v>
      </c>
      <c r="Z68" s="287">
        <v>98247</v>
      </c>
      <c r="AA68" s="287">
        <v>51357</v>
      </c>
      <c r="AB68" s="288">
        <v>40.9</v>
      </c>
    </row>
    <row r="69" spans="1:28" x14ac:dyDescent="0.2">
      <c r="A69" s="282" t="s">
        <v>77</v>
      </c>
      <c r="B69" s="287">
        <v>802</v>
      </c>
      <c r="C69" s="287">
        <v>564</v>
      </c>
      <c r="D69" s="288">
        <v>0.7</v>
      </c>
      <c r="E69" s="287">
        <v>223</v>
      </c>
      <c r="F69" s="287">
        <v>16</v>
      </c>
      <c r="G69" s="288">
        <v>0.2</v>
      </c>
      <c r="H69" s="287">
        <v>117493</v>
      </c>
      <c r="I69" s="287">
        <v>59778</v>
      </c>
      <c r="J69" s="288">
        <v>99.1</v>
      </c>
      <c r="K69" s="287">
        <v>802</v>
      </c>
      <c r="L69" s="287">
        <v>564</v>
      </c>
      <c r="M69" s="288">
        <v>33.299999999999997</v>
      </c>
      <c r="N69" s="287">
        <v>223</v>
      </c>
      <c r="O69" s="287">
        <v>16</v>
      </c>
      <c r="P69" s="288">
        <v>9.3000000000000007</v>
      </c>
      <c r="Q69" s="287">
        <v>1383</v>
      </c>
      <c r="R69" s="287">
        <v>568</v>
      </c>
      <c r="S69" s="288">
        <v>57.4</v>
      </c>
      <c r="T69" s="289" t="s">
        <v>137</v>
      </c>
      <c r="U69" s="289" t="s">
        <v>137</v>
      </c>
      <c r="V69" s="289" t="s">
        <v>137</v>
      </c>
      <c r="W69" s="289" t="s">
        <v>137</v>
      </c>
      <c r="X69" s="289" t="s">
        <v>137</v>
      </c>
      <c r="Y69" s="289" t="s">
        <v>137</v>
      </c>
      <c r="Z69" s="287">
        <v>116110</v>
      </c>
      <c r="AA69" s="287">
        <v>59210</v>
      </c>
      <c r="AB69" s="288">
        <v>100</v>
      </c>
    </row>
    <row r="70" spans="1:28" x14ac:dyDescent="0.2">
      <c r="A70" s="282" t="s">
        <v>78</v>
      </c>
      <c r="B70" s="287">
        <v>6724</v>
      </c>
      <c r="C70" s="287">
        <v>3588</v>
      </c>
      <c r="D70" s="288">
        <v>0.9</v>
      </c>
      <c r="E70" s="287">
        <v>602013</v>
      </c>
      <c r="F70" s="287">
        <v>247642</v>
      </c>
      <c r="G70" s="288">
        <v>81.7</v>
      </c>
      <c r="H70" s="287">
        <v>127875</v>
      </c>
      <c r="I70" s="287">
        <v>59158</v>
      </c>
      <c r="J70" s="288">
        <v>17.399999999999999</v>
      </c>
      <c r="K70" s="287">
        <v>3009</v>
      </c>
      <c r="L70" s="287">
        <v>1355</v>
      </c>
      <c r="M70" s="288">
        <v>3.3</v>
      </c>
      <c r="N70" s="287">
        <v>38172</v>
      </c>
      <c r="O70" s="287">
        <v>15580</v>
      </c>
      <c r="P70" s="288">
        <v>41.5</v>
      </c>
      <c r="Q70" s="287">
        <v>50731</v>
      </c>
      <c r="R70" s="287">
        <v>24941</v>
      </c>
      <c r="S70" s="288">
        <v>55.2</v>
      </c>
      <c r="T70" s="287">
        <v>3715</v>
      </c>
      <c r="U70" s="287">
        <v>2233</v>
      </c>
      <c r="V70" s="288">
        <v>0.6</v>
      </c>
      <c r="W70" s="287">
        <v>563841</v>
      </c>
      <c r="X70" s="287">
        <v>232062</v>
      </c>
      <c r="Y70" s="288">
        <v>87.5</v>
      </c>
      <c r="Z70" s="287">
        <v>77144</v>
      </c>
      <c r="AA70" s="287">
        <v>34217</v>
      </c>
      <c r="AB70" s="288">
        <v>12</v>
      </c>
    </row>
    <row r="71" spans="1:28" x14ac:dyDescent="0.2">
      <c r="A71" s="282" t="s">
        <v>79</v>
      </c>
      <c r="B71" s="287">
        <v>125475</v>
      </c>
      <c r="C71" s="287">
        <v>48610</v>
      </c>
      <c r="D71" s="288">
        <v>64.7</v>
      </c>
      <c r="E71" s="287">
        <v>46468</v>
      </c>
      <c r="F71" s="287">
        <v>25762</v>
      </c>
      <c r="G71" s="288">
        <v>24</v>
      </c>
      <c r="H71" s="287">
        <v>22074</v>
      </c>
      <c r="I71" s="287">
        <v>5665</v>
      </c>
      <c r="J71" s="288">
        <v>11.4</v>
      </c>
      <c r="K71" s="287">
        <v>4861</v>
      </c>
      <c r="L71" s="287">
        <v>1631</v>
      </c>
      <c r="M71" s="288">
        <v>20.100000000000001</v>
      </c>
      <c r="N71" s="287">
        <v>14989</v>
      </c>
      <c r="O71" s="287">
        <v>8210</v>
      </c>
      <c r="P71" s="288">
        <v>62.1</v>
      </c>
      <c r="Q71" s="287">
        <v>4277</v>
      </c>
      <c r="R71" s="289" t="s">
        <v>137</v>
      </c>
      <c r="S71" s="288">
        <v>17.7</v>
      </c>
      <c r="T71" s="287">
        <v>120614</v>
      </c>
      <c r="U71" s="287">
        <v>46979</v>
      </c>
      <c r="V71" s="288">
        <v>71</v>
      </c>
      <c r="W71" s="287">
        <v>31479</v>
      </c>
      <c r="X71" s="287">
        <v>17552</v>
      </c>
      <c r="Y71" s="288">
        <v>18.5</v>
      </c>
      <c r="Z71" s="287">
        <v>17797</v>
      </c>
      <c r="AA71" s="287">
        <v>5665</v>
      </c>
      <c r="AB71" s="288">
        <v>10.5</v>
      </c>
    </row>
    <row r="72" spans="1:28" x14ac:dyDescent="0.2">
      <c r="A72" s="282" t="s">
        <v>80</v>
      </c>
      <c r="B72" s="287">
        <v>81044</v>
      </c>
      <c r="C72" s="287">
        <v>34051</v>
      </c>
      <c r="D72" s="288">
        <v>33.6</v>
      </c>
      <c r="E72" s="287">
        <v>113489</v>
      </c>
      <c r="F72" s="287">
        <v>59439</v>
      </c>
      <c r="G72" s="288">
        <v>47.1</v>
      </c>
      <c r="H72" s="287">
        <v>46609</v>
      </c>
      <c r="I72" s="287">
        <v>26447</v>
      </c>
      <c r="J72" s="288">
        <v>19.3</v>
      </c>
      <c r="K72" s="287">
        <v>8591</v>
      </c>
      <c r="L72" s="287">
        <v>3880</v>
      </c>
      <c r="M72" s="288">
        <v>25.1</v>
      </c>
      <c r="N72" s="287">
        <v>23707</v>
      </c>
      <c r="O72" s="287">
        <v>8922</v>
      </c>
      <c r="P72" s="288">
        <v>69.3</v>
      </c>
      <c r="Q72" s="287">
        <v>1930</v>
      </c>
      <c r="R72" s="287">
        <v>837</v>
      </c>
      <c r="S72" s="288">
        <v>5.6</v>
      </c>
      <c r="T72" s="287">
        <v>72453</v>
      </c>
      <c r="U72" s="287">
        <v>30171</v>
      </c>
      <c r="V72" s="288">
        <v>35</v>
      </c>
      <c r="W72" s="287">
        <v>89782</v>
      </c>
      <c r="X72" s="287">
        <v>50517</v>
      </c>
      <c r="Y72" s="288">
        <v>43.4</v>
      </c>
      <c r="Z72" s="287">
        <v>44679</v>
      </c>
      <c r="AA72" s="287">
        <v>25610</v>
      </c>
      <c r="AB72" s="288">
        <v>21.6</v>
      </c>
    </row>
    <row r="73" spans="1:28" x14ac:dyDescent="0.2">
      <c r="A73" s="282" t="s">
        <v>81</v>
      </c>
      <c r="B73" s="287">
        <v>206880</v>
      </c>
      <c r="C73" s="287">
        <v>82658</v>
      </c>
      <c r="D73" s="288">
        <v>63.3</v>
      </c>
      <c r="E73" s="287">
        <v>29170</v>
      </c>
      <c r="F73" s="287">
        <v>11894</v>
      </c>
      <c r="G73" s="288">
        <v>8.9</v>
      </c>
      <c r="H73" s="287">
        <v>90636</v>
      </c>
      <c r="I73" s="287">
        <v>36780</v>
      </c>
      <c r="J73" s="288">
        <v>27.7</v>
      </c>
      <c r="K73" s="287">
        <v>7004</v>
      </c>
      <c r="L73" s="287">
        <v>3376</v>
      </c>
      <c r="M73" s="288">
        <v>26.5</v>
      </c>
      <c r="N73" s="287">
        <v>16725</v>
      </c>
      <c r="O73" s="287">
        <v>6798</v>
      </c>
      <c r="P73" s="288">
        <v>63.3</v>
      </c>
      <c r="Q73" s="287">
        <v>2691</v>
      </c>
      <c r="R73" s="287">
        <v>1282</v>
      </c>
      <c r="S73" s="288">
        <v>10.199999999999999</v>
      </c>
      <c r="T73" s="287">
        <v>199876</v>
      </c>
      <c r="U73" s="287">
        <v>79282</v>
      </c>
      <c r="V73" s="288">
        <v>66.599999999999994</v>
      </c>
      <c r="W73" s="287">
        <v>12445</v>
      </c>
      <c r="X73" s="287">
        <v>5096</v>
      </c>
      <c r="Y73" s="288">
        <v>4.0999999999999996</v>
      </c>
      <c r="Z73" s="287">
        <v>87945</v>
      </c>
      <c r="AA73" s="287">
        <v>35498</v>
      </c>
      <c r="AB73" s="288">
        <v>29.3</v>
      </c>
    </row>
    <row r="74" spans="1:28" x14ac:dyDescent="0.2">
      <c r="A74" s="282" t="s">
        <v>82</v>
      </c>
      <c r="B74" s="287">
        <v>126015</v>
      </c>
      <c r="C74" s="287">
        <v>64581</v>
      </c>
      <c r="D74" s="288">
        <v>53</v>
      </c>
      <c r="E74" s="287">
        <v>98133</v>
      </c>
      <c r="F74" s="287">
        <v>46312</v>
      </c>
      <c r="G74" s="288">
        <v>41.3</v>
      </c>
      <c r="H74" s="287">
        <v>13715</v>
      </c>
      <c r="I74" s="287">
        <v>4826</v>
      </c>
      <c r="J74" s="288">
        <v>5.8</v>
      </c>
      <c r="K74" s="287">
        <v>36139</v>
      </c>
      <c r="L74" s="287">
        <v>12509</v>
      </c>
      <c r="M74" s="288">
        <v>33.700000000000003</v>
      </c>
      <c r="N74" s="287">
        <v>64812</v>
      </c>
      <c r="O74" s="287">
        <v>28193</v>
      </c>
      <c r="P74" s="288">
        <v>60.4</v>
      </c>
      <c r="Q74" s="287">
        <v>6390</v>
      </c>
      <c r="R74" s="287">
        <v>1453</v>
      </c>
      <c r="S74" s="288">
        <v>6</v>
      </c>
      <c r="T74" s="287">
        <v>89876</v>
      </c>
      <c r="U74" s="287">
        <v>52072</v>
      </c>
      <c r="V74" s="288">
        <v>68.900000000000006</v>
      </c>
      <c r="W74" s="287">
        <v>33321</v>
      </c>
      <c r="X74" s="287">
        <v>18119</v>
      </c>
      <c r="Y74" s="288">
        <v>25.5</v>
      </c>
      <c r="Z74" s="287">
        <v>7325</v>
      </c>
      <c r="AA74" s="287">
        <v>3373</v>
      </c>
      <c r="AB74" s="288">
        <v>5.6</v>
      </c>
    </row>
    <row r="75" spans="1:28" x14ac:dyDescent="0.2">
      <c r="A75" s="282" t="s">
        <v>83</v>
      </c>
      <c r="B75" s="287">
        <v>130801</v>
      </c>
      <c r="C75" s="287">
        <v>66003</v>
      </c>
      <c r="D75" s="288">
        <v>90</v>
      </c>
      <c r="E75" s="287">
        <v>12994</v>
      </c>
      <c r="F75" s="287">
        <v>7996</v>
      </c>
      <c r="G75" s="288">
        <v>8.9</v>
      </c>
      <c r="H75" s="287">
        <v>1541</v>
      </c>
      <c r="I75" s="287">
        <v>1265</v>
      </c>
      <c r="J75" s="288">
        <v>1.1000000000000001</v>
      </c>
      <c r="K75" s="287">
        <v>5846</v>
      </c>
      <c r="L75" s="287">
        <v>2194</v>
      </c>
      <c r="M75" s="288">
        <v>74.099999999999994</v>
      </c>
      <c r="N75" s="287">
        <v>2017</v>
      </c>
      <c r="O75" s="287">
        <v>249</v>
      </c>
      <c r="P75" s="288">
        <v>25.6</v>
      </c>
      <c r="Q75" s="289">
        <v>29</v>
      </c>
      <c r="R75" s="289">
        <v>8</v>
      </c>
      <c r="S75" s="289">
        <v>0.4</v>
      </c>
      <c r="T75" s="287">
        <v>124955</v>
      </c>
      <c r="U75" s="287">
        <v>63809</v>
      </c>
      <c r="V75" s="288">
        <v>90.9</v>
      </c>
      <c r="W75" s="287">
        <v>10977</v>
      </c>
      <c r="X75" s="287">
        <v>7747</v>
      </c>
      <c r="Y75" s="288">
        <v>8</v>
      </c>
      <c r="Z75" s="287">
        <v>1512</v>
      </c>
      <c r="AA75" s="287">
        <v>1257</v>
      </c>
      <c r="AB75" s="288">
        <v>1.1000000000000001</v>
      </c>
    </row>
    <row r="76" spans="1:28" x14ac:dyDescent="0.2">
      <c r="A76" s="282" t="s">
        <v>84</v>
      </c>
      <c r="B76" s="289" t="s">
        <v>137</v>
      </c>
      <c r="C76" s="289" t="s">
        <v>137</v>
      </c>
      <c r="D76" s="289" t="s">
        <v>137</v>
      </c>
      <c r="E76" s="287">
        <v>7728</v>
      </c>
      <c r="F76" s="287">
        <v>5104</v>
      </c>
      <c r="G76" s="288">
        <v>100</v>
      </c>
      <c r="H76" s="289" t="s">
        <v>137</v>
      </c>
      <c r="I76" s="289" t="s">
        <v>137</v>
      </c>
      <c r="J76" s="289" t="s">
        <v>137</v>
      </c>
      <c r="K76" s="289" t="s">
        <v>137</v>
      </c>
      <c r="L76" s="289" t="s">
        <v>137</v>
      </c>
      <c r="M76" s="289" t="s">
        <v>137</v>
      </c>
      <c r="N76" s="287">
        <v>167</v>
      </c>
      <c r="O76" s="287" t="s">
        <v>137</v>
      </c>
      <c r="P76" s="288">
        <v>100</v>
      </c>
      <c r="Q76" s="289" t="s">
        <v>137</v>
      </c>
      <c r="R76" s="289" t="s">
        <v>137</v>
      </c>
      <c r="S76" s="289" t="s">
        <v>137</v>
      </c>
      <c r="T76" s="289" t="s">
        <v>137</v>
      </c>
      <c r="U76" s="289" t="s">
        <v>137</v>
      </c>
      <c r="V76" s="289" t="s">
        <v>137</v>
      </c>
      <c r="W76" s="287">
        <v>7561</v>
      </c>
      <c r="X76" s="287">
        <v>5104</v>
      </c>
      <c r="Y76" s="288">
        <v>100</v>
      </c>
      <c r="Z76" s="289" t="s">
        <v>137</v>
      </c>
      <c r="AA76" s="289" t="s">
        <v>137</v>
      </c>
      <c r="AB76" s="289" t="s">
        <v>137</v>
      </c>
    </row>
    <row r="77" spans="1:28" x14ac:dyDescent="0.2">
      <c r="A77" s="282" t="s">
        <v>85</v>
      </c>
      <c r="B77" s="287">
        <v>189771</v>
      </c>
      <c r="C77" s="287">
        <v>83197</v>
      </c>
      <c r="D77" s="288">
        <v>61</v>
      </c>
      <c r="E77" s="287">
        <v>60762</v>
      </c>
      <c r="F77" s="287">
        <v>21969</v>
      </c>
      <c r="G77" s="288">
        <v>19.5</v>
      </c>
      <c r="H77" s="287">
        <v>60419</v>
      </c>
      <c r="I77" s="287">
        <v>32847</v>
      </c>
      <c r="J77" s="288">
        <v>19.399999999999999</v>
      </c>
      <c r="K77" s="287">
        <v>38930</v>
      </c>
      <c r="L77" s="287">
        <v>17309</v>
      </c>
      <c r="M77" s="288">
        <v>53.4</v>
      </c>
      <c r="N77" s="287">
        <v>26598</v>
      </c>
      <c r="O77" s="287">
        <v>10591</v>
      </c>
      <c r="P77" s="288">
        <v>36.5</v>
      </c>
      <c r="Q77" s="287">
        <v>7313</v>
      </c>
      <c r="R77" s="287">
        <v>3804</v>
      </c>
      <c r="S77" s="288">
        <v>10</v>
      </c>
      <c r="T77" s="287">
        <v>150841</v>
      </c>
      <c r="U77" s="287">
        <v>65888</v>
      </c>
      <c r="V77" s="288">
        <v>63.3</v>
      </c>
      <c r="W77" s="287">
        <v>34164</v>
      </c>
      <c r="X77" s="287">
        <v>11378</v>
      </c>
      <c r="Y77" s="288">
        <v>14.3</v>
      </c>
      <c r="Z77" s="287">
        <v>53106</v>
      </c>
      <c r="AA77" s="287">
        <v>29043</v>
      </c>
      <c r="AB77" s="288">
        <v>22.3</v>
      </c>
    </row>
    <row r="78" spans="1:28" x14ac:dyDescent="0.2">
      <c r="A78" s="282" t="s">
        <v>86</v>
      </c>
      <c r="B78" s="287">
        <v>118258</v>
      </c>
      <c r="C78" s="287">
        <v>62241</v>
      </c>
      <c r="D78" s="288">
        <v>60</v>
      </c>
      <c r="E78" s="287">
        <v>50572</v>
      </c>
      <c r="F78" s="287">
        <v>20317</v>
      </c>
      <c r="G78" s="288">
        <v>25.7</v>
      </c>
      <c r="H78" s="287">
        <v>28110</v>
      </c>
      <c r="I78" s="287">
        <v>9792</v>
      </c>
      <c r="J78" s="288">
        <v>14.3</v>
      </c>
      <c r="K78" s="287">
        <v>53469</v>
      </c>
      <c r="L78" s="287">
        <v>23628</v>
      </c>
      <c r="M78" s="288">
        <v>44.2</v>
      </c>
      <c r="N78" s="287">
        <v>42588</v>
      </c>
      <c r="O78" s="287">
        <v>17098</v>
      </c>
      <c r="P78" s="288">
        <v>35.200000000000003</v>
      </c>
      <c r="Q78" s="287">
        <v>25043</v>
      </c>
      <c r="R78" s="287">
        <v>8783</v>
      </c>
      <c r="S78" s="288">
        <v>20.7</v>
      </c>
      <c r="T78" s="287">
        <v>64789</v>
      </c>
      <c r="U78" s="287">
        <v>38613</v>
      </c>
      <c r="V78" s="288">
        <v>85.4</v>
      </c>
      <c r="W78" s="287">
        <v>7984</v>
      </c>
      <c r="X78" s="287">
        <v>3219</v>
      </c>
      <c r="Y78" s="288">
        <v>10.5</v>
      </c>
      <c r="Z78" s="287">
        <v>3067</v>
      </c>
      <c r="AA78" s="287">
        <v>1009</v>
      </c>
      <c r="AB78" s="288">
        <v>4</v>
      </c>
    </row>
    <row r="79" spans="1:28" x14ac:dyDescent="0.2">
      <c r="A79" s="282" t="s">
        <v>87</v>
      </c>
      <c r="B79" s="287">
        <v>265670</v>
      </c>
      <c r="C79" s="287">
        <v>152555</v>
      </c>
      <c r="D79" s="288">
        <v>88.7</v>
      </c>
      <c r="E79" s="287">
        <v>26785</v>
      </c>
      <c r="F79" s="287">
        <v>8495</v>
      </c>
      <c r="G79" s="288">
        <v>8.9</v>
      </c>
      <c r="H79" s="287">
        <v>7099</v>
      </c>
      <c r="I79" s="287">
        <v>4258</v>
      </c>
      <c r="J79" s="288">
        <v>2.4</v>
      </c>
      <c r="K79" s="287">
        <v>41062</v>
      </c>
      <c r="L79" s="287">
        <v>24263</v>
      </c>
      <c r="M79" s="288">
        <v>65.599999999999994</v>
      </c>
      <c r="N79" s="287">
        <v>20861</v>
      </c>
      <c r="O79" s="287">
        <v>4750</v>
      </c>
      <c r="P79" s="288">
        <v>33.299999999999997</v>
      </c>
      <c r="Q79" s="287">
        <v>658</v>
      </c>
      <c r="R79" s="287">
        <v>46</v>
      </c>
      <c r="S79" s="288">
        <v>1.1000000000000001</v>
      </c>
      <c r="T79" s="287">
        <v>224608</v>
      </c>
      <c r="U79" s="287">
        <v>128292</v>
      </c>
      <c r="V79" s="288">
        <v>94.8</v>
      </c>
      <c r="W79" s="287">
        <v>5924</v>
      </c>
      <c r="X79" s="287">
        <v>3745</v>
      </c>
      <c r="Y79" s="288">
        <v>2.5</v>
      </c>
      <c r="Z79" s="287">
        <v>6441</v>
      </c>
      <c r="AA79" s="287">
        <v>4212</v>
      </c>
      <c r="AB79" s="288">
        <v>2.7</v>
      </c>
    </row>
    <row r="80" spans="1:28" x14ac:dyDescent="0.2">
      <c r="A80" s="281" t="s">
        <v>88</v>
      </c>
      <c r="B80" s="287">
        <v>28033</v>
      </c>
      <c r="C80" s="287">
        <v>13124</v>
      </c>
      <c r="D80" s="288">
        <v>27</v>
      </c>
      <c r="E80" s="287">
        <v>67812</v>
      </c>
      <c r="F80" s="287">
        <v>44528</v>
      </c>
      <c r="G80" s="288">
        <v>65.400000000000006</v>
      </c>
      <c r="H80" s="287">
        <v>7856</v>
      </c>
      <c r="I80" s="287">
        <v>4307</v>
      </c>
      <c r="J80" s="288">
        <v>7.6</v>
      </c>
      <c r="K80" s="287">
        <v>1261</v>
      </c>
      <c r="L80" s="287">
        <v>417</v>
      </c>
      <c r="M80" s="288">
        <v>70.599999999999994</v>
      </c>
      <c r="N80" s="287">
        <v>437</v>
      </c>
      <c r="O80" s="287">
        <v>124</v>
      </c>
      <c r="P80" s="288">
        <v>24.5</v>
      </c>
      <c r="Q80" s="287">
        <v>88</v>
      </c>
      <c r="R80" s="287">
        <v>4</v>
      </c>
      <c r="S80" s="288">
        <v>4.9000000000000004</v>
      </c>
      <c r="T80" s="287">
        <v>26772</v>
      </c>
      <c r="U80" s="287">
        <v>12707</v>
      </c>
      <c r="V80" s="288">
        <v>26.3</v>
      </c>
      <c r="W80" s="287">
        <v>67375</v>
      </c>
      <c r="X80" s="287">
        <v>44404</v>
      </c>
      <c r="Y80" s="288">
        <v>66.099999999999994</v>
      </c>
      <c r="Z80" s="287">
        <v>7768</v>
      </c>
      <c r="AA80" s="287">
        <v>4303</v>
      </c>
      <c r="AB80" s="288">
        <v>7.6</v>
      </c>
    </row>
    <row r="81" spans="1:61" x14ac:dyDescent="0.2">
      <c r="A81" s="282" t="s">
        <v>89</v>
      </c>
      <c r="B81" s="287">
        <v>73097</v>
      </c>
      <c r="C81" s="287">
        <v>32657</v>
      </c>
      <c r="D81" s="288">
        <v>33.799999999999997</v>
      </c>
      <c r="E81" s="287">
        <v>11020</v>
      </c>
      <c r="F81" s="287">
        <v>4473</v>
      </c>
      <c r="G81" s="288">
        <v>5.0999999999999996</v>
      </c>
      <c r="H81" s="287">
        <v>132232</v>
      </c>
      <c r="I81" s="287">
        <v>71335</v>
      </c>
      <c r="J81" s="288">
        <v>61.1</v>
      </c>
      <c r="K81" s="287">
        <v>15872</v>
      </c>
      <c r="L81" s="287">
        <v>6060</v>
      </c>
      <c r="M81" s="288">
        <v>54.3</v>
      </c>
      <c r="N81" s="287">
        <v>6202</v>
      </c>
      <c r="O81" s="287">
        <v>1959</v>
      </c>
      <c r="P81" s="288">
        <v>21.2</v>
      </c>
      <c r="Q81" s="287">
        <v>7153</v>
      </c>
      <c r="R81" s="287">
        <v>922</v>
      </c>
      <c r="S81" s="288">
        <v>24.5</v>
      </c>
      <c r="T81" s="287">
        <v>57225</v>
      </c>
      <c r="U81" s="287">
        <v>26597</v>
      </c>
      <c r="V81" s="288">
        <v>30.6</v>
      </c>
      <c r="W81" s="287">
        <v>4818</v>
      </c>
      <c r="X81" s="287">
        <v>2514</v>
      </c>
      <c r="Y81" s="288">
        <v>2.6</v>
      </c>
      <c r="Z81" s="287">
        <v>125079</v>
      </c>
      <c r="AA81" s="287">
        <v>70413</v>
      </c>
      <c r="AB81" s="288">
        <v>66.8</v>
      </c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</row>
    <row r="82" spans="1:61" x14ac:dyDescent="0.2">
      <c r="A82" s="283" t="s">
        <v>92</v>
      </c>
      <c r="B82" s="290">
        <v>12604</v>
      </c>
      <c r="C82" s="290">
        <v>7740</v>
      </c>
      <c r="D82" s="292">
        <v>95.3</v>
      </c>
      <c r="E82" s="290">
        <v>309</v>
      </c>
      <c r="F82" s="291">
        <v>108</v>
      </c>
      <c r="G82" s="292">
        <v>2.2999999999999998</v>
      </c>
      <c r="H82" s="290">
        <v>312</v>
      </c>
      <c r="I82" s="291" t="s">
        <v>137</v>
      </c>
      <c r="J82" s="292">
        <v>2.4</v>
      </c>
      <c r="K82" s="290">
        <v>6593</v>
      </c>
      <c r="L82" s="290">
        <v>5513</v>
      </c>
      <c r="M82" s="292">
        <v>94</v>
      </c>
      <c r="N82" s="290">
        <v>108</v>
      </c>
      <c r="O82" s="291">
        <v>108</v>
      </c>
      <c r="P82" s="292">
        <v>1.5</v>
      </c>
      <c r="Q82" s="291">
        <v>312</v>
      </c>
      <c r="R82" s="291" t="s">
        <v>137</v>
      </c>
      <c r="S82" s="292">
        <v>4.4000000000000004</v>
      </c>
      <c r="T82" s="290">
        <v>6011</v>
      </c>
      <c r="U82" s="290">
        <v>2227</v>
      </c>
      <c r="V82" s="292">
        <v>96.8</v>
      </c>
      <c r="W82" s="290">
        <v>201</v>
      </c>
      <c r="X82" s="291" t="s">
        <v>137</v>
      </c>
      <c r="Y82" s="292">
        <v>3.2</v>
      </c>
      <c r="Z82" s="291" t="s">
        <v>137</v>
      </c>
      <c r="AA82" s="291" t="s">
        <v>137</v>
      </c>
      <c r="AB82" s="291" t="s">
        <v>137</v>
      </c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</row>
    <row r="83" spans="1:61" x14ac:dyDescent="0.2">
      <c r="A83" s="71"/>
      <c r="B83" s="204"/>
      <c r="C83" s="204"/>
      <c r="D83" s="250"/>
      <c r="E83" s="204"/>
      <c r="F83" s="204"/>
      <c r="G83" s="250"/>
      <c r="H83" s="204"/>
      <c r="I83" s="204"/>
      <c r="J83" s="250"/>
      <c r="K83" s="204"/>
      <c r="L83" s="204"/>
      <c r="M83" s="250"/>
      <c r="N83" s="204"/>
      <c r="O83" s="204"/>
      <c r="P83" s="250"/>
      <c r="Q83" s="158"/>
      <c r="R83" s="158"/>
    </row>
    <row r="84" spans="1:61" x14ac:dyDescent="0.2">
      <c r="A84" s="71"/>
      <c r="B84" s="204"/>
      <c r="C84" s="204"/>
      <c r="D84" s="250"/>
      <c r="E84" s="204"/>
      <c r="F84" s="204"/>
      <c r="G84" s="250"/>
      <c r="H84" s="204"/>
      <c r="I84" s="204"/>
      <c r="J84" s="250"/>
      <c r="K84" s="204"/>
      <c r="L84" s="204"/>
      <c r="M84" s="250"/>
      <c r="N84" s="204"/>
      <c r="O84" s="204"/>
      <c r="P84" s="250"/>
      <c r="Q84" s="158"/>
      <c r="R84" s="158"/>
    </row>
    <row r="85" spans="1:61" ht="15" x14ac:dyDescent="0.25">
      <c r="A85" s="474"/>
      <c r="B85" s="477" t="s">
        <v>150</v>
      </c>
      <c r="C85" s="483"/>
      <c r="D85" s="483"/>
      <c r="E85" s="483"/>
      <c r="F85" s="483"/>
      <c r="G85" s="483"/>
      <c r="H85" s="483"/>
      <c r="I85" s="483"/>
      <c r="J85" s="479"/>
      <c r="K85" s="477" t="s">
        <v>68</v>
      </c>
      <c r="L85" s="483"/>
      <c r="M85" s="483"/>
      <c r="N85" s="483"/>
      <c r="O85" s="483"/>
      <c r="P85" s="483"/>
      <c r="Q85" s="483"/>
      <c r="R85" s="483"/>
      <c r="S85" s="483"/>
      <c r="T85" s="298"/>
      <c r="U85" s="298"/>
      <c r="V85" s="298"/>
      <c r="W85" s="298"/>
      <c r="X85" s="298"/>
      <c r="Y85" s="298"/>
      <c r="Z85" s="298"/>
      <c r="AA85" s="298"/>
      <c r="AB85" s="298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13"/>
      <c r="AZ85" s="313"/>
      <c r="BA85" s="313"/>
      <c r="BB85" s="313"/>
      <c r="BC85" s="313"/>
      <c r="BD85" s="313"/>
      <c r="BE85" s="313"/>
      <c r="BF85" s="313"/>
      <c r="BG85" s="313"/>
      <c r="BH85" s="313"/>
      <c r="BI85" s="313"/>
    </row>
    <row r="86" spans="1:61" ht="15" x14ac:dyDescent="0.25">
      <c r="A86" s="475"/>
      <c r="B86" s="480"/>
      <c r="C86" s="481"/>
      <c r="D86" s="481"/>
      <c r="E86" s="481"/>
      <c r="F86" s="481"/>
      <c r="G86" s="481"/>
      <c r="H86" s="481"/>
      <c r="I86" s="481"/>
      <c r="J86" s="482"/>
      <c r="K86" s="480"/>
      <c r="L86" s="481"/>
      <c r="M86" s="481"/>
      <c r="N86" s="481"/>
      <c r="O86" s="481"/>
      <c r="P86" s="481"/>
      <c r="Q86" s="481"/>
      <c r="R86" s="481"/>
      <c r="S86" s="481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61" ht="23.25" customHeight="1" x14ac:dyDescent="0.25">
      <c r="A87" s="475"/>
      <c r="B87" s="456" t="s">
        <v>156</v>
      </c>
      <c r="C87" s="458"/>
      <c r="D87" s="459" t="s">
        <v>157</v>
      </c>
      <c r="E87" s="456" t="s">
        <v>158</v>
      </c>
      <c r="F87" s="458"/>
      <c r="G87" s="459" t="s">
        <v>159</v>
      </c>
      <c r="H87" s="456" t="s">
        <v>160</v>
      </c>
      <c r="I87" s="458"/>
      <c r="J87" s="459" t="s">
        <v>161</v>
      </c>
      <c r="K87" s="456" t="s">
        <v>156</v>
      </c>
      <c r="L87" s="458"/>
      <c r="M87" s="459" t="s">
        <v>157</v>
      </c>
      <c r="N87" s="456" t="s">
        <v>158</v>
      </c>
      <c r="O87" s="461"/>
      <c r="P87" s="459" t="s">
        <v>159</v>
      </c>
      <c r="Q87" s="424" t="s">
        <v>160</v>
      </c>
      <c r="R87" s="424"/>
      <c r="S87" s="456" t="s">
        <v>161</v>
      </c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61" ht="22.5" x14ac:dyDescent="0.25">
      <c r="A88" s="476"/>
      <c r="B88" s="304" t="s">
        <v>162</v>
      </c>
      <c r="C88" s="304" t="s">
        <v>163</v>
      </c>
      <c r="D88" s="460"/>
      <c r="E88" s="304" t="s">
        <v>162</v>
      </c>
      <c r="F88" s="304" t="s">
        <v>163</v>
      </c>
      <c r="G88" s="460"/>
      <c r="H88" s="304" t="s">
        <v>162</v>
      </c>
      <c r="I88" s="304" t="s">
        <v>163</v>
      </c>
      <c r="J88" s="460"/>
      <c r="K88" s="304" t="s">
        <v>162</v>
      </c>
      <c r="L88" s="304" t="s">
        <v>163</v>
      </c>
      <c r="M88" s="460"/>
      <c r="N88" s="304" t="s">
        <v>162</v>
      </c>
      <c r="O88" s="304" t="s">
        <v>163</v>
      </c>
      <c r="P88" s="460"/>
      <c r="Q88" s="304" t="s">
        <v>162</v>
      </c>
      <c r="R88" s="304" t="s">
        <v>163</v>
      </c>
      <c r="S88" s="456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61" ht="15" x14ac:dyDescent="0.25">
      <c r="A89" s="299" t="s">
        <v>72</v>
      </c>
      <c r="B89" s="316">
        <v>2649776</v>
      </c>
      <c r="C89" s="316">
        <v>1321786</v>
      </c>
      <c r="D89" s="305">
        <v>70.8</v>
      </c>
      <c r="E89" s="316">
        <v>149729</v>
      </c>
      <c r="F89" s="316">
        <v>93520</v>
      </c>
      <c r="G89" s="305">
        <v>4</v>
      </c>
      <c r="H89" s="316">
        <v>940898</v>
      </c>
      <c r="I89" s="316">
        <v>428444</v>
      </c>
      <c r="J89" s="305">
        <v>25.2</v>
      </c>
      <c r="K89" s="307">
        <v>4358864</v>
      </c>
      <c r="L89" s="307">
        <v>2153806</v>
      </c>
      <c r="M89" s="308">
        <v>53.5</v>
      </c>
      <c r="N89" s="307">
        <v>1545849</v>
      </c>
      <c r="O89" s="307">
        <v>714306</v>
      </c>
      <c r="P89" s="308">
        <v>19</v>
      </c>
      <c r="Q89" s="307">
        <v>2248862</v>
      </c>
      <c r="R89" s="307">
        <v>1033411</v>
      </c>
      <c r="S89" s="308">
        <v>27.6</v>
      </c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61" ht="15" x14ac:dyDescent="0.25">
      <c r="A90" s="300" t="s">
        <v>73</v>
      </c>
      <c r="B90" s="314">
        <v>1971</v>
      </c>
      <c r="C90" s="314">
        <v>1056</v>
      </c>
      <c r="D90" s="306">
        <v>0.9</v>
      </c>
      <c r="E90" s="314">
        <v>25713</v>
      </c>
      <c r="F90" s="314">
        <v>18248</v>
      </c>
      <c r="G90" s="306">
        <v>11.1</v>
      </c>
      <c r="H90" s="314">
        <v>203220</v>
      </c>
      <c r="I90" s="314">
        <v>92897</v>
      </c>
      <c r="J90" s="306">
        <v>88</v>
      </c>
      <c r="K90" s="307">
        <v>10175</v>
      </c>
      <c r="L90" s="307">
        <v>4878</v>
      </c>
      <c r="M90" s="308">
        <v>1.7</v>
      </c>
      <c r="N90" s="307">
        <v>74196</v>
      </c>
      <c r="O90" s="307">
        <v>38925</v>
      </c>
      <c r="P90" s="308">
        <v>12.2</v>
      </c>
      <c r="Q90" s="307">
        <v>525513</v>
      </c>
      <c r="R90" s="307">
        <v>216632</v>
      </c>
      <c r="S90" s="308">
        <v>86.2</v>
      </c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61" ht="15" x14ac:dyDescent="0.25">
      <c r="A91" s="301" t="s">
        <v>74</v>
      </c>
      <c r="B91" s="314">
        <v>176617</v>
      </c>
      <c r="C91" s="314">
        <v>89175</v>
      </c>
      <c r="D91" s="306">
        <v>89.9</v>
      </c>
      <c r="E91" s="314">
        <v>6119</v>
      </c>
      <c r="F91" s="314">
        <v>2655</v>
      </c>
      <c r="G91" s="306">
        <v>3.1</v>
      </c>
      <c r="H91" s="314">
        <v>13615</v>
      </c>
      <c r="I91" s="314">
        <v>6623</v>
      </c>
      <c r="J91" s="306">
        <v>6.9</v>
      </c>
      <c r="K91" s="307">
        <v>261144</v>
      </c>
      <c r="L91" s="307">
        <v>129441</v>
      </c>
      <c r="M91" s="308">
        <v>63.9</v>
      </c>
      <c r="N91" s="307">
        <v>128010</v>
      </c>
      <c r="O91" s="307">
        <v>54739</v>
      </c>
      <c r="P91" s="308">
        <v>31.3</v>
      </c>
      <c r="Q91" s="307">
        <v>19782</v>
      </c>
      <c r="R91" s="307">
        <v>9095</v>
      </c>
      <c r="S91" s="308">
        <v>4.8</v>
      </c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61" ht="15" x14ac:dyDescent="0.25">
      <c r="A92" s="301" t="s">
        <v>75</v>
      </c>
      <c r="B92" s="314">
        <v>155557</v>
      </c>
      <c r="C92" s="314">
        <v>81442</v>
      </c>
      <c r="D92" s="306">
        <v>82.1</v>
      </c>
      <c r="E92" s="314">
        <v>175</v>
      </c>
      <c r="F92" s="314" t="s">
        <v>137</v>
      </c>
      <c r="G92" s="306">
        <v>0.1</v>
      </c>
      <c r="H92" s="314">
        <v>33772</v>
      </c>
      <c r="I92" s="314">
        <v>11955</v>
      </c>
      <c r="J92" s="306">
        <v>17.8</v>
      </c>
      <c r="K92" s="307">
        <v>280764</v>
      </c>
      <c r="L92" s="307">
        <v>149929</v>
      </c>
      <c r="M92" s="308">
        <v>50.2</v>
      </c>
      <c r="N92" s="307">
        <v>24247</v>
      </c>
      <c r="O92" s="307">
        <v>10612</v>
      </c>
      <c r="P92" s="308">
        <v>4.3</v>
      </c>
      <c r="Q92" s="307">
        <v>253738</v>
      </c>
      <c r="R92" s="307">
        <v>119764</v>
      </c>
      <c r="S92" s="308">
        <v>45.4</v>
      </c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61" ht="15" x14ac:dyDescent="0.25">
      <c r="A93" s="301" t="s">
        <v>76</v>
      </c>
      <c r="B93" s="314">
        <v>125651</v>
      </c>
      <c r="C93" s="314">
        <v>88206</v>
      </c>
      <c r="D93" s="306">
        <v>56.9</v>
      </c>
      <c r="E93" s="314">
        <v>15451</v>
      </c>
      <c r="F93" s="314">
        <v>11467</v>
      </c>
      <c r="G93" s="306">
        <v>7</v>
      </c>
      <c r="H93" s="314">
        <v>79591</v>
      </c>
      <c r="I93" s="314">
        <v>52180</v>
      </c>
      <c r="J93" s="306">
        <v>36.1</v>
      </c>
      <c r="K93" s="307">
        <v>251627</v>
      </c>
      <c r="L93" s="307">
        <v>156082</v>
      </c>
      <c r="M93" s="308">
        <v>48</v>
      </c>
      <c r="N93" s="307">
        <v>89647</v>
      </c>
      <c r="O93" s="307">
        <v>44825</v>
      </c>
      <c r="P93" s="308">
        <v>17.100000000000001</v>
      </c>
      <c r="Q93" s="307">
        <v>183158</v>
      </c>
      <c r="R93" s="307">
        <v>106673</v>
      </c>
      <c r="S93" s="308">
        <v>34.9</v>
      </c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61" ht="15" x14ac:dyDescent="0.25">
      <c r="A94" s="301" t="s">
        <v>77</v>
      </c>
      <c r="B94" s="314" t="s">
        <v>137</v>
      </c>
      <c r="C94" s="314" t="s">
        <v>137</v>
      </c>
      <c r="D94" s="306" t="s">
        <v>137</v>
      </c>
      <c r="E94" s="314" t="s">
        <v>137</v>
      </c>
      <c r="F94" s="314" t="s">
        <v>137</v>
      </c>
      <c r="G94" s="306" t="s">
        <v>137</v>
      </c>
      <c r="H94" s="314">
        <v>115060</v>
      </c>
      <c r="I94" s="314">
        <v>60718</v>
      </c>
      <c r="J94" s="306">
        <v>100</v>
      </c>
      <c r="K94" s="307">
        <v>802</v>
      </c>
      <c r="L94" s="307">
        <v>564</v>
      </c>
      <c r="M94" s="308">
        <v>0.3</v>
      </c>
      <c r="N94" s="307">
        <v>223</v>
      </c>
      <c r="O94" s="307">
        <v>16</v>
      </c>
      <c r="P94" s="308">
        <v>0.1</v>
      </c>
      <c r="Q94" s="307">
        <v>232553</v>
      </c>
      <c r="R94" s="307">
        <v>120496</v>
      </c>
      <c r="S94" s="308">
        <v>99.6</v>
      </c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61" x14ac:dyDescent="0.2">
      <c r="A95" s="301" t="s">
        <v>78</v>
      </c>
      <c r="B95" s="314">
        <v>645</v>
      </c>
      <c r="C95" s="314">
        <v>380</v>
      </c>
      <c r="D95" s="306">
        <v>0.2</v>
      </c>
      <c r="E95" s="314">
        <v>42</v>
      </c>
      <c r="F95" s="314">
        <v>23</v>
      </c>
      <c r="G95" s="306">
        <v>0</v>
      </c>
      <c r="H95" s="314">
        <v>258742</v>
      </c>
      <c r="I95" s="314">
        <v>101447</v>
      </c>
      <c r="J95" s="306">
        <v>99.7</v>
      </c>
      <c r="K95" s="307">
        <v>7369</v>
      </c>
      <c r="L95" s="307">
        <v>3968</v>
      </c>
      <c r="M95" s="308">
        <v>0.7</v>
      </c>
      <c r="N95" s="307">
        <v>602055</v>
      </c>
      <c r="O95" s="307">
        <v>247665</v>
      </c>
      <c r="P95" s="308">
        <v>60.4</v>
      </c>
      <c r="Q95" s="307">
        <v>386617</v>
      </c>
      <c r="R95" s="307">
        <v>160605</v>
      </c>
      <c r="S95" s="308">
        <v>38.799999999999997</v>
      </c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</row>
    <row r="96" spans="1:61" x14ac:dyDescent="0.2">
      <c r="A96" s="301" t="s">
        <v>79</v>
      </c>
      <c r="B96" s="314">
        <v>223114</v>
      </c>
      <c r="C96" s="314">
        <v>77350</v>
      </c>
      <c r="D96" s="306">
        <v>75.5</v>
      </c>
      <c r="E96" s="314">
        <v>45889</v>
      </c>
      <c r="F96" s="314">
        <v>20369</v>
      </c>
      <c r="G96" s="306">
        <v>15.5</v>
      </c>
      <c r="H96" s="314">
        <v>26531</v>
      </c>
      <c r="I96" s="314">
        <v>8869</v>
      </c>
      <c r="J96" s="306">
        <v>9</v>
      </c>
      <c r="K96" s="307">
        <v>348589</v>
      </c>
      <c r="L96" s="307">
        <v>125960</v>
      </c>
      <c r="M96" s="308">
        <v>71.2</v>
      </c>
      <c r="N96" s="307">
        <v>92357</v>
      </c>
      <c r="O96" s="307">
        <v>46131</v>
      </c>
      <c r="P96" s="308">
        <v>18.899999999999999</v>
      </c>
      <c r="Q96" s="307">
        <v>48605</v>
      </c>
      <c r="R96" s="307">
        <v>14534</v>
      </c>
      <c r="S96" s="308">
        <v>9.9</v>
      </c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</row>
    <row r="97" spans="1:61" x14ac:dyDescent="0.2">
      <c r="A97" s="301" t="s">
        <v>80</v>
      </c>
      <c r="B97" s="314">
        <v>114049</v>
      </c>
      <c r="C97" s="314">
        <v>50290</v>
      </c>
      <c r="D97" s="306">
        <v>52</v>
      </c>
      <c r="E97" s="314">
        <v>30803</v>
      </c>
      <c r="F97" s="314">
        <v>23262</v>
      </c>
      <c r="G97" s="306">
        <v>14</v>
      </c>
      <c r="H97" s="314">
        <v>74455</v>
      </c>
      <c r="I97" s="314">
        <v>31219</v>
      </c>
      <c r="J97" s="306">
        <v>34</v>
      </c>
      <c r="K97" s="307">
        <v>195093</v>
      </c>
      <c r="L97" s="307">
        <v>84341</v>
      </c>
      <c r="M97" s="308">
        <v>42.4</v>
      </c>
      <c r="N97" s="307">
        <v>144292</v>
      </c>
      <c r="O97" s="307">
        <v>82701</v>
      </c>
      <c r="P97" s="308">
        <v>31.3</v>
      </c>
      <c r="Q97" s="307">
        <v>121064</v>
      </c>
      <c r="R97" s="307">
        <v>57666</v>
      </c>
      <c r="S97" s="308">
        <v>26.3</v>
      </c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</row>
    <row r="98" spans="1:61" x14ac:dyDescent="0.2">
      <c r="A98" s="301" t="s">
        <v>81</v>
      </c>
      <c r="B98" s="314">
        <v>153581</v>
      </c>
      <c r="C98" s="314">
        <v>72477</v>
      </c>
      <c r="D98" s="306">
        <v>89.9</v>
      </c>
      <c r="E98" s="314">
        <v>3354</v>
      </c>
      <c r="F98" s="314">
        <v>1635</v>
      </c>
      <c r="G98" s="306">
        <v>2</v>
      </c>
      <c r="H98" s="314">
        <v>13957</v>
      </c>
      <c r="I98" s="314">
        <v>8481</v>
      </c>
      <c r="J98" s="306">
        <v>8.1999999999999993</v>
      </c>
      <c r="K98" s="307">
        <v>360461</v>
      </c>
      <c r="L98" s="307">
        <v>155135</v>
      </c>
      <c r="M98" s="308">
        <v>72.400000000000006</v>
      </c>
      <c r="N98" s="307">
        <v>32524</v>
      </c>
      <c r="O98" s="307">
        <v>13529</v>
      </c>
      <c r="P98" s="308">
        <v>6.5</v>
      </c>
      <c r="Q98" s="307">
        <v>104593</v>
      </c>
      <c r="R98" s="307">
        <v>45261</v>
      </c>
      <c r="S98" s="308">
        <v>21</v>
      </c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</row>
    <row r="99" spans="1:61" x14ac:dyDescent="0.2">
      <c r="A99" s="301" t="s">
        <v>82</v>
      </c>
      <c r="B99" s="314">
        <v>172156</v>
      </c>
      <c r="C99" s="314">
        <v>93357</v>
      </c>
      <c r="D99" s="306">
        <v>97.7</v>
      </c>
      <c r="E99" s="314">
        <v>925</v>
      </c>
      <c r="F99" s="314">
        <v>359</v>
      </c>
      <c r="G99" s="306">
        <v>0.5</v>
      </c>
      <c r="H99" s="314">
        <v>3046</v>
      </c>
      <c r="I99" s="314">
        <v>1407</v>
      </c>
      <c r="J99" s="306">
        <v>1.7</v>
      </c>
      <c r="K99" s="307">
        <v>298171</v>
      </c>
      <c r="L99" s="307">
        <v>157938</v>
      </c>
      <c r="M99" s="308">
        <v>72</v>
      </c>
      <c r="N99" s="307">
        <v>99058</v>
      </c>
      <c r="O99" s="307">
        <v>46671</v>
      </c>
      <c r="P99" s="308">
        <v>23.9</v>
      </c>
      <c r="Q99" s="307">
        <v>16761</v>
      </c>
      <c r="R99" s="307">
        <v>6233</v>
      </c>
      <c r="S99" s="308">
        <v>4</v>
      </c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</row>
    <row r="100" spans="1:61" x14ac:dyDescent="0.2">
      <c r="A100" s="301" t="s">
        <v>83</v>
      </c>
      <c r="B100" s="314">
        <v>203374</v>
      </c>
      <c r="C100" s="314">
        <v>107156</v>
      </c>
      <c r="D100" s="306">
        <v>100</v>
      </c>
      <c r="E100" s="314">
        <v>3</v>
      </c>
      <c r="F100" s="314">
        <v>2</v>
      </c>
      <c r="G100" s="306">
        <v>0</v>
      </c>
      <c r="H100" s="314" t="s">
        <v>137</v>
      </c>
      <c r="I100" s="314" t="s">
        <v>137</v>
      </c>
      <c r="J100" s="306" t="s">
        <v>137</v>
      </c>
      <c r="K100" s="307">
        <v>334175</v>
      </c>
      <c r="L100" s="307">
        <v>173159</v>
      </c>
      <c r="M100" s="308">
        <v>95.8</v>
      </c>
      <c r="N100" s="307">
        <v>12997</v>
      </c>
      <c r="O100" s="307">
        <v>7998</v>
      </c>
      <c r="P100" s="308">
        <v>3.7</v>
      </c>
      <c r="Q100" s="307">
        <v>1541</v>
      </c>
      <c r="R100" s="307">
        <v>1265</v>
      </c>
      <c r="S100" s="308">
        <v>0.4</v>
      </c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</row>
    <row r="101" spans="1:61" x14ac:dyDescent="0.2">
      <c r="A101" s="301" t="s">
        <v>84</v>
      </c>
      <c r="B101" s="314" t="s">
        <v>137</v>
      </c>
      <c r="C101" s="314" t="s">
        <v>137</v>
      </c>
      <c r="D101" s="306" t="s">
        <v>137</v>
      </c>
      <c r="E101" s="314">
        <v>10989</v>
      </c>
      <c r="F101" s="314">
        <v>9313</v>
      </c>
      <c r="G101" s="306">
        <v>100</v>
      </c>
      <c r="H101" s="314" t="s">
        <v>137</v>
      </c>
      <c r="I101" s="314" t="s">
        <v>137</v>
      </c>
      <c r="J101" s="306" t="s">
        <v>137</v>
      </c>
      <c r="K101" s="309" t="s">
        <v>137</v>
      </c>
      <c r="L101" s="309" t="s">
        <v>137</v>
      </c>
      <c r="M101" s="309" t="s">
        <v>137</v>
      </c>
      <c r="N101" s="307">
        <v>18717</v>
      </c>
      <c r="O101" s="307">
        <v>14417</v>
      </c>
      <c r="P101" s="308">
        <v>100</v>
      </c>
      <c r="Q101" s="309" t="s">
        <v>137</v>
      </c>
      <c r="R101" s="309" t="s">
        <v>137</v>
      </c>
      <c r="S101" s="309" t="s">
        <v>137</v>
      </c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</row>
    <row r="102" spans="1:61" x14ac:dyDescent="0.2">
      <c r="A102" s="301" t="s">
        <v>85</v>
      </c>
      <c r="B102" s="314">
        <v>141418</v>
      </c>
      <c r="C102" s="314">
        <v>49979</v>
      </c>
      <c r="D102" s="306">
        <v>83.3</v>
      </c>
      <c r="E102" s="314">
        <v>279</v>
      </c>
      <c r="F102" s="314">
        <v>24</v>
      </c>
      <c r="G102" s="306">
        <v>0.2</v>
      </c>
      <c r="H102" s="314">
        <v>28149</v>
      </c>
      <c r="I102" s="314">
        <v>6675</v>
      </c>
      <c r="J102" s="306">
        <v>16.600000000000001</v>
      </c>
      <c r="K102" s="307">
        <v>331189</v>
      </c>
      <c r="L102" s="307">
        <v>133176</v>
      </c>
      <c r="M102" s="308">
        <v>68.900000000000006</v>
      </c>
      <c r="N102" s="307">
        <v>61041</v>
      </c>
      <c r="O102" s="307">
        <v>21993</v>
      </c>
      <c r="P102" s="308">
        <v>12.7</v>
      </c>
      <c r="Q102" s="307">
        <v>88568</v>
      </c>
      <c r="R102" s="307">
        <v>39522</v>
      </c>
      <c r="S102" s="308">
        <v>18.399999999999999</v>
      </c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</row>
    <row r="103" spans="1:61" x14ac:dyDescent="0.2">
      <c r="A103" s="301" t="s">
        <v>86</v>
      </c>
      <c r="B103" s="314">
        <v>149469</v>
      </c>
      <c r="C103" s="314">
        <v>76478</v>
      </c>
      <c r="D103" s="306">
        <v>99.4</v>
      </c>
      <c r="E103" s="314">
        <v>577</v>
      </c>
      <c r="F103" s="314">
        <v>9</v>
      </c>
      <c r="G103" s="306">
        <v>0.4</v>
      </c>
      <c r="H103" s="314">
        <v>337</v>
      </c>
      <c r="I103" s="314">
        <v>41</v>
      </c>
      <c r="J103" s="306">
        <v>0.2</v>
      </c>
      <c r="K103" s="307">
        <v>267727</v>
      </c>
      <c r="L103" s="307">
        <v>138719</v>
      </c>
      <c r="M103" s="308">
        <v>77.099999999999994</v>
      </c>
      <c r="N103" s="307">
        <v>51149</v>
      </c>
      <c r="O103" s="307">
        <v>20326</v>
      </c>
      <c r="P103" s="308">
        <v>14.7</v>
      </c>
      <c r="Q103" s="307">
        <v>28447</v>
      </c>
      <c r="R103" s="307">
        <v>9833</v>
      </c>
      <c r="S103" s="308">
        <v>8.1999999999999993</v>
      </c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</row>
    <row r="104" spans="1:61" x14ac:dyDescent="0.2">
      <c r="A104" s="301" t="s">
        <v>87</v>
      </c>
      <c r="B104" s="314">
        <v>845201</v>
      </c>
      <c r="C104" s="314">
        <v>454806</v>
      </c>
      <c r="D104" s="306">
        <v>100</v>
      </c>
      <c r="E104" s="314">
        <v>112</v>
      </c>
      <c r="F104" s="314">
        <v>100</v>
      </c>
      <c r="G104" s="306">
        <v>0</v>
      </c>
      <c r="H104" s="314">
        <v>241</v>
      </c>
      <c r="I104" s="314">
        <v>110</v>
      </c>
      <c r="J104" s="306">
        <v>0</v>
      </c>
      <c r="K104" s="307">
        <v>1110871</v>
      </c>
      <c r="L104" s="307">
        <v>607361</v>
      </c>
      <c r="M104" s="308">
        <v>97</v>
      </c>
      <c r="N104" s="307">
        <v>26897</v>
      </c>
      <c r="O104" s="307">
        <v>8595</v>
      </c>
      <c r="P104" s="308">
        <v>2.2999999999999998</v>
      </c>
      <c r="Q104" s="307">
        <v>7340</v>
      </c>
      <c r="R104" s="307">
        <v>4368</v>
      </c>
      <c r="S104" s="308">
        <v>0.6</v>
      </c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</row>
    <row r="105" spans="1:61" x14ac:dyDescent="0.2">
      <c r="A105" s="300" t="s">
        <v>88</v>
      </c>
      <c r="B105" s="314">
        <v>26669</v>
      </c>
      <c r="C105" s="314">
        <v>14966</v>
      </c>
      <c r="D105" s="306">
        <v>69.900000000000006</v>
      </c>
      <c r="E105" s="314">
        <v>9293</v>
      </c>
      <c r="F105" s="314">
        <v>6054</v>
      </c>
      <c r="G105" s="306">
        <v>24.4</v>
      </c>
      <c r="H105" s="314">
        <v>2181</v>
      </c>
      <c r="I105" s="314">
        <v>790</v>
      </c>
      <c r="J105" s="306">
        <v>5.7</v>
      </c>
      <c r="K105" s="307">
        <v>54702</v>
      </c>
      <c r="L105" s="307">
        <v>28090</v>
      </c>
      <c r="M105" s="308">
        <v>38.6</v>
      </c>
      <c r="N105" s="307">
        <v>77105</v>
      </c>
      <c r="O105" s="307">
        <v>50582</v>
      </c>
      <c r="P105" s="308">
        <v>54.4</v>
      </c>
      <c r="Q105" s="307">
        <v>10037</v>
      </c>
      <c r="R105" s="307">
        <v>5097</v>
      </c>
      <c r="S105" s="308">
        <v>7.1</v>
      </c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</row>
    <row r="106" spans="1:61" x14ac:dyDescent="0.2">
      <c r="A106" s="301" t="s">
        <v>89</v>
      </c>
      <c r="B106" s="314">
        <v>60862</v>
      </c>
      <c r="C106" s="314">
        <v>29666</v>
      </c>
      <c r="D106" s="306">
        <v>40.9</v>
      </c>
      <c r="E106" s="314">
        <v>5</v>
      </c>
      <c r="F106" s="314" t="s">
        <v>137</v>
      </c>
      <c r="G106" s="306">
        <v>0</v>
      </c>
      <c r="H106" s="314">
        <v>88001</v>
      </c>
      <c r="I106" s="314">
        <v>45032</v>
      </c>
      <c r="J106" s="306">
        <v>59.1</v>
      </c>
      <c r="K106" s="307">
        <v>133959</v>
      </c>
      <c r="L106" s="307">
        <v>62323</v>
      </c>
      <c r="M106" s="308">
        <v>36.700000000000003</v>
      </c>
      <c r="N106" s="307">
        <v>11025</v>
      </c>
      <c r="O106" s="307">
        <v>4473</v>
      </c>
      <c r="P106" s="308">
        <v>3</v>
      </c>
      <c r="Q106" s="307">
        <v>220233</v>
      </c>
      <c r="R106" s="307">
        <v>116367</v>
      </c>
      <c r="S106" s="308">
        <v>60.3</v>
      </c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</row>
    <row r="107" spans="1:61" x14ac:dyDescent="0.2">
      <c r="A107" s="301" t="s">
        <v>90</v>
      </c>
      <c r="B107" s="314">
        <v>156</v>
      </c>
      <c r="C107" s="314">
        <v>100</v>
      </c>
      <c r="D107" s="306">
        <v>100</v>
      </c>
      <c r="E107" s="314" t="s">
        <v>137</v>
      </c>
      <c r="F107" s="314" t="s">
        <v>137</v>
      </c>
      <c r="G107" s="306" t="s">
        <v>137</v>
      </c>
      <c r="H107" s="314" t="s">
        <v>137</v>
      </c>
      <c r="I107" s="314" t="s">
        <v>137</v>
      </c>
      <c r="J107" s="306" t="s">
        <v>137</v>
      </c>
      <c r="K107" s="307">
        <v>156</v>
      </c>
      <c r="L107" s="307">
        <v>100</v>
      </c>
      <c r="M107" s="308">
        <v>100</v>
      </c>
      <c r="N107" s="309" t="s">
        <v>137</v>
      </c>
      <c r="O107" s="309" t="s">
        <v>137</v>
      </c>
      <c r="P107" s="309" t="s">
        <v>137</v>
      </c>
      <c r="Q107" s="309" t="s">
        <v>137</v>
      </c>
      <c r="R107" s="309" t="s">
        <v>137</v>
      </c>
      <c r="S107" s="309" t="s">
        <v>137</v>
      </c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</row>
    <row r="108" spans="1:61" x14ac:dyDescent="0.2">
      <c r="A108" s="315" t="s">
        <v>91</v>
      </c>
      <c r="B108" s="314">
        <v>2279</v>
      </c>
      <c r="C108" s="314">
        <v>952</v>
      </c>
      <c r="D108" s="306">
        <v>100</v>
      </c>
      <c r="E108" s="314" t="s">
        <v>137</v>
      </c>
      <c r="F108" s="314" t="s">
        <v>137</v>
      </c>
      <c r="G108" s="306" t="s">
        <v>137</v>
      </c>
      <c r="H108" s="314" t="s">
        <v>137</v>
      </c>
      <c r="I108" s="314" t="s">
        <v>137</v>
      </c>
      <c r="J108" s="306" t="s">
        <v>137</v>
      </c>
      <c r="K108" s="307">
        <v>2279</v>
      </c>
      <c r="L108" s="307">
        <v>952</v>
      </c>
      <c r="M108" s="308">
        <v>100</v>
      </c>
      <c r="N108" s="309" t="s">
        <v>137</v>
      </c>
      <c r="O108" s="309" t="s">
        <v>137</v>
      </c>
      <c r="P108" s="309" t="s">
        <v>137</v>
      </c>
      <c r="Q108" s="309" t="s">
        <v>137</v>
      </c>
      <c r="R108" s="309" t="s">
        <v>137</v>
      </c>
      <c r="S108" s="309" t="s">
        <v>137</v>
      </c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</row>
    <row r="109" spans="1:61" x14ac:dyDescent="0.2">
      <c r="A109" s="302" t="s">
        <v>92</v>
      </c>
      <c r="B109" s="310">
        <v>97007</v>
      </c>
      <c r="C109" s="310">
        <v>33950</v>
      </c>
      <c r="D109" s="303">
        <v>100</v>
      </c>
      <c r="E109" s="310" t="s">
        <v>137</v>
      </c>
      <c r="F109" s="310" t="s">
        <v>137</v>
      </c>
      <c r="G109" s="303" t="s">
        <v>137</v>
      </c>
      <c r="H109" s="310" t="s">
        <v>137</v>
      </c>
      <c r="I109" s="310" t="s">
        <v>137</v>
      </c>
      <c r="J109" s="303" t="s">
        <v>137</v>
      </c>
      <c r="K109" s="310">
        <v>109611</v>
      </c>
      <c r="L109" s="310">
        <v>41690</v>
      </c>
      <c r="M109" s="312">
        <v>99.4</v>
      </c>
      <c r="N109" s="310">
        <v>309</v>
      </c>
      <c r="O109" s="311">
        <v>108</v>
      </c>
      <c r="P109" s="312">
        <v>0.3</v>
      </c>
      <c r="Q109" s="310">
        <v>312</v>
      </c>
      <c r="R109" s="311" t="s">
        <v>137</v>
      </c>
      <c r="S109" s="312">
        <v>0.3</v>
      </c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</row>
    <row r="110" spans="1:61" ht="13.5" customHeight="1" x14ac:dyDescent="0.2">
      <c r="A110" s="154"/>
      <c r="B110" s="155"/>
      <c r="C110" s="155"/>
      <c r="D110" s="156"/>
      <c r="E110" s="157"/>
      <c r="F110" s="148"/>
      <c r="G110" s="156"/>
      <c r="H110" s="157"/>
      <c r="I110" s="148"/>
      <c r="J110" s="156"/>
      <c r="K110" s="157"/>
      <c r="L110" s="148"/>
      <c r="M110" s="156"/>
      <c r="O110" s="158"/>
      <c r="P110" s="159"/>
      <c r="Q110" s="158"/>
      <c r="R110" s="158"/>
    </row>
    <row r="112" spans="1:61" ht="31.5" customHeight="1" x14ac:dyDescent="0.2">
      <c r="A112" s="469" t="s">
        <v>188</v>
      </c>
      <c r="B112" s="469"/>
      <c r="C112" s="469"/>
      <c r="D112" s="469"/>
      <c r="E112" s="469"/>
      <c r="F112" s="469"/>
      <c r="G112" s="469"/>
      <c r="H112" s="469"/>
      <c r="I112" s="469"/>
      <c r="J112" s="469"/>
      <c r="K112" s="469"/>
      <c r="L112" s="469"/>
      <c r="M112" s="469"/>
      <c r="N112" s="469"/>
      <c r="O112" s="469"/>
      <c r="P112" s="469"/>
    </row>
    <row r="113" spans="1:18" x14ac:dyDescent="0.2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P113" s="161" t="s">
        <v>120</v>
      </c>
    </row>
    <row r="114" spans="1:18" ht="14.25" customHeight="1" x14ac:dyDescent="0.2">
      <c r="A114" s="421"/>
      <c r="B114" s="410" t="s">
        <v>132</v>
      </c>
      <c r="C114" s="410"/>
      <c r="D114" s="410"/>
      <c r="E114" s="411" t="s">
        <v>67</v>
      </c>
      <c r="F114" s="412"/>
      <c r="G114" s="412"/>
      <c r="H114" s="412"/>
      <c r="I114" s="412"/>
      <c r="J114" s="412"/>
      <c r="K114" s="415" t="s">
        <v>150</v>
      </c>
      <c r="L114" s="416"/>
      <c r="M114" s="417"/>
      <c r="N114" s="410" t="s">
        <v>68</v>
      </c>
      <c r="O114" s="410"/>
      <c r="P114" s="411"/>
      <c r="Q114" s="158"/>
      <c r="R114" s="158"/>
    </row>
    <row r="115" spans="1:18" ht="36" customHeight="1" x14ac:dyDescent="0.2">
      <c r="A115" s="421"/>
      <c r="B115" s="410"/>
      <c r="C115" s="410"/>
      <c r="D115" s="410"/>
      <c r="E115" s="410" t="s">
        <v>66</v>
      </c>
      <c r="F115" s="410"/>
      <c r="G115" s="410"/>
      <c r="H115" s="410" t="s">
        <v>65</v>
      </c>
      <c r="I115" s="410"/>
      <c r="J115" s="410"/>
      <c r="K115" s="418"/>
      <c r="L115" s="419"/>
      <c r="M115" s="420"/>
      <c r="N115" s="410"/>
      <c r="O115" s="410"/>
      <c r="P115" s="411"/>
      <c r="Q115" s="158"/>
      <c r="R115" s="158"/>
    </row>
    <row r="116" spans="1:18" ht="40.5" customHeight="1" x14ac:dyDescent="0.2">
      <c r="A116" s="421"/>
      <c r="B116" s="247" t="s">
        <v>130</v>
      </c>
      <c r="C116" s="247" t="s">
        <v>64</v>
      </c>
      <c r="D116" s="247" t="s">
        <v>131</v>
      </c>
      <c r="E116" s="247" t="s">
        <v>130</v>
      </c>
      <c r="F116" s="247" t="s">
        <v>64</v>
      </c>
      <c r="G116" s="247" t="s">
        <v>131</v>
      </c>
      <c r="H116" s="247" t="s">
        <v>130</v>
      </c>
      <c r="I116" s="247" t="s">
        <v>64</v>
      </c>
      <c r="J116" s="247" t="s">
        <v>131</v>
      </c>
      <c r="K116" s="247" t="s">
        <v>130</v>
      </c>
      <c r="L116" s="247" t="s">
        <v>64</v>
      </c>
      <c r="M116" s="248" t="s">
        <v>131</v>
      </c>
      <c r="N116" s="247" t="s">
        <v>130</v>
      </c>
      <c r="O116" s="247" t="s">
        <v>64</v>
      </c>
      <c r="P116" s="248" t="s">
        <v>131</v>
      </c>
      <c r="Q116" s="158"/>
      <c r="R116" s="158"/>
    </row>
    <row r="117" spans="1:18" x14ac:dyDescent="0.2">
      <c r="A117" s="65" t="s">
        <v>72</v>
      </c>
      <c r="B117" s="256">
        <f>SUM(B118:B137)</f>
        <v>12663122</v>
      </c>
      <c r="C117" s="256">
        <f>SUM(C118:C137)</f>
        <v>11221071</v>
      </c>
      <c r="D117" s="250">
        <f>B117/C117%</f>
        <v>112.85127774345247</v>
      </c>
      <c r="E117" s="256">
        <f>SUM(E118:E137)</f>
        <v>1434315</v>
      </c>
      <c r="F117" s="256">
        <f>SUM(F118:F137)</f>
        <v>1320083</v>
      </c>
      <c r="G117" s="250">
        <f>E117/F117%</f>
        <v>108.65339527893322</v>
      </c>
      <c r="H117" s="256">
        <f>SUM(H118:H137)</f>
        <v>11228807</v>
      </c>
      <c r="I117" s="256">
        <f>SUM(I118:I137)</f>
        <v>9900988</v>
      </c>
      <c r="J117" s="250">
        <f>H117/I117%</f>
        <v>113.41097474312664</v>
      </c>
      <c r="K117" s="256">
        <f>SUM(K118:K137)</f>
        <v>8663503</v>
      </c>
      <c r="L117" s="256">
        <f>SUM(L118:L137)</f>
        <v>10132109</v>
      </c>
      <c r="M117" s="250">
        <f>K117/L117%</f>
        <v>85.505426362862863</v>
      </c>
      <c r="N117" s="256">
        <f>SUM(N118:N137)</f>
        <v>21326625</v>
      </c>
      <c r="O117" s="256">
        <f>SUM(O118:O137)</f>
        <v>21353180</v>
      </c>
      <c r="P117" s="250">
        <f>N117/O117%</f>
        <v>99.875639131970047</v>
      </c>
      <c r="Q117" s="158"/>
      <c r="R117" s="158"/>
    </row>
    <row r="118" spans="1:18" x14ac:dyDescent="0.2">
      <c r="A118" s="80" t="s">
        <v>73</v>
      </c>
      <c r="B118" s="256">
        <f>E118+H118</f>
        <v>775276</v>
      </c>
      <c r="C118" s="204">
        <f t="shared" ref="C118:C137" si="16">F118+I118</f>
        <v>739821</v>
      </c>
      <c r="D118" s="250">
        <f t="shared" ref="D118:D137" si="17">B118/C118%</f>
        <v>104.79237545298119</v>
      </c>
      <c r="E118" s="256">
        <v>64649</v>
      </c>
      <c r="F118" s="256">
        <v>65497</v>
      </c>
      <c r="G118" s="250">
        <f t="shared" ref="G118:G137" si="18">E118/F118%</f>
        <v>98.705284211490593</v>
      </c>
      <c r="H118" s="256">
        <v>710627</v>
      </c>
      <c r="I118" s="256">
        <v>674324</v>
      </c>
      <c r="J118" s="250">
        <f t="shared" ref="J118:J137" si="19">H118/I118%</f>
        <v>105.38361381175815</v>
      </c>
      <c r="K118" s="256">
        <v>380888</v>
      </c>
      <c r="L118" s="256">
        <v>341095</v>
      </c>
      <c r="M118" s="250">
        <f t="shared" ref="M118:M137" si="20">K118/L118%</f>
        <v>111.6662513376039</v>
      </c>
      <c r="N118" s="256">
        <f>E118+H118+K118</f>
        <v>1156164</v>
      </c>
      <c r="O118" s="256">
        <f>F118+I118+L118</f>
        <v>1080916</v>
      </c>
      <c r="P118" s="250">
        <f t="shared" ref="P118:P137" si="21">N118/O118%</f>
        <v>106.96150302151139</v>
      </c>
      <c r="Q118" s="158"/>
      <c r="R118" s="158"/>
    </row>
    <row r="119" spans="1:18" x14ac:dyDescent="0.2">
      <c r="A119" s="71" t="s">
        <v>74</v>
      </c>
      <c r="B119" s="256">
        <f t="shared" ref="B119:B137" si="22">E119+H119</f>
        <v>196195</v>
      </c>
      <c r="C119" s="204">
        <f t="shared" si="16"/>
        <v>208154</v>
      </c>
      <c r="D119" s="250">
        <f t="shared" si="17"/>
        <v>94.254734475436464</v>
      </c>
      <c r="E119" s="256">
        <v>88841</v>
      </c>
      <c r="F119" s="256">
        <v>93937</v>
      </c>
      <c r="G119" s="250">
        <f t="shared" si="18"/>
        <v>94.575087558682952</v>
      </c>
      <c r="H119" s="256">
        <v>107354</v>
      </c>
      <c r="I119" s="256">
        <v>114217</v>
      </c>
      <c r="J119" s="250">
        <f t="shared" si="19"/>
        <v>93.991262246425663</v>
      </c>
      <c r="K119" s="256">
        <v>398554</v>
      </c>
      <c r="L119" s="256">
        <v>437710</v>
      </c>
      <c r="M119" s="250">
        <f t="shared" si="20"/>
        <v>91.054351054351045</v>
      </c>
      <c r="N119" s="256">
        <f t="shared" ref="N119:N137" si="23">E119+H119+K119</f>
        <v>594749</v>
      </c>
      <c r="O119" s="256">
        <f t="shared" ref="O119:O137" si="24">F119+I119+L119</f>
        <v>645864</v>
      </c>
      <c r="P119" s="250">
        <f t="shared" si="21"/>
        <v>92.085795151920522</v>
      </c>
      <c r="Q119" s="158"/>
      <c r="R119" s="158"/>
    </row>
    <row r="120" spans="1:18" x14ac:dyDescent="0.2">
      <c r="A120" s="71" t="s">
        <v>75</v>
      </c>
      <c r="B120" s="256">
        <f t="shared" si="22"/>
        <v>820401</v>
      </c>
      <c r="C120" s="204">
        <f t="shared" si="16"/>
        <v>737570</v>
      </c>
      <c r="D120" s="250">
        <f t="shared" si="17"/>
        <v>111.23025611128436</v>
      </c>
      <c r="E120" s="256">
        <v>90345</v>
      </c>
      <c r="F120" s="256">
        <v>83241</v>
      </c>
      <c r="G120" s="250">
        <f t="shared" si="18"/>
        <v>108.53425595559881</v>
      </c>
      <c r="H120" s="256">
        <v>730056</v>
      </c>
      <c r="I120" s="256">
        <v>654329</v>
      </c>
      <c r="J120" s="250">
        <f t="shared" si="19"/>
        <v>111.57322998063665</v>
      </c>
      <c r="K120" s="256">
        <v>439219</v>
      </c>
      <c r="L120" s="256">
        <v>408411</v>
      </c>
      <c r="M120" s="250">
        <f t="shared" si="20"/>
        <v>107.54338154457152</v>
      </c>
      <c r="N120" s="256">
        <f t="shared" si="23"/>
        <v>1259620</v>
      </c>
      <c r="O120" s="256">
        <f t="shared" si="24"/>
        <v>1145981</v>
      </c>
      <c r="P120" s="250">
        <f t="shared" si="21"/>
        <v>109.91630751295179</v>
      </c>
      <c r="Q120" s="158"/>
      <c r="R120" s="158"/>
    </row>
    <row r="121" spans="1:18" x14ac:dyDescent="0.2">
      <c r="A121" s="71" t="s">
        <v>76</v>
      </c>
      <c r="B121" s="256">
        <f t="shared" si="22"/>
        <v>1840430</v>
      </c>
      <c r="C121" s="204">
        <f t="shared" si="16"/>
        <v>1581808</v>
      </c>
      <c r="D121" s="250">
        <f t="shared" si="17"/>
        <v>116.34977190657779</v>
      </c>
      <c r="E121" s="256">
        <v>111697</v>
      </c>
      <c r="F121" s="256">
        <v>91947</v>
      </c>
      <c r="G121" s="250">
        <f t="shared" si="18"/>
        <v>121.47976551709137</v>
      </c>
      <c r="H121" s="256">
        <v>1728733</v>
      </c>
      <c r="I121" s="256">
        <v>1489861</v>
      </c>
      <c r="J121" s="250">
        <f t="shared" si="19"/>
        <v>116.03317356451373</v>
      </c>
      <c r="K121" s="256">
        <v>647014</v>
      </c>
      <c r="L121" s="256">
        <v>742514</v>
      </c>
      <c r="M121" s="250">
        <f t="shared" si="20"/>
        <v>87.138289648410662</v>
      </c>
      <c r="N121" s="256">
        <f t="shared" si="23"/>
        <v>2487444</v>
      </c>
      <c r="O121" s="256">
        <f t="shared" si="24"/>
        <v>2324322</v>
      </c>
      <c r="P121" s="250">
        <f t="shared" si="21"/>
        <v>107.01804655293027</v>
      </c>
      <c r="Q121" s="158"/>
      <c r="R121" s="158"/>
    </row>
    <row r="122" spans="1:18" x14ac:dyDescent="0.2">
      <c r="A122" s="71" t="s">
        <v>77</v>
      </c>
      <c r="B122" s="256">
        <f t="shared" si="22"/>
        <v>298180</v>
      </c>
      <c r="C122" s="204">
        <f t="shared" si="16"/>
        <v>304015</v>
      </c>
      <c r="D122" s="250">
        <f t="shared" si="17"/>
        <v>98.080686808216697</v>
      </c>
      <c r="E122" s="256">
        <v>30897</v>
      </c>
      <c r="F122" s="256">
        <v>37946</v>
      </c>
      <c r="G122" s="250">
        <f t="shared" si="18"/>
        <v>81.423601960680969</v>
      </c>
      <c r="H122" s="256">
        <v>267283</v>
      </c>
      <c r="I122" s="256">
        <v>266069</v>
      </c>
      <c r="J122" s="250">
        <f t="shared" si="19"/>
        <v>100.45627262101183</v>
      </c>
      <c r="K122" s="256">
        <v>215490</v>
      </c>
      <c r="L122" s="256">
        <v>218347</v>
      </c>
      <c r="M122" s="250">
        <f t="shared" si="20"/>
        <v>98.691532285765334</v>
      </c>
      <c r="N122" s="256">
        <f t="shared" si="23"/>
        <v>513670</v>
      </c>
      <c r="O122" s="256">
        <f t="shared" si="24"/>
        <v>522362</v>
      </c>
      <c r="P122" s="250">
        <f t="shared" si="21"/>
        <v>98.336019848304431</v>
      </c>
      <c r="Q122" s="158"/>
      <c r="R122" s="158"/>
    </row>
    <row r="123" spans="1:18" x14ac:dyDescent="0.2">
      <c r="A123" s="71" t="s">
        <v>78</v>
      </c>
      <c r="B123" s="256">
        <f t="shared" si="22"/>
        <v>850924</v>
      </c>
      <c r="C123" s="204">
        <f t="shared" si="16"/>
        <v>694618</v>
      </c>
      <c r="D123" s="250">
        <f t="shared" si="17"/>
        <v>122.50244019014767</v>
      </c>
      <c r="E123" s="256">
        <v>104473</v>
      </c>
      <c r="F123" s="256">
        <v>91996</v>
      </c>
      <c r="G123" s="250">
        <f t="shared" si="18"/>
        <v>113.56254619766077</v>
      </c>
      <c r="H123" s="256">
        <v>746451</v>
      </c>
      <c r="I123" s="256">
        <v>602622</v>
      </c>
      <c r="J123" s="250">
        <f t="shared" si="19"/>
        <v>123.86720033453807</v>
      </c>
      <c r="K123" s="256">
        <v>577122</v>
      </c>
      <c r="L123" s="256">
        <v>476832</v>
      </c>
      <c r="M123" s="250">
        <f t="shared" si="20"/>
        <v>121.03256492852829</v>
      </c>
      <c r="N123" s="256">
        <f t="shared" si="23"/>
        <v>1428046</v>
      </c>
      <c r="O123" s="256">
        <f>F123+I123+L123</f>
        <v>1171450</v>
      </c>
      <c r="P123" s="250">
        <f t="shared" si="21"/>
        <v>121.90413589995305</v>
      </c>
      <c r="Q123" s="158"/>
      <c r="R123" s="158"/>
    </row>
    <row r="124" spans="1:18" x14ac:dyDescent="0.2">
      <c r="A124" s="71" t="s">
        <v>79</v>
      </c>
      <c r="B124" s="256">
        <f t="shared" si="22"/>
        <v>2054766</v>
      </c>
      <c r="C124" s="204">
        <f t="shared" si="16"/>
        <v>2049652</v>
      </c>
      <c r="D124" s="250">
        <f t="shared" si="17"/>
        <v>100.24950576975993</v>
      </c>
      <c r="E124" s="256">
        <v>78970</v>
      </c>
      <c r="F124" s="256">
        <v>73857</v>
      </c>
      <c r="G124" s="250">
        <f t="shared" si="18"/>
        <v>106.92283737492721</v>
      </c>
      <c r="H124" s="256">
        <v>1975796</v>
      </c>
      <c r="I124" s="256">
        <v>1975795</v>
      </c>
      <c r="J124" s="250">
        <f t="shared" si="19"/>
        <v>100.00005061253825</v>
      </c>
      <c r="K124" s="256">
        <v>1198507</v>
      </c>
      <c r="L124" s="256">
        <v>1165643</v>
      </c>
      <c r="M124" s="250">
        <f t="shared" si="20"/>
        <v>102.81938809738487</v>
      </c>
      <c r="N124" s="256">
        <f t="shared" si="23"/>
        <v>3253273</v>
      </c>
      <c r="O124" s="256">
        <f t="shared" si="24"/>
        <v>3215295</v>
      </c>
      <c r="P124" s="250">
        <f t="shared" si="21"/>
        <v>101.18116689137388</v>
      </c>
      <c r="Q124" s="158"/>
      <c r="R124" s="158"/>
    </row>
    <row r="125" spans="1:18" x14ac:dyDescent="0.2">
      <c r="A125" s="71" t="s">
        <v>80</v>
      </c>
      <c r="B125" s="256">
        <f t="shared" si="22"/>
        <v>967117</v>
      </c>
      <c r="C125" s="204">
        <f t="shared" si="16"/>
        <v>854607</v>
      </c>
      <c r="D125" s="250">
        <f t="shared" si="17"/>
        <v>113.16511566135078</v>
      </c>
      <c r="E125" s="256">
        <v>123221</v>
      </c>
      <c r="F125" s="256">
        <v>132436</v>
      </c>
      <c r="G125" s="250">
        <f t="shared" si="18"/>
        <v>93.041922135975113</v>
      </c>
      <c r="H125" s="256">
        <v>843896</v>
      </c>
      <c r="I125" s="256">
        <v>722171</v>
      </c>
      <c r="J125" s="250">
        <f t="shared" si="19"/>
        <v>116.85542620792029</v>
      </c>
      <c r="K125" s="256">
        <v>647192</v>
      </c>
      <c r="L125" s="256">
        <v>731288</v>
      </c>
      <c r="M125" s="250">
        <f t="shared" si="20"/>
        <v>88.500289899465045</v>
      </c>
      <c r="N125" s="256">
        <f t="shared" si="23"/>
        <v>1614309</v>
      </c>
      <c r="O125" s="256">
        <f t="shared" si="24"/>
        <v>1585895</v>
      </c>
      <c r="P125" s="250">
        <f t="shared" si="21"/>
        <v>101.7916696880941</v>
      </c>
      <c r="Q125" s="158"/>
      <c r="R125" s="158"/>
    </row>
    <row r="126" spans="1:18" x14ac:dyDescent="0.2">
      <c r="A126" s="71" t="s">
        <v>81</v>
      </c>
      <c r="B126" s="256">
        <f t="shared" si="22"/>
        <v>458142</v>
      </c>
      <c r="C126" s="204">
        <f t="shared" si="16"/>
        <v>443302</v>
      </c>
      <c r="D126" s="250">
        <f t="shared" si="17"/>
        <v>103.34760501870056</v>
      </c>
      <c r="E126" s="256">
        <v>58374</v>
      </c>
      <c r="F126" s="256">
        <v>52139</v>
      </c>
      <c r="G126" s="250">
        <f t="shared" si="18"/>
        <v>111.95841884194174</v>
      </c>
      <c r="H126" s="256">
        <v>399768</v>
      </c>
      <c r="I126" s="256">
        <v>391163</v>
      </c>
      <c r="J126" s="250">
        <f t="shared" si="19"/>
        <v>102.19985019032985</v>
      </c>
      <c r="K126" s="256">
        <v>192801</v>
      </c>
      <c r="L126" s="256">
        <v>196630</v>
      </c>
      <c r="M126" s="250">
        <f t="shared" si="20"/>
        <v>98.05268778924885</v>
      </c>
      <c r="N126" s="256">
        <f t="shared" si="23"/>
        <v>650943</v>
      </c>
      <c r="O126" s="256">
        <f t="shared" si="24"/>
        <v>639932</v>
      </c>
      <c r="P126" s="250">
        <f t="shared" si="21"/>
        <v>101.72065156922923</v>
      </c>
      <c r="Q126" s="158"/>
      <c r="R126" s="158"/>
    </row>
    <row r="127" spans="1:18" x14ac:dyDescent="0.2">
      <c r="A127" s="71" t="s">
        <v>82</v>
      </c>
      <c r="B127" s="256">
        <f t="shared" si="22"/>
        <v>174335</v>
      </c>
      <c r="C127" s="204">
        <f t="shared" si="16"/>
        <v>179916</v>
      </c>
      <c r="D127" s="250">
        <f t="shared" si="17"/>
        <v>96.897996842971153</v>
      </c>
      <c r="E127" s="256">
        <v>35287</v>
      </c>
      <c r="F127" s="256">
        <v>32281</v>
      </c>
      <c r="G127" s="250">
        <f t="shared" si="18"/>
        <v>109.31197918280102</v>
      </c>
      <c r="H127" s="256">
        <v>139048</v>
      </c>
      <c r="I127" s="256">
        <v>147635</v>
      </c>
      <c r="J127" s="250">
        <f t="shared" si="19"/>
        <v>94.183628543367092</v>
      </c>
      <c r="K127" s="256">
        <v>231816</v>
      </c>
      <c r="L127" s="256">
        <v>270113</v>
      </c>
      <c r="M127" s="250">
        <f t="shared" si="20"/>
        <v>85.821859740182802</v>
      </c>
      <c r="N127" s="256">
        <f t="shared" si="23"/>
        <v>406151</v>
      </c>
      <c r="O127" s="256">
        <f t="shared" si="24"/>
        <v>450029</v>
      </c>
      <c r="P127" s="250">
        <f t="shared" si="21"/>
        <v>90.24996166913688</v>
      </c>
      <c r="Q127" s="158"/>
      <c r="R127" s="158"/>
    </row>
    <row r="128" spans="1:18" x14ac:dyDescent="0.2">
      <c r="A128" s="71" t="s">
        <v>83</v>
      </c>
      <c r="B128" s="256">
        <f t="shared" si="22"/>
        <v>449130</v>
      </c>
      <c r="C128" s="204">
        <f t="shared" si="16"/>
        <v>388749</v>
      </c>
      <c r="D128" s="250">
        <f t="shared" si="17"/>
        <v>115.53212998618646</v>
      </c>
      <c r="E128" s="256">
        <v>29496</v>
      </c>
      <c r="F128" s="256">
        <v>33122</v>
      </c>
      <c r="G128" s="250">
        <f t="shared" si="18"/>
        <v>89.052593442424964</v>
      </c>
      <c r="H128" s="256">
        <v>419634</v>
      </c>
      <c r="I128" s="256">
        <v>355627</v>
      </c>
      <c r="J128" s="250">
        <f t="shared" si="19"/>
        <v>117.99835220610359</v>
      </c>
      <c r="K128" s="256">
        <v>202199</v>
      </c>
      <c r="L128" s="256">
        <v>198444</v>
      </c>
      <c r="M128" s="250">
        <f t="shared" si="20"/>
        <v>101.89222148313881</v>
      </c>
      <c r="N128" s="256">
        <f t="shared" si="23"/>
        <v>651329</v>
      </c>
      <c r="O128" s="256">
        <f t="shared" si="24"/>
        <v>587193</v>
      </c>
      <c r="P128" s="250">
        <f t="shared" si="21"/>
        <v>110.9224735308493</v>
      </c>
      <c r="Q128" s="158"/>
      <c r="R128" s="158"/>
    </row>
    <row r="129" spans="1:18" x14ac:dyDescent="0.2">
      <c r="A129" s="71" t="s">
        <v>84</v>
      </c>
      <c r="B129" s="256">
        <f t="shared" si="22"/>
        <v>119876</v>
      </c>
      <c r="C129" s="204">
        <f t="shared" si="16"/>
        <v>119438</v>
      </c>
      <c r="D129" s="250">
        <f t="shared" si="17"/>
        <v>100.36671746010481</v>
      </c>
      <c r="E129" s="256">
        <v>6993</v>
      </c>
      <c r="F129" s="256">
        <v>6540</v>
      </c>
      <c r="G129" s="250">
        <f t="shared" si="18"/>
        <v>106.92660550458714</v>
      </c>
      <c r="H129" s="256">
        <v>112883</v>
      </c>
      <c r="I129" s="256">
        <v>112898</v>
      </c>
      <c r="J129" s="250">
        <f t="shared" si="19"/>
        <v>99.986713670747051</v>
      </c>
      <c r="K129" s="256">
        <v>116296</v>
      </c>
      <c r="L129" s="256">
        <v>118390</v>
      </c>
      <c r="M129" s="250">
        <f t="shared" si="20"/>
        <v>98.231269532899731</v>
      </c>
      <c r="N129" s="256">
        <f t="shared" si="23"/>
        <v>236172</v>
      </c>
      <c r="O129" s="256">
        <f t="shared" si="24"/>
        <v>237828</v>
      </c>
      <c r="P129" s="250">
        <f t="shared" si="21"/>
        <v>99.303698471164026</v>
      </c>
      <c r="Q129" s="158"/>
      <c r="R129" s="158"/>
    </row>
    <row r="130" spans="1:18" x14ac:dyDescent="0.2">
      <c r="A130" s="71" t="s">
        <v>85</v>
      </c>
      <c r="B130" s="256">
        <f t="shared" si="22"/>
        <v>302884</v>
      </c>
      <c r="C130" s="204">
        <f t="shared" si="16"/>
        <v>292105</v>
      </c>
      <c r="D130" s="250">
        <f>B130/C130%</f>
        <v>103.69011143253282</v>
      </c>
      <c r="E130" s="256">
        <v>35914</v>
      </c>
      <c r="F130" s="256">
        <v>25136</v>
      </c>
      <c r="G130" s="250">
        <f>E130/F130%</f>
        <v>142.87873965626989</v>
      </c>
      <c r="H130" s="256">
        <v>266970</v>
      </c>
      <c r="I130" s="256">
        <v>266969</v>
      </c>
      <c r="J130" s="250">
        <f>H130/I130%</f>
        <v>100.00037457532522</v>
      </c>
      <c r="K130" s="256">
        <v>325477</v>
      </c>
      <c r="L130" s="256">
        <v>325475</v>
      </c>
      <c r="M130" s="250">
        <f>K130/L130%</f>
        <v>100.00061448651971</v>
      </c>
      <c r="N130" s="256">
        <f t="shared" si="23"/>
        <v>628361</v>
      </c>
      <c r="O130" s="256">
        <f t="shared" si="24"/>
        <v>617580</v>
      </c>
      <c r="P130" s="250">
        <f>N130/O130%</f>
        <v>101.7456847695845</v>
      </c>
      <c r="Q130" s="158"/>
      <c r="R130" s="158"/>
    </row>
    <row r="131" spans="1:18" x14ac:dyDescent="0.2">
      <c r="A131" s="71" t="s">
        <v>86</v>
      </c>
      <c r="B131" s="256">
        <f t="shared" si="22"/>
        <v>127077</v>
      </c>
      <c r="C131" s="204">
        <f t="shared" si="16"/>
        <v>110849</v>
      </c>
      <c r="D131" s="250">
        <f t="shared" si="17"/>
        <v>114.6397351351839</v>
      </c>
      <c r="E131" s="256">
        <v>42473</v>
      </c>
      <c r="F131" s="256">
        <v>30304</v>
      </c>
      <c r="G131" s="250">
        <f t="shared" si="18"/>
        <v>140.15641499472017</v>
      </c>
      <c r="H131" s="256">
        <v>84604</v>
      </c>
      <c r="I131" s="256">
        <v>80545</v>
      </c>
      <c r="J131" s="250">
        <f t="shared" si="19"/>
        <v>105.03941895834626</v>
      </c>
      <c r="K131" s="256">
        <v>405341</v>
      </c>
      <c r="L131" s="256">
        <v>420258</v>
      </c>
      <c r="M131" s="250">
        <f t="shared" si="20"/>
        <v>96.45051373204079</v>
      </c>
      <c r="N131" s="256">
        <f t="shared" si="23"/>
        <v>532418</v>
      </c>
      <c r="O131" s="256">
        <f t="shared" si="24"/>
        <v>531107</v>
      </c>
      <c r="P131" s="250">
        <f t="shared" si="21"/>
        <v>100.24684291489287</v>
      </c>
      <c r="Q131" s="158"/>
      <c r="R131" s="158"/>
    </row>
    <row r="132" spans="1:18" x14ac:dyDescent="0.2">
      <c r="A132" s="71" t="s">
        <v>87</v>
      </c>
      <c r="B132" s="256">
        <f t="shared" si="22"/>
        <v>2709007</v>
      </c>
      <c r="C132" s="204">
        <f t="shared" si="16"/>
        <v>1926855</v>
      </c>
      <c r="D132" s="250">
        <f t="shared" si="17"/>
        <v>140.5921566490473</v>
      </c>
      <c r="E132" s="256">
        <v>500738</v>
      </c>
      <c r="F132" s="256">
        <v>439764</v>
      </c>
      <c r="G132" s="250">
        <f t="shared" si="18"/>
        <v>113.8651640425319</v>
      </c>
      <c r="H132" s="256">
        <v>2208269</v>
      </c>
      <c r="I132" s="256">
        <v>1487091</v>
      </c>
      <c r="J132" s="250">
        <f t="shared" si="19"/>
        <v>148.49588895366861</v>
      </c>
      <c r="K132" s="256">
        <v>2192598</v>
      </c>
      <c r="L132" s="256">
        <v>3603966</v>
      </c>
      <c r="M132" s="250">
        <f t="shared" si="20"/>
        <v>60.838476278633031</v>
      </c>
      <c r="N132" s="256">
        <f t="shared" si="23"/>
        <v>4901605</v>
      </c>
      <c r="O132" s="256">
        <f t="shared" si="24"/>
        <v>5530821</v>
      </c>
      <c r="P132" s="250">
        <f t="shared" si="21"/>
        <v>88.623461146184269</v>
      </c>
      <c r="Q132" s="158"/>
      <c r="R132" s="158"/>
    </row>
    <row r="133" spans="1:18" x14ac:dyDescent="0.2">
      <c r="A133" s="80" t="s">
        <v>88</v>
      </c>
      <c r="B133" s="256">
        <f t="shared" si="22"/>
        <v>237249</v>
      </c>
      <c r="C133" s="204">
        <f t="shared" si="16"/>
        <v>298079</v>
      </c>
      <c r="D133" s="250">
        <f t="shared" si="17"/>
        <v>79.592658322122659</v>
      </c>
      <c r="E133" s="256">
        <v>13514</v>
      </c>
      <c r="F133" s="256">
        <v>13075</v>
      </c>
      <c r="G133" s="250">
        <f t="shared" si="18"/>
        <v>103.35755258126196</v>
      </c>
      <c r="H133" s="256">
        <v>223735</v>
      </c>
      <c r="I133" s="256">
        <v>285004</v>
      </c>
      <c r="J133" s="250">
        <f t="shared" si="19"/>
        <v>78.502406983761631</v>
      </c>
      <c r="K133" s="256">
        <v>51457</v>
      </c>
      <c r="L133" s="256">
        <v>85377</v>
      </c>
      <c r="M133" s="250">
        <f t="shared" si="20"/>
        <v>60.270330416857</v>
      </c>
      <c r="N133" s="256">
        <f t="shared" si="23"/>
        <v>288706</v>
      </c>
      <c r="O133" s="256">
        <f t="shared" si="24"/>
        <v>383456</v>
      </c>
      <c r="P133" s="250">
        <f t="shared" si="21"/>
        <v>75.290515730618381</v>
      </c>
      <c r="Q133" s="158"/>
      <c r="R133" s="159"/>
    </row>
    <row r="134" spans="1:18" x14ac:dyDescent="0.2">
      <c r="A134" s="71" t="s">
        <v>89</v>
      </c>
      <c r="B134" s="256">
        <f t="shared" si="22"/>
        <v>271938</v>
      </c>
      <c r="C134" s="204">
        <f t="shared" si="16"/>
        <v>275686</v>
      </c>
      <c r="D134" s="250">
        <f t="shared" si="17"/>
        <v>98.640482287820191</v>
      </c>
      <c r="E134" s="256">
        <v>14655</v>
      </c>
      <c r="F134" s="256">
        <v>13041</v>
      </c>
      <c r="G134" s="250">
        <f t="shared" si="18"/>
        <v>112.37635150678629</v>
      </c>
      <c r="H134" s="256">
        <v>257283</v>
      </c>
      <c r="I134" s="256">
        <v>262645</v>
      </c>
      <c r="J134" s="250">
        <f t="shared" si="19"/>
        <v>97.958461040568068</v>
      </c>
      <c r="K134" s="256">
        <v>314292</v>
      </c>
      <c r="L134" s="256">
        <v>329131</v>
      </c>
      <c r="M134" s="250">
        <f t="shared" si="20"/>
        <v>95.491460846896828</v>
      </c>
      <c r="N134" s="256">
        <f t="shared" si="23"/>
        <v>586230</v>
      </c>
      <c r="O134" s="256">
        <f t="shared" si="24"/>
        <v>604817</v>
      </c>
      <c r="P134" s="250">
        <f t="shared" si="21"/>
        <v>96.926839027342155</v>
      </c>
      <c r="Q134" s="158"/>
      <c r="R134" s="158"/>
    </row>
    <row r="135" spans="1:18" x14ac:dyDescent="0.2">
      <c r="A135" s="71" t="s">
        <v>90</v>
      </c>
      <c r="B135" s="256">
        <f>E135</f>
        <v>925</v>
      </c>
      <c r="C135" s="204">
        <f>F135</f>
        <v>830</v>
      </c>
      <c r="D135" s="250">
        <f>B135/C135%</f>
        <v>111.44578313253011</v>
      </c>
      <c r="E135" s="256">
        <v>925</v>
      </c>
      <c r="F135" s="256">
        <v>830</v>
      </c>
      <c r="G135" s="250">
        <f>E135/F135%</f>
        <v>111.44578313253011</v>
      </c>
      <c r="H135" s="257" t="s">
        <v>137</v>
      </c>
      <c r="I135" s="257" t="s">
        <v>137</v>
      </c>
      <c r="J135" s="250" t="s">
        <v>137</v>
      </c>
      <c r="K135" s="256">
        <v>712</v>
      </c>
      <c r="L135" s="256">
        <v>898</v>
      </c>
      <c r="M135" s="250">
        <f>K135/L135%</f>
        <v>79.287305122494431</v>
      </c>
      <c r="N135" s="256">
        <f>E135+K135</f>
        <v>1637</v>
      </c>
      <c r="O135" s="256">
        <f>F135+L135</f>
        <v>1728</v>
      </c>
      <c r="P135" s="250">
        <f>N135/O135%</f>
        <v>94.733796296296291</v>
      </c>
      <c r="Q135" s="158"/>
      <c r="R135" s="76"/>
    </row>
    <row r="136" spans="1:18" x14ac:dyDescent="0.2">
      <c r="A136" s="71" t="s">
        <v>91</v>
      </c>
      <c r="B136" s="256" t="s">
        <v>137</v>
      </c>
      <c r="C136" s="204" t="s">
        <v>137</v>
      </c>
      <c r="D136" s="250" t="s">
        <v>137</v>
      </c>
      <c r="E136" s="257" t="s">
        <v>137</v>
      </c>
      <c r="F136" s="257" t="s">
        <v>137</v>
      </c>
      <c r="G136" s="250" t="s">
        <v>137</v>
      </c>
      <c r="H136" s="257" t="s">
        <v>137</v>
      </c>
      <c r="I136" s="257" t="s">
        <v>137</v>
      </c>
      <c r="J136" s="250" t="s">
        <v>137</v>
      </c>
      <c r="K136" s="256">
        <v>713</v>
      </c>
      <c r="L136" s="256">
        <v>1004</v>
      </c>
      <c r="M136" s="250">
        <f>K136/L136%</f>
        <v>71.01593625498009</v>
      </c>
      <c r="N136" s="256">
        <f>K136</f>
        <v>713</v>
      </c>
      <c r="O136" s="256">
        <f>L136</f>
        <v>1004</v>
      </c>
      <c r="P136" s="250">
        <f>N136/O136%</f>
        <v>71.01593625498009</v>
      </c>
      <c r="Q136" s="158"/>
    </row>
    <row r="137" spans="1:18" x14ac:dyDescent="0.2">
      <c r="A137" s="73" t="s">
        <v>92</v>
      </c>
      <c r="B137" s="205">
        <f t="shared" si="22"/>
        <v>9270</v>
      </c>
      <c r="C137" s="205">
        <f t="shared" si="16"/>
        <v>15017</v>
      </c>
      <c r="D137" s="253">
        <f t="shared" si="17"/>
        <v>61.730039288806026</v>
      </c>
      <c r="E137" s="205">
        <v>2853</v>
      </c>
      <c r="F137" s="205">
        <v>2994</v>
      </c>
      <c r="G137" s="253">
        <f t="shared" si="18"/>
        <v>95.290581162324642</v>
      </c>
      <c r="H137" s="205">
        <v>6417</v>
      </c>
      <c r="I137" s="205">
        <v>12023</v>
      </c>
      <c r="J137" s="253">
        <f t="shared" si="19"/>
        <v>53.372702320552271</v>
      </c>
      <c r="K137" s="205">
        <v>125815</v>
      </c>
      <c r="L137" s="205">
        <v>60583</v>
      </c>
      <c r="M137" s="253">
        <f t="shared" si="20"/>
        <v>207.67376986943532</v>
      </c>
      <c r="N137" s="205">
        <f t="shared" si="23"/>
        <v>135085</v>
      </c>
      <c r="O137" s="205">
        <f t="shared" si="24"/>
        <v>75600</v>
      </c>
      <c r="P137" s="253">
        <f t="shared" si="21"/>
        <v>178.68386243386243</v>
      </c>
      <c r="Q137" s="158"/>
    </row>
    <row r="138" spans="1:18" s="76" customFormat="1" x14ac:dyDescent="0.2">
      <c r="B138" s="162"/>
      <c r="C138" s="162"/>
      <c r="D138" s="162"/>
      <c r="E138" s="163"/>
      <c r="F138" s="162"/>
      <c r="G138" s="162"/>
      <c r="H138" s="162"/>
      <c r="I138" s="162"/>
      <c r="J138" s="162"/>
      <c r="K138" s="162"/>
      <c r="L138" s="80"/>
      <c r="M138" s="80"/>
      <c r="N138" s="80"/>
      <c r="Q138" s="143"/>
      <c r="R138" s="143"/>
    </row>
    <row r="140" spans="1:18" ht="28.5" customHeight="1" x14ac:dyDescent="0.2">
      <c r="A140" s="454" t="s">
        <v>189</v>
      </c>
      <c r="B140" s="454"/>
      <c r="C140" s="454"/>
      <c r="D140" s="454"/>
      <c r="E140" s="454"/>
      <c r="F140" s="454"/>
      <c r="G140" s="454"/>
      <c r="H140" s="454"/>
      <c r="I140" s="454"/>
      <c r="J140" s="454"/>
      <c r="K140" s="454"/>
      <c r="L140" s="454"/>
      <c r="M140" s="454"/>
      <c r="N140" s="454"/>
      <c r="O140" s="454"/>
      <c r="P140" s="454"/>
    </row>
    <row r="141" spans="1:18" x14ac:dyDescent="0.2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P141" s="165" t="s">
        <v>120</v>
      </c>
    </row>
    <row r="142" spans="1:18" ht="15.75" customHeight="1" x14ac:dyDescent="0.2">
      <c r="A142" s="421"/>
      <c r="B142" s="410" t="s">
        <v>132</v>
      </c>
      <c r="C142" s="410"/>
      <c r="D142" s="410"/>
      <c r="E142" s="411" t="s">
        <v>67</v>
      </c>
      <c r="F142" s="412"/>
      <c r="G142" s="412"/>
      <c r="H142" s="412"/>
      <c r="I142" s="412"/>
      <c r="J142" s="412"/>
      <c r="K142" s="415" t="s">
        <v>150</v>
      </c>
      <c r="L142" s="416"/>
      <c r="M142" s="417"/>
      <c r="N142" s="410" t="s">
        <v>68</v>
      </c>
      <c r="O142" s="410"/>
      <c r="P142" s="411"/>
      <c r="Q142" s="158"/>
      <c r="R142" s="158"/>
    </row>
    <row r="143" spans="1:18" ht="37.5" customHeight="1" x14ac:dyDescent="0.2">
      <c r="A143" s="421"/>
      <c r="B143" s="410"/>
      <c r="C143" s="410"/>
      <c r="D143" s="410"/>
      <c r="E143" s="410" t="s">
        <v>66</v>
      </c>
      <c r="F143" s="410"/>
      <c r="G143" s="410"/>
      <c r="H143" s="410" t="s">
        <v>65</v>
      </c>
      <c r="I143" s="410"/>
      <c r="J143" s="410"/>
      <c r="K143" s="418"/>
      <c r="L143" s="419"/>
      <c r="M143" s="420"/>
      <c r="N143" s="410"/>
      <c r="O143" s="410"/>
      <c r="P143" s="411"/>
      <c r="Q143" s="158"/>
      <c r="R143" s="158"/>
    </row>
    <row r="144" spans="1:18" ht="44.25" customHeight="1" x14ac:dyDescent="0.2">
      <c r="A144" s="421"/>
      <c r="B144" s="247" t="s">
        <v>130</v>
      </c>
      <c r="C144" s="247" t="s">
        <v>64</v>
      </c>
      <c r="D144" s="247" t="s">
        <v>131</v>
      </c>
      <c r="E144" s="247" t="s">
        <v>130</v>
      </c>
      <c r="F144" s="247" t="s">
        <v>64</v>
      </c>
      <c r="G144" s="247" t="s">
        <v>131</v>
      </c>
      <c r="H144" s="247" t="s">
        <v>130</v>
      </c>
      <c r="I144" s="247" t="s">
        <v>64</v>
      </c>
      <c r="J144" s="247" t="s">
        <v>131</v>
      </c>
      <c r="K144" s="247" t="s">
        <v>130</v>
      </c>
      <c r="L144" s="247" t="s">
        <v>64</v>
      </c>
      <c r="M144" s="248" t="s">
        <v>131</v>
      </c>
      <c r="N144" s="247" t="s">
        <v>130</v>
      </c>
      <c r="O144" s="247" t="s">
        <v>64</v>
      </c>
      <c r="P144" s="248" t="s">
        <v>131</v>
      </c>
      <c r="Q144" s="158"/>
      <c r="R144" s="158"/>
    </row>
    <row r="145" spans="1:18" x14ac:dyDescent="0.2">
      <c r="A145" s="65" t="s">
        <v>72</v>
      </c>
      <c r="B145" s="256">
        <f>SUM(B146:B165)</f>
        <v>778619</v>
      </c>
      <c r="C145" s="256">
        <f>SUM(C146:C165)</f>
        <v>903196</v>
      </c>
      <c r="D145" s="250">
        <f>B145/C145%</f>
        <v>86.207091262583106</v>
      </c>
      <c r="E145" s="256">
        <f>SUM(E146:E165)</f>
        <v>27835</v>
      </c>
      <c r="F145" s="256">
        <v>29089</v>
      </c>
      <c r="G145" s="250">
        <f>E145/F145%</f>
        <v>95.689092096668844</v>
      </c>
      <c r="H145" s="256">
        <f>SUM(H146:H165)</f>
        <v>750784</v>
      </c>
      <c r="I145" s="256">
        <f>SUM(I146:I165)</f>
        <v>874107</v>
      </c>
      <c r="J145" s="250">
        <f>H145/I145%</f>
        <v>85.891544170221721</v>
      </c>
      <c r="K145" s="256">
        <f>SUM(K146:K165)</f>
        <v>1370884</v>
      </c>
      <c r="L145" s="256">
        <f>SUM(L146:L165)</f>
        <v>1592781</v>
      </c>
      <c r="M145" s="250">
        <f>K145/L145%</f>
        <v>86.068580677444047</v>
      </c>
      <c r="N145" s="256">
        <f>SUM(N146:N165)</f>
        <v>2149503</v>
      </c>
      <c r="O145" s="256">
        <f>SUM(O146:O165)</f>
        <v>2495977</v>
      </c>
      <c r="P145" s="250">
        <f>N145/O145%</f>
        <v>86.118702215605353</v>
      </c>
      <c r="Q145" s="158"/>
      <c r="R145" s="158"/>
    </row>
    <row r="146" spans="1:18" s="152" customFormat="1" x14ac:dyDescent="0.2">
      <c r="A146" s="80" t="s">
        <v>73</v>
      </c>
      <c r="B146" s="256">
        <f>E146+H146</f>
        <v>55583</v>
      </c>
      <c r="C146" s="204">
        <f>F146+I146</f>
        <v>56109</v>
      </c>
      <c r="D146" s="250">
        <f t="shared" ref="D146:D165" si="25">B146/C146%</f>
        <v>99.062538986615337</v>
      </c>
      <c r="E146" s="256">
        <v>1571</v>
      </c>
      <c r="F146" s="256">
        <v>4395</v>
      </c>
      <c r="G146" s="250">
        <f t="shared" ref="G146:G162" si="26">E146/F146%</f>
        <v>35.745164960182024</v>
      </c>
      <c r="H146" s="256">
        <v>54012</v>
      </c>
      <c r="I146" s="256">
        <v>51714</v>
      </c>
      <c r="J146" s="250">
        <f t="shared" ref="J146:J165" si="27">H146/I146%</f>
        <v>104.44367095950807</v>
      </c>
      <c r="K146" s="256">
        <v>54130</v>
      </c>
      <c r="L146" s="256">
        <v>56393</v>
      </c>
      <c r="M146" s="250">
        <f t="shared" ref="M146:M165" si="28">K146/L146%</f>
        <v>95.987090596350626</v>
      </c>
      <c r="N146" s="256">
        <f>E146+H146+K146</f>
        <v>109713</v>
      </c>
      <c r="O146" s="256">
        <f>F146+I146+L146</f>
        <v>112502</v>
      </c>
      <c r="P146" s="250">
        <f t="shared" ref="P146:P165" si="29">N146/O146%</f>
        <v>97.520932961191804</v>
      </c>
      <c r="Q146" s="158"/>
      <c r="R146" s="158"/>
    </row>
    <row r="147" spans="1:18" x14ac:dyDescent="0.2">
      <c r="A147" s="71" t="s">
        <v>74</v>
      </c>
      <c r="B147" s="256">
        <f t="shared" ref="B147:B162" si="30">E147+H147</f>
        <v>5503</v>
      </c>
      <c r="C147" s="204">
        <f>F147+I147</f>
        <v>10460</v>
      </c>
      <c r="D147" s="250">
        <f t="shared" si="25"/>
        <v>52.60994263862333</v>
      </c>
      <c r="E147" s="256">
        <v>793</v>
      </c>
      <c r="F147" s="256">
        <v>1004</v>
      </c>
      <c r="G147" s="250">
        <f t="shared" si="26"/>
        <v>78.984063745019924</v>
      </c>
      <c r="H147" s="256">
        <v>4710</v>
      </c>
      <c r="I147" s="256">
        <v>9456</v>
      </c>
      <c r="J147" s="250">
        <f t="shared" si="27"/>
        <v>49.809644670050758</v>
      </c>
      <c r="K147" s="256">
        <v>29212</v>
      </c>
      <c r="L147" s="256">
        <v>38739</v>
      </c>
      <c r="M147" s="250">
        <f t="shared" si="28"/>
        <v>75.407212369963091</v>
      </c>
      <c r="N147" s="256">
        <f t="shared" ref="N147:N162" si="31">E147+H147+K147</f>
        <v>34715</v>
      </c>
      <c r="O147" s="256">
        <f t="shared" ref="O147:O162" si="32">F147+I147+L147</f>
        <v>49199</v>
      </c>
      <c r="P147" s="250">
        <f t="shared" si="29"/>
        <v>70.560377243439902</v>
      </c>
      <c r="Q147" s="158"/>
      <c r="R147" s="158"/>
    </row>
    <row r="148" spans="1:18" x14ac:dyDescent="0.2">
      <c r="A148" s="71" t="s">
        <v>75</v>
      </c>
      <c r="B148" s="256">
        <f t="shared" si="30"/>
        <v>53013</v>
      </c>
      <c r="C148" s="204">
        <f t="shared" ref="C148:C162" si="33">F148+I148</f>
        <v>49516</v>
      </c>
      <c r="D148" s="250">
        <f t="shared" si="25"/>
        <v>107.06236368042653</v>
      </c>
      <c r="E148" s="256">
        <v>1847</v>
      </c>
      <c r="F148" s="256">
        <v>1179</v>
      </c>
      <c r="G148" s="250">
        <f t="shared" si="26"/>
        <v>156.65818490245971</v>
      </c>
      <c r="H148" s="256">
        <v>51166</v>
      </c>
      <c r="I148" s="256">
        <v>48337</v>
      </c>
      <c r="J148" s="250">
        <f t="shared" si="27"/>
        <v>105.85265945342077</v>
      </c>
      <c r="K148" s="256">
        <v>109161</v>
      </c>
      <c r="L148" s="256">
        <v>104865</v>
      </c>
      <c r="M148" s="250">
        <f t="shared" si="28"/>
        <v>104.09669575168073</v>
      </c>
      <c r="N148" s="256">
        <f t="shared" si="31"/>
        <v>162174</v>
      </c>
      <c r="O148" s="256">
        <f t="shared" si="32"/>
        <v>154381</v>
      </c>
      <c r="P148" s="250">
        <f t="shared" si="29"/>
        <v>105.0479009722699</v>
      </c>
      <c r="Q148" s="158"/>
      <c r="R148" s="158"/>
    </row>
    <row r="149" spans="1:18" s="152" customFormat="1" x14ac:dyDescent="0.2">
      <c r="A149" s="71" t="s">
        <v>76</v>
      </c>
      <c r="B149" s="256">
        <f t="shared" si="30"/>
        <v>57187</v>
      </c>
      <c r="C149" s="204">
        <f t="shared" si="33"/>
        <v>38107</v>
      </c>
      <c r="D149" s="250">
        <f t="shared" si="25"/>
        <v>150.06954102920724</v>
      </c>
      <c r="E149" s="256">
        <v>3351</v>
      </c>
      <c r="F149" s="256">
        <v>3207</v>
      </c>
      <c r="G149" s="250">
        <f t="shared" si="26"/>
        <v>104.49017773620206</v>
      </c>
      <c r="H149" s="256">
        <v>53836</v>
      </c>
      <c r="I149" s="256">
        <v>34900</v>
      </c>
      <c r="J149" s="250">
        <f t="shared" si="27"/>
        <v>154.25787965616047</v>
      </c>
      <c r="K149" s="256">
        <v>77461</v>
      </c>
      <c r="L149" s="256">
        <v>66437</v>
      </c>
      <c r="M149" s="250">
        <f t="shared" si="28"/>
        <v>116.59316344807863</v>
      </c>
      <c r="N149" s="256">
        <f t="shared" si="31"/>
        <v>134648</v>
      </c>
      <c r="O149" s="256">
        <f t="shared" si="32"/>
        <v>104544</v>
      </c>
      <c r="P149" s="250">
        <f t="shared" si="29"/>
        <v>128.79553106825833</v>
      </c>
      <c r="Q149" s="158"/>
      <c r="R149" s="158"/>
    </row>
    <row r="150" spans="1:18" x14ac:dyDescent="0.2">
      <c r="A150" s="71" t="s">
        <v>77</v>
      </c>
      <c r="B150" s="256">
        <f t="shared" si="30"/>
        <v>42312</v>
      </c>
      <c r="C150" s="204">
        <f t="shared" si="33"/>
        <v>52036</v>
      </c>
      <c r="D150" s="250">
        <f t="shared" si="25"/>
        <v>81.312937197324928</v>
      </c>
      <c r="E150" s="256">
        <v>402</v>
      </c>
      <c r="F150" s="256">
        <v>651</v>
      </c>
      <c r="G150" s="250">
        <f t="shared" si="26"/>
        <v>61.751152073732719</v>
      </c>
      <c r="H150" s="256">
        <v>41910</v>
      </c>
      <c r="I150" s="256">
        <v>51385</v>
      </c>
      <c r="J150" s="250">
        <f t="shared" si="27"/>
        <v>81.56076676072783</v>
      </c>
      <c r="K150" s="256">
        <v>78258</v>
      </c>
      <c r="L150" s="256">
        <v>77246</v>
      </c>
      <c r="M150" s="250">
        <f t="shared" si="28"/>
        <v>101.31010019936306</v>
      </c>
      <c r="N150" s="256">
        <f t="shared" si="31"/>
        <v>120570</v>
      </c>
      <c r="O150" s="256">
        <f t="shared" si="32"/>
        <v>129282</v>
      </c>
      <c r="P150" s="250">
        <f t="shared" si="29"/>
        <v>93.261242864435886</v>
      </c>
      <c r="Q150" s="158"/>
      <c r="R150" s="158"/>
    </row>
    <row r="151" spans="1:18" x14ac:dyDescent="0.2">
      <c r="A151" s="71" t="s">
        <v>78</v>
      </c>
      <c r="B151" s="256">
        <f t="shared" si="30"/>
        <v>78770</v>
      </c>
      <c r="C151" s="204">
        <f>F151+I151</f>
        <v>69864</v>
      </c>
      <c r="D151" s="250">
        <f t="shared" si="25"/>
        <v>112.74762395511279</v>
      </c>
      <c r="E151" s="256">
        <v>1645</v>
      </c>
      <c r="F151" s="256">
        <v>1408</v>
      </c>
      <c r="G151" s="250">
        <f>E151/F151%</f>
        <v>116.83238636363636</v>
      </c>
      <c r="H151" s="256">
        <v>77125</v>
      </c>
      <c r="I151" s="256">
        <v>68456</v>
      </c>
      <c r="J151" s="250">
        <f t="shared" si="27"/>
        <v>112.66360874138134</v>
      </c>
      <c r="K151" s="256">
        <v>147803</v>
      </c>
      <c r="L151" s="256">
        <v>133328</v>
      </c>
      <c r="M151" s="250">
        <f t="shared" si="28"/>
        <v>110.8566842673707</v>
      </c>
      <c r="N151" s="256">
        <f t="shared" si="31"/>
        <v>226573</v>
      </c>
      <c r="O151" s="256">
        <f t="shared" si="32"/>
        <v>203192</v>
      </c>
      <c r="P151" s="250">
        <f t="shared" si="29"/>
        <v>111.50685066341194</v>
      </c>
      <c r="Q151" s="158"/>
      <c r="R151" s="158"/>
    </row>
    <row r="152" spans="1:18" x14ac:dyDescent="0.2">
      <c r="A152" s="71" t="s">
        <v>79</v>
      </c>
      <c r="B152" s="256">
        <f t="shared" si="30"/>
        <v>40446</v>
      </c>
      <c r="C152" s="204">
        <v>189358</v>
      </c>
      <c r="D152" s="250">
        <f t="shared" si="25"/>
        <v>21.359541186535559</v>
      </c>
      <c r="E152" s="257">
        <v>127</v>
      </c>
      <c r="F152" s="257" t="s">
        <v>223</v>
      </c>
      <c r="G152" s="209">
        <v>12700</v>
      </c>
      <c r="H152" s="256">
        <v>40319</v>
      </c>
      <c r="I152" s="256">
        <v>189357</v>
      </c>
      <c r="J152" s="250">
        <f t="shared" si="27"/>
        <v>21.29258490576002</v>
      </c>
      <c r="K152" s="256">
        <v>77047</v>
      </c>
      <c r="L152" s="256">
        <v>151568</v>
      </c>
      <c r="M152" s="250">
        <f t="shared" si="28"/>
        <v>50.83328934867518</v>
      </c>
      <c r="N152" s="256">
        <f t="shared" si="31"/>
        <v>117493</v>
      </c>
      <c r="O152" s="256">
        <f>C152+L152</f>
        <v>340926</v>
      </c>
      <c r="P152" s="250">
        <f t="shared" si="29"/>
        <v>34.462903973296257</v>
      </c>
      <c r="Q152" s="158"/>
      <c r="R152" s="158"/>
    </row>
    <row r="153" spans="1:18" s="152" customFormat="1" x14ac:dyDescent="0.2">
      <c r="A153" s="71" t="s">
        <v>80</v>
      </c>
      <c r="B153" s="256">
        <f t="shared" si="30"/>
        <v>109463</v>
      </c>
      <c r="C153" s="204">
        <f>F153+I153</f>
        <v>94613</v>
      </c>
      <c r="D153" s="250">
        <f t="shared" si="25"/>
        <v>115.69551752930359</v>
      </c>
      <c r="E153" s="256">
        <v>1792</v>
      </c>
      <c r="F153" s="256">
        <v>1396</v>
      </c>
      <c r="G153" s="250">
        <f t="shared" si="26"/>
        <v>128.36676217765043</v>
      </c>
      <c r="H153" s="256">
        <v>107671</v>
      </c>
      <c r="I153" s="256">
        <v>93217</v>
      </c>
      <c r="J153" s="250">
        <f t="shared" si="27"/>
        <v>115.50575538796572</v>
      </c>
      <c r="K153" s="256">
        <v>187136</v>
      </c>
      <c r="L153" s="256">
        <v>189488</v>
      </c>
      <c r="M153" s="250">
        <f t="shared" si="28"/>
        <v>98.758760449210499</v>
      </c>
      <c r="N153" s="256">
        <f t="shared" si="31"/>
        <v>296599</v>
      </c>
      <c r="O153" s="256">
        <f t="shared" si="32"/>
        <v>284101</v>
      </c>
      <c r="P153" s="250">
        <f t="shared" si="29"/>
        <v>104.39913974255634</v>
      </c>
      <c r="Q153" s="158"/>
      <c r="R153" s="158"/>
    </row>
    <row r="154" spans="1:18" x14ac:dyDescent="0.2">
      <c r="A154" s="71" t="s">
        <v>81</v>
      </c>
      <c r="B154" s="256">
        <f t="shared" si="30"/>
        <v>105953</v>
      </c>
      <c r="C154" s="204">
        <f t="shared" si="33"/>
        <v>98143</v>
      </c>
      <c r="D154" s="250">
        <f t="shared" si="25"/>
        <v>107.95777589843392</v>
      </c>
      <c r="E154" s="256">
        <v>1699</v>
      </c>
      <c r="F154" s="256">
        <v>1044</v>
      </c>
      <c r="G154" s="250">
        <f t="shared" si="26"/>
        <v>162.73946360153258</v>
      </c>
      <c r="H154" s="256">
        <v>104254</v>
      </c>
      <c r="I154" s="256">
        <v>97099</v>
      </c>
      <c r="J154" s="250">
        <f t="shared" si="27"/>
        <v>107.36876795847537</v>
      </c>
      <c r="K154" s="256">
        <v>76508</v>
      </c>
      <c r="L154" s="256">
        <v>77867</v>
      </c>
      <c r="M154" s="250">
        <f t="shared" si="28"/>
        <v>98.254716375357987</v>
      </c>
      <c r="N154" s="256">
        <f t="shared" si="31"/>
        <v>182461</v>
      </c>
      <c r="O154" s="256">
        <f t="shared" si="32"/>
        <v>176010</v>
      </c>
      <c r="P154" s="250">
        <f t="shared" si="29"/>
        <v>103.66513266291689</v>
      </c>
      <c r="Q154" s="158"/>
      <c r="R154" s="158"/>
    </row>
    <row r="155" spans="1:18" x14ac:dyDescent="0.2">
      <c r="A155" s="71" t="s">
        <v>82</v>
      </c>
      <c r="B155" s="256">
        <f t="shared" si="30"/>
        <v>19115</v>
      </c>
      <c r="C155" s="204">
        <f t="shared" si="33"/>
        <v>15834</v>
      </c>
      <c r="D155" s="250">
        <f t="shared" si="25"/>
        <v>120.7212327901983</v>
      </c>
      <c r="E155" s="256">
        <v>1167</v>
      </c>
      <c r="F155" s="256">
        <v>1048</v>
      </c>
      <c r="G155" s="250">
        <f t="shared" si="26"/>
        <v>111.35496183206106</v>
      </c>
      <c r="H155" s="256">
        <v>17948</v>
      </c>
      <c r="I155" s="256">
        <v>14786</v>
      </c>
      <c r="J155" s="250">
        <f t="shared" si="27"/>
        <v>121.38509400784525</v>
      </c>
      <c r="K155" s="256">
        <v>27974</v>
      </c>
      <c r="L155" s="256">
        <v>31398</v>
      </c>
      <c r="M155" s="250">
        <f t="shared" si="28"/>
        <v>89.094846805529016</v>
      </c>
      <c r="N155" s="256">
        <f t="shared" si="31"/>
        <v>47089</v>
      </c>
      <c r="O155" s="256">
        <f t="shared" si="32"/>
        <v>47232</v>
      </c>
      <c r="P155" s="250">
        <f t="shared" si="29"/>
        <v>99.697239159891595</v>
      </c>
      <c r="Q155" s="158"/>
      <c r="R155" s="158"/>
    </row>
    <row r="156" spans="1:18" x14ac:dyDescent="0.2">
      <c r="A156" s="71" t="s">
        <v>83</v>
      </c>
      <c r="B156" s="256">
        <f t="shared" si="30"/>
        <v>21073</v>
      </c>
      <c r="C156" s="204">
        <f t="shared" si="33"/>
        <v>21250</v>
      </c>
      <c r="D156" s="250">
        <f t="shared" si="25"/>
        <v>99.167058823529416</v>
      </c>
      <c r="E156" s="256">
        <v>301</v>
      </c>
      <c r="F156" s="256">
        <v>221</v>
      </c>
      <c r="G156" s="250">
        <f t="shared" si="26"/>
        <v>136.19909502262445</v>
      </c>
      <c r="H156" s="256">
        <v>20772</v>
      </c>
      <c r="I156" s="256">
        <v>21029</v>
      </c>
      <c r="J156" s="250">
        <f t="shared" si="27"/>
        <v>98.777878168243859</v>
      </c>
      <c r="K156" s="256">
        <v>139080</v>
      </c>
      <c r="L156" s="256">
        <v>136112</v>
      </c>
      <c r="M156" s="250">
        <f t="shared" si="28"/>
        <v>102.18055718819797</v>
      </c>
      <c r="N156" s="256">
        <f t="shared" si="31"/>
        <v>160153</v>
      </c>
      <c r="O156" s="256">
        <f t="shared" si="32"/>
        <v>157362</v>
      </c>
      <c r="P156" s="250">
        <f t="shared" si="29"/>
        <v>101.77361751884192</v>
      </c>
      <c r="Q156" s="158"/>
      <c r="R156" s="158"/>
    </row>
    <row r="157" spans="1:18" x14ac:dyDescent="0.2">
      <c r="A157" s="71" t="s">
        <v>84</v>
      </c>
      <c r="B157" s="256">
        <f t="shared" si="30"/>
        <v>32069</v>
      </c>
      <c r="C157" s="204">
        <f t="shared" si="33"/>
        <v>31765</v>
      </c>
      <c r="D157" s="250">
        <f t="shared" si="25"/>
        <v>100.95702817566504</v>
      </c>
      <c r="E157" s="256">
        <v>459</v>
      </c>
      <c r="F157" s="256">
        <v>200</v>
      </c>
      <c r="G157" s="250">
        <f t="shared" si="26"/>
        <v>229.5</v>
      </c>
      <c r="H157" s="256">
        <v>31610</v>
      </c>
      <c r="I157" s="256">
        <v>31565</v>
      </c>
      <c r="J157" s="250">
        <f t="shared" si="27"/>
        <v>100.14256296530968</v>
      </c>
      <c r="K157" s="256">
        <v>50936</v>
      </c>
      <c r="L157" s="256">
        <v>51704</v>
      </c>
      <c r="M157" s="250">
        <f t="shared" si="28"/>
        <v>98.514621692712367</v>
      </c>
      <c r="N157" s="256">
        <f t="shared" si="31"/>
        <v>83005</v>
      </c>
      <c r="O157" s="256">
        <f t="shared" si="32"/>
        <v>83469</v>
      </c>
      <c r="P157" s="250">
        <f t="shared" si="29"/>
        <v>99.44410499706477</v>
      </c>
      <c r="Q157" s="158"/>
      <c r="R157" s="158"/>
    </row>
    <row r="158" spans="1:18" x14ac:dyDescent="0.2">
      <c r="A158" s="71" t="s">
        <v>85</v>
      </c>
      <c r="B158" s="256">
        <f t="shared" si="30"/>
        <v>43320</v>
      </c>
      <c r="C158" s="204">
        <f t="shared" si="33"/>
        <v>42665</v>
      </c>
      <c r="D158" s="250">
        <f>B158/C158%</f>
        <v>101.53521621938357</v>
      </c>
      <c r="E158" s="256">
        <v>7253</v>
      </c>
      <c r="F158" s="256">
        <v>6696</v>
      </c>
      <c r="G158" s="250">
        <f>E158/F158%</f>
        <v>108.31839904420551</v>
      </c>
      <c r="H158" s="256">
        <v>36067</v>
      </c>
      <c r="I158" s="256">
        <v>35969</v>
      </c>
      <c r="J158" s="250">
        <f>H158/I158%</f>
        <v>100.27245683783258</v>
      </c>
      <c r="K158" s="256">
        <v>43586</v>
      </c>
      <c r="L158" s="256">
        <v>43587</v>
      </c>
      <c r="M158" s="250">
        <f>K158/L158%</f>
        <v>99.997705737949389</v>
      </c>
      <c r="N158" s="256">
        <f t="shared" si="31"/>
        <v>86906</v>
      </c>
      <c r="O158" s="256">
        <f t="shared" si="32"/>
        <v>86252</v>
      </c>
      <c r="P158" s="250">
        <f>N158/O158%</f>
        <v>100.75824328711218</v>
      </c>
      <c r="Q158" s="158"/>
      <c r="R158" s="158"/>
    </row>
    <row r="159" spans="1:18" x14ac:dyDescent="0.2">
      <c r="A159" s="71" t="s">
        <v>86</v>
      </c>
      <c r="B159" s="256">
        <f t="shared" si="30"/>
        <v>1470</v>
      </c>
      <c r="C159" s="204">
        <f t="shared" si="33"/>
        <v>1891</v>
      </c>
      <c r="D159" s="250">
        <f t="shared" si="25"/>
        <v>77.736647276573237</v>
      </c>
      <c r="E159" s="256">
        <v>574</v>
      </c>
      <c r="F159" s="256">
        <v>537</v>
      </c>
      <c r="G159" s="250">
        <f t="shared" si="26"/>
        <v>106.8901303538175</v>
      </c>
      <c r="H159" s="256">
        <v>896</v>
      </c>
      <c r="I159" s="256">
        <v>1354</v>
      </c>
      <c r="J159" s="250">
        <f t="shared" si="27"/>
        <v>66.174298375184648</v>
      </c>
      <c r="K159" s="256">
        <v>11207</v>
      </c>
      <c r="L159" s="256">
        <v>12219</v>
      </c>
      <c r="M159" s="250">
        <f t="shared" si="28"/>
        <v>91.71781651526311</v>
      </c>
      <c r="N159" s="256">
        <f t="shared" si="31"/>
        <v>12677</v>
      </c>
      <c r="O159" s="256">
        <f t="shared" si="32"/>
        <v>14110</v>
      </c>
      <c r="P159" s="250">
        <f t="shared" si="29"/>
        <v>89.84408221119773</v>
      </c>
      <c r="Q159" s="158"/>
      <c r="R159" s="158"/>
    </row>
    <row r="160" spans="1:18" x14ac:dyDescent="0.2">
      <c r="A160" s="71" t="s">
        <v>87</v>
      </c>
      <c r="B160" s="256">
        <f t="shared" si="30"/>
        <v>44301</v>
      </c>
      <c r="C160" s="204">
        <f t="shared" si="33"/>
        <v>45729</v>
      </c>
      <c r="D160" s="250">
        <f t="shared" si="25"/>
        <v>96.877255133503894</v>
      </c>
      <c r="E160" s="256">
        <v>4251</v>
      </c>
      <c r="F160" s="256">
        <v>5512</v>
      </c>
      <c r="G160" s="250">
        <f t="shared" si="26"/>
        <v>77.122641509433961</v>
      </c>
      <c r="H160" s="256">
        <v>40050</v>
      </c>
      <c r="I160" s="256">
        <v>40217</v>
      </c>
      <c r="J160" s="250">
        <f t="shared" si="27"/>
        <v>99.584752716512909</v>
      </c>
      <c r="K160" s="256">
        <v>145928</v>
      </c>
      <c r="L160" s="256">
        <v>275129</v>
      </c>
      <c r="M160" s="250">
        <f t="shared" si="28"/>
        <v>53.039846762791271</v>
      </c>
      <c r="N160" s="256">
        <f t="shared" si="31"/>
        <v>190229</v>
      </c>
      <c r="O160" s="256">
        <f t="shared" si="32"/>
        <v>320858</v>
      </c>
      <c r="P160" s="250">
        <f t="shared" si="29"/>
        <v>59.287597628857625</v>
      </c>
      <c r="Q160" s="158"/>
      <c r="R160" s="159"/>
    </row>
    <row r="161" spans="1:18" s="153" customFormat="1" ht="15" x14ac:dyDescent="0.25">
      <c r="A161" s="80" t="s">
        <v>88</v>
      </c>
      <c r="B161" s="256">
        <f t="shared" si="30"/>
        <v>31989</v>
      </c>
      <c r="C161" s="204">
        <f t="shared" si="33"/>
        <v>46332</v>
      </c>
      <c r="D161" s="250">
        <f t="shared" si="25"/>
        <v>69.042994042994039</v>
      </c>
      <c r="E161" s="256">
        <v>115</v>
      </c>
      <c r="F161" s="256">
        <v>272</v>
      </c>
      <c r="G161" s="250">
        <f t="shared" si="26"/>
        <v>42.279411764705877</v>
      </c>
      <c r="H161" s="256">
        <v>31874</v>
      </c>
      <c r="I161" s="256">
        <v>46060</v>
      </c>
      <c r="J161" s="250">
        <f t="shared" si="27"/>
        <v>69.201042118975252</v>
      </c>
      <c r="K161" s="256">
        <v>24583</v>
      </c>
      <c r="L161" s="256">
        <v>35040</v>
      </c>
      <c r="M161" s="250">
        <f t="shared" si="28"/>
        <v>70.156963470319639</v>
      </c>
      <c r="N161" s="256">
        <f t="shared" si="31"/>
        <v>56572</v>
      </c>
      <c r="O161" s="256">
        <f t="shared" si="32"/>
        <v>81372</v>
      </c>
      <c r="P161" s="250">
        <f t="shared" si="29"/>
        <v>69.522685936194264</v>
      </c>
      <c r="Q161" s="158"/>
      <c r="R161" s="159"/>
    </row>
    <row r="162" spans="1:18" s="152" customFormat="1" x14ac:dyDescent="0.2">
      <c r="A162" s="71" t="s">
        <v>89</v>
      </c>
      <c r="B162" s="256">
        <f t="shared" si="30"/>
        <v>36933</v>
      </c>
      <c r="C162" s="204">
        <f t="shared" si="33"/>
        <v>39500</v>
      </c>
      <c r="D162" s="250">
        <f t="shared" si="25"/>
        <v>93.501265822784816</v>
      </c>
      <c r="E162" s="256">
        <v>488</v>
      </c>
      <c r="F162" s="256">
        <v>304</v>
      </c>
      <c r="G162" s="250">
        <f t="shared" si="26"/>
        <v>160.52631578947367</v>
      </c>
      <c r="H162" s="256">
        <v>36445</v>
      </c>
      <c r="I162" s="256">
        <v>39196</v>
      </c>
      <c r="J162" s="250">
        <f t="shared" si="27"/>
        <v>92.981426676191447</v>
      </c>
      <c r="K162" s="256">
        <v>80992</v>
      </c>
      <c r="L162" s="256">
        <v>105639</v>
      </c>
      <c r="M162" s="250">
        <f t="shared" si="28"/>
        <v>76.668654568861868</v>
      </c>
      <c r="N162" s="256">
        <f t="shared" si="31"/>
        <v>117925</v>
      </c>
      <c r="O162" s="256">
        <f t="shared" si="32"/>
        <v>145139</v>
      </c>
      <c r="P162" s="250">
        <f t="shared" si="29"/>
        <v>81.249698564824058</v>
      </c>
      <c r="Q162" s="158"/>
      <c r="R162" s="158"/>
    </row>
    <row r="163" spans="1:18" x14ac:dyDescent="0.2">
      <c r="A163" s="71" t="s">
        <v>90</v>
      </c>
      <c r="B163" s="256" t="s">
        <v>137</v>
      </c>
      <c r="C163" s="204" t="s">
        <v>137</v>
      </c>
      <c r="D163" s="250" t="s">
        <v>137</v>
      </c>
      <c r="E163" s="257" t="s">
        <v>137</v>
      </c>
      <c r="F163" s="257" t="s">
        <v>137</v>
      </c>
      <c r="G163" s="250" t="s">
        <v>137</v>
      </c>
      <c r="H163" s="257" t="s">
        <v>137</v>
      </c>
      <c r="I163" s="257" t="s">
        <v>137</v>
      </c>
      <c r="J163" s="250" t="s">
        <v>137</v>
      </c>
      <c r="K163" s="256">
        <v>150</v>
      </c>
      <c r="L163" s="256">
        <v>153</v>
      </c>
      <c r="M163" s="250">
        <f>K163/L163%</f>
        <v>98.039215686274503</v>
      </c>
      <c r="N163" s="256">
        <f>K163</f>
        <v>150</v>
      </c>
      <c r="O163" s="256">
        <f>L163</f>
        <v>153</v>
      </c>
      <c r="P163" s="250">
        <f>N163/O163%</f>
        <v>98.039215686274503</v>
      </c>
      <c r="Q163" s="158"/>
      <c r="R163" s="159"/>
    </row>
    <row r="164" spans="1:18" x14ac:dyDescent="0.2">
      <c r="A164" s="71" t="s">
        <v>91</v>
      </c>
      <c r="B164" s="256" t="s">
        <v>137</v>
      </c>
      <c r="C164" s="204">
        <f>F164</f>
        <v>14</v>
      </c>
      <c r="D164" s="250" t="s">
        <v>137</v>
      </c>
      <c r="E164" s="256" t="s">
        <v>137</v>
      </c>
      <c r="F164" s="256">
        <v>14</v>
      </c>
      <c r="G164" s="250" t="s">
        <v>137</v>
      </c>
      <c r="H164" s="257" t="s">
        <v>137</v>
      </c>
      <c r="I164" s="257" t="s">
        <v>137</v>
      </c>
      <c r="J164" s="250" t="s">
        <v>137</v>
      </c>
      <c r="K164" s="256">
        <v>823</v>
      </c>
      <c r="L164" s="256">
        <v>729</v>
      </c>
      <c r="M164" s="250">
        <f>K164/L164%</f>
        <v>112.89437585733882</v>
      </c>
      <c r="N164" s="256">
        <f>K164</f>
        <v>823</v>
      </c>
      <c r="O164" s="256">
        <f>F164+L164</f>
        <v>743</v>
      </c>
      <c r="P164" s="250">
        <f>N164/O164%</f>
        <v>110.76716016150741</v>
      </c>
      <c r="Q164" s="158"/>
    </row>
    <row r="165" spans="1:18" x14ac:dyDescent="0.2">
      <c r="A165" s="73" t="s">
        <v>92</v>
      </c>
      <c r="B165" s="205">
        <f>H165</f>
        <v>119</v>
      </c>
      <c r="C165" s="205">
        <f>I165</f>
        <v>10</v>
      </c>
      <c r="D165" s="253">
        <f t="shared" si="25"/>
        <v>1190</v>
      </c>
      <c r="E165" s="255" t="s">
        <v>137</v>
      </c>
      <c r="F165" s="255" t="s">
        <v>137</v>
      </c>
      <c r="G165" s="253" t="s">
        <v>137</v>
      </c>
      <c r="H165" s="205">
        <v>119</v>
      </c>
      <c r="I165" s="255">
        <v>10</v>
      </c>
      <c r="J165" s="253">
        <f t="shared" si="27"/>
        <v>1190</v>
      </c>
      <c r="K165" s="205">
        <v>8909</v>
      </c>
      <c r="L165" s="205">
        <v>5140</v>
      </c>
      <c r="M165" s="253">
        <f t="shared" si="28"/>
        <v>173.32684824902725</v>
      </c>
      <c r="N165" s="205">
        <f>H165+K165</f>
        <v>9028</v>
      </c>
      <c r="O165" s="205">
        <f>I165+L165</f>
        <v>5150</v>
      </c>
      <c r="P165" s="253">
        <f t="shared" si="29"/>
        <v>175.30097087378641</v>
      </c>
      <c r="Q165" s="158"/>
    </row>
    <row r="166" spans="1:18" x14ac:dyDescent="0.2">
      <c r="A166" s="154"/>
      <c r="B166" s="166"/>
      <c r="C166" s="166"/>
      <c r="D166" s="167"/>
      <c r="E166" s="158"/>
      <c r="F166" s="168"/>
      <c r="G166" s="167"/>
      <c r="H166" s="158"/>
      <c r="I166" s="168"/>
      <c r="J166" s="167"/>
      <c r="K166" s="158"/>
      <c r="L166" s="168"/>
      <c r="M166" s="167"/>
      <c r="O166" s="158"/>
      <c r="P166" s="159"/>
    </row>
    <row r="167" spans="1:18" x14ac:dyDescent="0.2">
      <c r="G167" s="221"/>
      <c r="O167" s="146"/>
    </row>
    <row r="168" spans="1:18" ht="24.75" customHeight="1" x14ac:dyDescent="0.2">
      <c r="A168" s="455" t="s">
        <v>190</v>
      </c>
      <c r="B168" s="455"/>
      <c r="C168" s="455"/>
      <c r="D168" s="455"/>
      <c r="E168" s="455"/>
      <c r="F168" s="455"/>
      <c r="G168" s="455"/>
      <c r="H168" s="455"/>
      <c r="I168" s="455"/>
      <c r="J168" s="455"/>
      <c r="K168" s="455"/>
      <c r="L168" s="455"/>
      <c r="M168" s="455"/>
      <c r="N168" s="455"/>
      <c r="O168" s="455"/>
      <c r="P168" s="455"/>
    </row>
    <row r="169" spans="1:18" x14ac:dyDescent="0.2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P169" s="165" t="s">
        <v>120</v>
      </c>
    </row>
    <row r="170" spans="1:18" ht="15.75" customHeight="1" x14ac:dyDescent="0.2">
      <c r="A170" s="421"/>
      <c r="B170" s="410" t="s">
        <v>132</v>
      </c>
      <c r="C170" s="410"/>
      <c r="D170" s="410"/>
      <c r="E170" s="411" t="s">
        <v>67</v>
      </c>
      <c r="F170" s="412"/>
      <c r="G170" s="412"/>
      <c r="H170" s="412"/>
      <c r="I170" s="412"/>
      <c r="J170" s="412"/>
      <c r="K170" s="415" t="s">
        <v>150</v>
      </c>
      <c r="L170" s="416"/>
      <c r="M170" s="417"/>
      <c r="N170" s="410" t="s">
        <v>68</v>
      </c>
      <c r="O170" s="410"/>
      <c r="P170" s="411"/>
      <c r="Q170" s="158"/>
      <c r="R170" s="158"/>
    </row>
    <row r="171" spans="1:18" ht="39" customHeight="1" x14ac:dyDescent="0.2">
      <c r="A171" s="421"/>
      <c r="B171" s="410"/>
      <c r="C171" s="410"/>
      <c r="D171" s="410"/>
      <c r="E171" s="410" t="s">
        <v>66</v>
      </c>
      <c r="F171" s="410"/>
      <c r="G171" s="410"/>
      <c r="H171" s="410" t="s">
        <v>65</v>
      </c>
      <c r="I171" s="410"/>
      <c r="J171" s="410"/>
      <c r="K171" s="418"/>
      <c r="L171" s="419"/>
      <c r="M171" s="420"/>
      <c r="N171" s="410"/>
      <c r="O171" s="410"/>
      <c r="P171" s="411"/>
      <c r="Q171" s="158"/>
      <c r="R171" s="158"/>
    </row>
    <row r="172" spans="1:18" ht="37.5" customHeight="1" x14ac:dyDescent="0.2">
      <c r="A172" s="421"/>
      <c r="B172" s="247" t="s">
        <v>130</v>
      </c>
      <c r="C172" s="247" t="s">
        <v>64</v>
      </c>
      <c r="D172" s="247" t="s">
        <v>131</v>
      </c>
      <c r="E172" s="247" t="s">
        <v>130</v>
      </c>
      <c r="F172" s="247" t="s">
        <v>64</v>
      </c>
      <c r="G172" s="247" t="s">
        <v>131</v>
      </c>
      <c r="H172" s="247" t="s">
        <v>130</v>
      </c>
      <c r="I172" s="247" t="s">
        <v>64</v>
      </c>
      <c r="J172" s="247" t="s">
        <v>131</v>
      </c>
      <c r="K172" s="247" t="s">
        <v>130</v>
      </c>
      <c r="L172" s="247" t="s">
        <v>64</v>
      </c>
      <c r="M172" s="248" t="s">
        <v>131</v>
      </c>
      <c r="N172" s="247" t="s">
        <v>130</v>
      </c>
      <c r="O172" s="247" t="s">
        <v>64</v>
      </c>
      <c r="P172" s="248" t="s">
        <v>131</v>
      </c>
      <c r="Q172" s="158"/>
      <c r="R172" s="158"/>
    </row>
    <row r="173" spans="1:18" x14ac:dyDescent="0.2">
      <c r="A173" s="65" t="s">
        <v>72</v>
      </c>
      <c r="B173" s="256">
        <f>SUM(B174:B192)</f>
        <v>308987</v>
      </c>
      <c r="C173" s="256">
        <f>SUM(C174:C192)</f>
        <v>315136</v>
      </c>
      <c r="D173" s="250">
        <f>B173/C173%</f>
        <v>98.048778939886262</v>
      </c>
      <c r="E173" s="256">
        <v>264725</v>
      </c>
      <c r="F173" s="256">
        <f>SUM(F174:F192)</f>
        <v>260242</v>
      </c>
      <c r="G173" s="250">
        <f>E173/F173%</f>
        <v>101.72262740065017</v>
      </c>
      <c r="H173" s="256">
        <f>SUM(H174:H192)</f>
        <v>44262</v>
      </c>
      <c r="I173" s="256">
        <f>SUM(I174:I192)</f>
        <v>54894</v>
      </c>
      <c r="J173" s="250">
        <f>H173/I173%</f>
        <v>80.631763034211374</v>
      </c>
      <c r="K173" s="256">
        <f>SUM(K174:K192)</f>
        <v>220709</v>
      </c>
      <c r="L173" s="256">
        <f>SUM(L174:L192)</f>
        <v>282381</v>
      </c>
      <c r="M173" s="250">
        <f>K173/L173%</f>
        <v>78.160003682967343</v>
      </c>
      <c r="N173" s="256">
        <f>SUM(N174:N192)</f>
        <v>529696</v>
      </c>
      <c r="O173" s="242">
        <f>SUM(O174:O192)</f>
        <v>597517</v>
      </c>
      <c r="P173" s="250">
        <f>N173/O173%</f>
        <v>88.649527963221132</v>
      </c>
      <c r="Q173" s="158"/>
      <c r="R173" s="158"/>
    </row>
    <row r="174" spans="1:18" s="152" customFormat="1" x14ac:dyDescent="0.2">
      <c r="A174" s="80" t="s">
        <v>73</v>
      </c>
      <c r="B174" s="155">
        <f>H174</f>
        <v>856</v>
      </c>
      <c r="C174" s="155">
        <f>I174</f>
        <v>1391</v>
      </c>
      <c r="D174" s="209">
        <f t="shared" ref="D174:D189" si="34">B174/C174*100</f>
        <v>61.53846153846154</v>
      </c>
      <c r="E174" s="155" t="s">
        <v>137</v>
      </c>
      <c r="F174" s="155" t="s">
        <v>137</v>
      </c>
      <c r="G174" s="214" t="s">
        <v>137</v>
      </c>
      <c r="H174" s="155">
        <v>856</v>
      </c>
      <c r="I174" s="155">
        <v>1391</v>
      </c>
      <c r="J174" s="214">
        <f t="shared" ref="J174:J192" si="35">H174/I174%</f>
        <v>61.53846153846154</v>
      </c>
      <c r="K174" s="155">
        <v>6855</v>
      </c>
      <c r="L174" s="155">
        <v>6163</v>
      </c>
      <c r="M174" s="214">
        <f t="shared" ref="M174:M192" si="36">K174/L174%</f>
        <v>111.22829790686353</v>
      </c>
      <c r="N174" s="155">
        <f>B174+K174</f>
        <v>7711</v>
      </c>
      <c r="O174" s="155">
        <f>L174+C174</f>
        <v>7554</v>
      </c>
      <c r="P174" s="214">
        <f t="shared" ref="P174:P192" si="37">N174/O174%</f>
        <v>102.07836907598623</v>
      </c>
      <c r="Q174" s="158"/>
      <c r="R174" s="158"/>
    </row>
    <row r="175" spans="1:18" x14ac:dyDescent="0.2">
      <c r="A175" s="71" t="s">
        <v>74</v>
      </c>
      <c r="B175" s="155">
        <f>E175+H175</f>
        <v>7560</v>
      </c>
      <c r="C175" s="155">
        <f>F175+I175</f>
        <v>12498</v>
      </c>
      <c r="D175" s="209">
        <f t="shared" si="34"/>
        <v>60.489678348535769</v>
      </c>
      <c r="E175" s="155">
        <v>4832</v>
      </c>
      <c r="F175" s="155">
        <v>6297</v>
      </c>
      <c r="G175" s="214">
        <f t="shared" ref="G175:G191" si="38">E175/F175%</f>
        <v>76.73495315229475</v>
      </c>
      <c r="H175" s="155">
        <v>2728</v>
      </c>
      <c r="I175" s="155">
        <v>6201</v>
      </c>
      <c r="J175" s="214">
        <f t="shared" si="35"/>
        <v>43.992904370262863</v>
      </c>
      <c r="K175" s="155">
        <v>37681</v>
      </c>
      <c r="L175" s="155">
        <v>72507</v>
      </c>
      <c r="M175" s="214">
        <f t="shared" si="36"/>
        <v>51.968775428579306</v>
      </c>
      <c r="N175" s="155">
        <f t="shared" ref="N175:N192" si="39">B175+K175</f>
        <v>45241</v>
      </c>
      <c r="O175" s="155">
        <f t="shared" ref="O175:O192" si="40">L175+C175</f>
        <v>85005</v>
      </c>
      <c r="P175" s="214">
        <f t="shared" si="37"/>
        <v>53.221575201458741</v>
      </c>
      <c r="Q175" s="158"/>
      <c r="R175" s="158"/>
    </row>
    <row r="176" spans="1:18" x14ac:dyDescent="0.2">
      <c r="A176" s="71" t="s">
        <v>75</v>
      </c>
      <c r="B176" s="155">
        <f>H176</f>
        <v>1339</v>
      </c>
      <c r="C176" s="155">
        <f>I176</f>
        <v>1160</v>
      </c>
      <c r="D176" s="209">
        <f>B176/C176*100</f>
        <v>115.43103448275862</v>
      </c>
      <c r="E176" s="155" t="s">
        <v>137</v>
      </c>
      <c r="F176" s="155" t="s">
        <v>137</v>
      </c>
      <c r="G176" s="214" t="s">
        <v>137</v>
      </c>
      <c r="H176" s="155">
        <v>1339</v>
      </c>
      <c r="I176" s="155">
        <v>1160</v>
      </c>
      <c r="J176" s="214">
        <f t="shared" si="35"/>
        <v>115.43103448275862</v>
      </c>
      <c r="K176" s="155">
        <v>4218</v>
      </c>
      <c r="L176" s="155">
        <v>4114</v>
      </c>
      <c r="M176" s="214">
        <f t="shared" si="36"/>
        <v>102.52795333009237</v>
      </c>
      <c r="N176" s="155">
        <f t="shared" si="39"/>
        <v>5557</v>
      </c>
      <c r="O176" s="155">
        <f t="shared" si="40"/>
        <v>5274</v>
      </c>
      <c r="P176" s="214">
        <f t="shared" si="37"/>
        <v>105.36594615092908</v>
      </c>
      <c r="Q176" s="158"/>
      <c r="R176" s="158"/>
    </row>
    <row r="177" spans="1:18" s="152" customFormat="1" x14ac:dyDescent="0.2">
      <c r="A177" s="71" t="s">
        <v>76</v>
      </c>
      <c r="B177" s="155">
        <f>E177+H177</f>
        <v>23262</v>
      </c>
      <c r="C177" s="155">
        <f>F177+I177</f>
        <v>30954</v>
      </c>
      <c r="D177" s="209">
        <f t="shared" si="34"/>
        <v>75.150222911416947</v>
      </c>
      <c r="E177" s="155">
        <v>18014</v>
      </c>
      <c r="F177" s="155">
        <v>14886</v>
      </c>
      <c r="G177" s="214">
        <f t="shared" si="38"/>
        <v>121.01303237941688</v>
      </c>
      <c r="H177" s="155">
        <v>5248</v>
      </c>
      <c r="I177" s="155">
        <v>16068</v>
      </c>
      <c r="J177" s="214">
        <f t="shared" si="35"/>
        <v>32.661189942743341</v>
      </c>
      <c r="K177" s="155">
        <v>1686</v>
      </c>
      <c r="L177" s="155">
        <v>2715</v>
      </c>
      <c r="M177" s="214">
        <f>K177/L177%</f>
        <v>62.099447513812159</v>
      </c>
      <c r="N177" s="155">
        <f t="shared" si="39"/>
        <v>24948</v>
      </c>
      <c r="O177" s="155">
        <f t="shared" si="40"/>
        <v>33669</v>
      </c>
      <c r="P177" s="214">
        <f t="shared" si="37"/>
        <v>74.097834803528471</v>
      </c>
      <c r="Q177" s="158"/>
      <c r="R177" s="158"/>
    </row>
    <row r="178" spans="1:18" x14ac:dyDescent="0.2">
      <c r="A178" s="71" t="s">
        <v>77</v>
      </c>
      <c r="B178" s="155">
        <v>24</v>
      </c>
      <c r="C178" s="155">
        <f>F178</f>
        <v>227</v>
      </c>
      <c r="D178" s="209">
        <f t="shared" si="34"/>
        <v>10.572687224669604</v>
      </c>
      <c r="E178" s="155" t="s">
        <v>223</v>
      </c>
      <c r="F178" s="155">
        <v>227</v>
      </c>
      <c r="G178" s="214">
        <v>10.6</v>
      </c>
      <c r="H178" s="155" t="s">
        <v>137</v>
      </c>
      <c r="I178" s="155" t="s">
        <v>137</v>
      </c>
      <c r="J178" s="214" t="s">
        <v>137</v>
      </c>
      <c r="K178" s="155">
        <v>100</v>
      </c>
      <c r="L178" s="155">
        <v>89</v>
      </c>
      <c r="M178" s="214">
        <f t="shared" si="36"/>
        <v>112.35955056179775</v>
      </c>
      <c r="N178" s="155">
        <f t="shared" si="39"/>
        <v>124</v>
      </c>
      <c r="O178" s="155">
        <f t="shared" si="40"/>
        <v>316</v>
      </c>
      <c r="P178" s="214">
        <f t="shared" si="37"/>
        <v>39.24050632911392</v>
      </c>
      <c r="Q178" s="158"/>
      <c r="R178" s="158"/>
    </row>
    <row r="179" spans="1:18" x14ac:dyDescent="0.2">
      <c r="A179" s="71" t="s">
        <v>78</v>
      </c>
      <c r="B179" s="155">
        <f t="shared" ref="B179" si="41">E179+H179</f>
        <v>8717</v>
      </c>
      <c r="C179" s="155">
        <f>F179+I179</f>
        <v>7670</v>
      </c>
      <c r="D179" s="209">
        <f t="shared" si="34"/>
        <v>113.65058670143415</v>
      </c>
      <c r="E179" s="155">
        <v>7409</v>
      </c>
      <c r="F179" s="155">
        <v>6523</v>
      </c>
      <c r="G179" s="214">
        <f t="shared" si="38"/>
        <v>113.58270734324697</v>
      </c>
      <c r="H179" s="155">
        <v>1308</v>
      </c>
      <c r="I179" s="155">
        <v>1147</v>
      </c>
      <c r="J179" s="214">
        <f t="shared" si="35"/>
        <v>114.0366172624237</v>
      </c>
      <c r="K179" s="155">
        <v>7359</v>
      </c>
      <c r="L179" s="155">
        <v>4092</v>
      </c>
      <c r="M179" s="214">
        <f t="shared" si="36"/>
        <v>179.83870967741936</v>
      </c>
      <c r="N179" s="155">
        <f t="shared" si="39"/>
        <v>16076</v>
      </c>
      <c r="O179" s="155">
        <f t="shared" si="40"/>
        <v>11762</v>
      </c>
      <c r="P179" s="214">
        <f t="shared" si="37"/>
        <v>136.67743581023635</v>
      </c>
      <c r="Q179" s="158"/>
      <c r="R179" s="158"/>
    </row>
    <row r="180" spans="1:18" x14ac:dyDescent="0.2">
      <c r="A180" s="71" t="s">
        <v>79</v>
      </c>
      <c r="B180" s="155">
        <f>H180</f>
        <v>1281</v>
      </c>
      <c r="C180" s="155">
        <f>I180</f>
        <v>1361</v>
      </c>
      <c r="D180" s="209">
        <f t="shared" si="34"/>
        <v>94.121969140337995</v>
      </c>
      <c r="E180" s="155" t="s">
        <v>137</v>
      </c>
      <c r="F180" s="155" t="s">
        <v>137</v>
      </c>
      <c r="G180" s="214" t="s">
        <v>137</v>
      </c>
      <c r="H180" s="155">
        <v>1281</v>
      </c>
      <c r="I180" s="155">
        <v>1361</v>
      </c>
      <c r="J180" s="214">
        <f t="shared" si="35"/>
        <v>94.121969140337995</v>
      </c>
      <c r="K180" s="155">
        <v>2632</v>
      </c>
      <c r="L180" s="155">
        <v>3451</v>
      </c>
      <c r="M180" s="214">
        <f t="shared" si="36"/>
        <v>76.267748478701833</v>
      </c>
      <c r="N180" s="155">
        <f t="shared" si="39"/>
        <v>3913</v>
      </c>
      <c r="O180" s="155">
        <f t="shared" si="40"/>
        <v>4812</v>
      </c>
      <c r="P180" s="214">
        <f t="shared" si="37"/>
        <v>81.31753948462179</v>
      </c>
      <c r="Q180" s="158"/>
      <c r="R180" s="158"/>
    </row>
    <row r="181" spans="1:18" s="152" customFormat="1" x14ac:dyDescent="0.2">
      <c r="A181" s="71" t="s">
        <v>80</v>
      </c>
      <c r="B181" s="155">
        <f t="shared" ref="B181:B183" si="42">E181+H181</f>
        <v>9185</v>
      </c>
      <c r="C181" s="155">
        <f>F181+I181</f>
        <v>9346</v>
      </c>
      <c r="D181" s="209">
        <f t="shared" si="34"/>
        <v>98.27733789856623</v>
      </c>
      <c r="E181" s="155">
        <v>7225</v>
      </c>
      <c r="F181" s="155">
        <v>7645</v>
      </c>
      <c r="G181" s="214">
        <f t="shared" si="38"/>
        <v>94.506213211249175</v>
      </c>
      <c r="H181" s="155">
        <v>1960</v>
      </c>
      <c r="I181" s="155">
        <v>1701</v>
      </c>
      <c r="J181" s="214">
        <f t="shared" si="35"/>
        <v>115.22633744855966</v>
      </c>
      <c r="K181" s="155">
        <v>2313</v>
      </c>
      <c r="L181" s="155">
        <v>10058</v>
      </c>
      <c r="M181" s="214">
        <f t="shared" si="36"/>
        <v>22.996619606283556</v>
      </c>
      <c r="N181" s="155">
        <f t="shared" si="39"/>
        <v>11498</v>
      </c>
      <c r="O181" s="155">
        <f t="shared" si="40"/>
        <v>19404</v>
      </c>
      <c r="P181" s="214">
        <f t="shared" si="37"/>
        <v>59.255823541537829</v>
      </c>
      <c r="Q181" s="158"/>
      <c r="R181" s="158"/>
    </row>
    <row r="182" spans="1:18" x14ac:dyDescent="0.2">
      <c r="A182" s="71" t="s">
        <v>81</v>
      </c>
      <c r="B182" s="155">
        <f t="shared" si="42"/>
        <v>60089</v>
      </c>
      <c r="C182" s="155">
        <f>F182+I182</f>
        <v>57373</v>
      </c>
      <c r="D182" s="209">
        <f t="shared" si="34"/>
        <v>104.73393408049083</v>
      </c>
      <c r="E182" s="155">
        <v>50266</v>
      </c>
      <c r="F182" s="155">
        <v>46357</v>
      </c>
      <c r="G182" s="214">
        <f t="shared" si="38"/>
        <v>108.43238345880881</v>
      </c>
      <c r="H182" s="155">
        <v>9823</v>
      </c>
      <c r="I182" s="155">
        <v>11016</v>
      </c>
      <c r="J182" s="214">
        <f t="shared" si="35"/>
        <v>89.170297748729126</v>
      </c>
      <c r="K182" s="155">
        <v>10184</v>
      </c>
      <c r="L182" s="155">
        <v>11376</v>
      </c>
      <c r="M182" s="214">
        <f t="shared" si="36"/>
        <v>89.521800281293949</v>
      </c>
      <c r="N182" s="155">
        <f t="shared" si="39"/>
        <v>70273</v>
      </c>
      <c r="O182" s="155">
        <f t="shared" si="40"/>
        <v>68749</v>
      </c>
      <c r="P182" s="214">
        <f t="shared" si="37"/>
        <v>102.21675951650205</v>
      </c>
      <c r="Q182" s="158"/>
      <c r="R182" s="158"/>
    </row>
    <row r="183" spans="1:18" x14ac:dyDescent="0.2">
      <c r="A183" s="71" t="s">
        <v>82</v>
      </c>
      <c r="B183" s="155">
        <f t="shared" si="42"/>
        <v>21926</v>
      </c>
      <c r="C183" s="155">
        <f>F183+I183</f>
        <v>19787</v>
      </c>
      <c r="D183" s="209">
        <f t="shared" si="34"/>
        <v>110.81012786172739</v>
      </c>
      <c r="E183" s="155">
        <v>12154</v>
      </c>
      <c r="F183" s="155">
        <v>13173</v>
      </c>
      <c r="G183" s="214">
        <f t="shared" si="38"/>
        <v>92.264480376527757</v>
      </c>
      <c r="H183" s="155">
        <v>9772</v>
      </c>
      <c r="I183" s="155">
        <v>6614</v>
      </c>
      <c r="J183" s="214">
        <f t="shared" si="35"/>
        <v>147.74720290293317</v>
      </c>
      <c r="K183" s="155">
        <v>45442</v>
      </c>
      <c r="L183" s="155">
        <v>59903</v>
      </c>
      <c r="M183" s="214">
        <f t="shared" si="36"/>
        <v>75.859305877835837</v>
      </c>
      <c r="N183" s="155">
        <f t="shared" si="39"/>
        <v>67368</v>
      </c>
      <c r="O183" s="155">
        <f t="shared" si="40"/>
        <v>79690</v>
      </c>
      <c r="P183" s="214">
        <f t="shared" si="37"/>
        <v>84.537583134646752</v>
      </c>
      <c r="Q183" s="158"/>
      <c r="R183" s="158"/>
    </row>
    <row r="184" spans="1:18" x14ac:dyDescent="0.2">
      <c r="A184" s="71" t="s">
        <v>83</v>
      </c>
      <c r="B184" s="155">
        <f>H184</f>
        <v>50</v>
      </c>
      <c r="C184" s="155">
        <f>I184</f>
        <v>50</v>
      </c>
      <c r="D184" s="209">
        <f t="shared" si="34"/>
        <v>100</v>
      </c>
      <c r="E184" s="155" t="s">
        <v>137</v>
      </c>
      <c r="F184" s="155" t="s">
        <v>137</v>
      </c>
      <c r="G184" s="214" t="s">
        <v>137</v>
      </c>
      <c r="H184" s="155">
        <v>50</v>
      </c>
      <c r="I184" s="155">
        <v>50</v>
      </c>
      <c r="J184" s="214">
        <f t="shared" si="35"/>
        <v>100</v>
      </c>
      <c r="K184" s="155">
        <v>596</v>
      </c>
      <c r="L184" s="155">
        <v>1104</v>
      </c>
      <c r="M184" s="214">
        <f t="shared" si="36"/>
        <v>53.985507246376812</v>
      </c>
      <c r="N184" s="155">
        <f t="shared" si="39"/>
        <v>646</v>
      </c>
      <c r="O184" s="155">
        <f t="shared" si="40"/>
        <v>1154</v>
      </c>
      <c r="P184" s="214">
        <f t="shared" si="37"/>
        <v>55.97920277296361</v>
      </c>
      <c r="Q184" s="158"/>
      <c r="R184" s="158"/>
    </row>
    <row r="185" spans="1:18" x14ac:dyDescent="0.2">
      <c r="A185" s="71" t="s">
        <v>85</v>
      </c>
      <c r="B185" s="155">
        <f>E185+H185</f>
        <v>87035</v>
      </c>
      <c r="C185" s="155">
        <f>F185+I185</f>
        <v>95700</v>
      </c>
      <c r="D185" s="209">
        <f t="shared" si="34"/>
        <v>90.945663531870423</v>
      </c>
      <c r="E185" s="155">
        <v>85604</v>
      </c>
      <c r="F185" s="155">
        <v>94390</v>
      </c>
      <c r="G185" s="214">
        <f t="shared" si="38"/>
        <v>90.691810573153944</v>
      </c>
      <c r="H185" s="155">
        <v>1431</v>
      </c>
      <c r="I185" s="155">
        <v>1310</v>
      </c>
      <c r="J185" s="214">
        <f t="shared" si="35"/>
        <v>109.23664122137404</v>
      </c>
      <c r="K185" s="155">
        <v>18578</v>
      </c>
      <c r="L185" s="155">
        <v>18579</v>
      </c>
      <c r="M185" s="214">
        <f t="shared" si="36"/>
        <v>99.994617578987032</v>
      </c>
      <c r="N185" s="155">
        <f t="shared" si="39"/>
        <v>105613</v>
      </c>
      <c r="O185" s="155">
        <f t="shared" si="40"/>
        <v>114279</v>
      </c>
      <c r="P185" s="214">
        <f t="shared" si="37"/>
        <v>92.416804487263633</v>
      </c>
      <c r="Q185" s="158"/>
      <c r="R185" s="158"/>
    </row>
    <row r="186" spans="1:18" x14ac:dyDescent="0.2">
      <c r="A186" s="71" t="s">
        <v>86</v>
      </c>
      <c r="B186" s="155">
        <f>E186+H186</f>
        <v>74383</v>
      </c>
      <c r="C186" s="155">
        <f>F186+I186</f>
        <v>65033</v>
      </c>
      <c r="D186" s="209">
        <f t="shared" si="34"/>
        <v>114.37731613181002</v>
      </c>
      <c r="E186" s="155">
        <v>68926</v>
      </c>
      <c r="F186" s="155">
        <v>61275</v>
      </c>
      <c r="G186" s="214">
        <f t="shared" si="38"/>
        <v>112.48633210934312</v>
      </c>
      <c r="H186" s="155">
        <v>5457</v>
      </c>
      <c r="I186" s="155">
        <v>3758</v>
      </c>
      <c r="J186" s="214">
        <f t="shared" si="35"/>
        <v>145.21021820117085</v>
      </c>
      <c r="K186" s="155">
        <v>68127</v>
      </c>
      <c r="L186" s="155">
        <v>61495</v>
      </c>
      <c r="M186" s="214">
        <f t="shared" si="36"/>
        <v>110.78461663549881</v>
      </c>
      <c r="N186" s="155">
        <f t="shared" si="39"/>
        <v>142510</v>
      </c>
      <c r="O186" s="155">
        <f t="shared" si="40"/>
        <v>126528</v>
      </c>
      <c r="P186" s="214">
        <f t="shared" si="37"/>
        <v>112.63119625695498</v>
      </c>
      <c r="Q186" s="158"/>
      <c r="R186" s="158"/>
    </row>
    <row r="187" spans="1:18" x14ac:dyDescent="0.2">
      <c r="A187" s="71" t="s">
        <v>87</v>
      </c>
      <c r="B187" s="155" t="str">
        <f>H187</f>
        <v>-</v>
      </c>
      <c r="C187" s="155" t="str">
        <f>I187</f>
        <v>-</v>
      </c>
      <c r="D187" s="209" t="s">
        <v>137</v>
      </c>
      <c r="E187" s="155" t="s">
        <v>137</v>
      </c>
      <c r="F187" s="155" t="s">
        <v>137</v>
      </c>
      <c r="G187" s="214" t="s">
        <v>137</v>
      </c>
      <c r="H187" s="155" t="s">
        <v>137</v>
      </c>
      <c r="I187" s="155" t="s">
        <v>137</v>
      </c>
      <c r="J187" s="214" t="s">
        <v>137</v>
      </c>
      <c r="K187" s="155">
        <v>459</v>
      </c>
      <c r="L187" s="155">
        <v>416</v>
      </c>
      <c r="M187" s="214">
        <f t="shared" si="36"/>
        <v>110.33653846153845</v>
      </c>
      <c r="N187" s="155">
        <f>K187</f>
        <v>459</v>
      </c>
      <c r="O187" s="155">
        <f>L187</f>
        <v>416</v>
      </c>
      <c r="P187" s="214">
        <f t="shared" si="37"/>
        <v>110.33653846153845</v>
      </c>
      <c r="Q187" s="158"/>
      <c r="R187" s="158"/>
    </row>
    <row r="188" spans="1:18" x14ac:dyDescent="0.2">
      <c r="A188" s="80" t="s">
        <v>88</v>
      </c>
      <c r="B188" s="155">
        <f>H188</f>
        <v>35</v>
      </c>
      <c r="C188" s="155">
        <f>I188</f>
        <v>488</v>
      </c>
      <c r="D188" s="209">
        <f t="shared" si="34"/>
        <v>7.1721311475409832</v>
      </c>
      <c r="E188" s="155" t="s">
        <v>137</v>
      </c>
      <c r="F188" s="155" t="s">
        <v>137</v>
      </c>
      <c r="G188" s="214" t="s">
        <v>137</v>
      </c>
      <c r="H188" s="155">
        <v>35</v>
      </c>
      <c r="I188" s="155">
        <v>488</v>
      </c>
      <c r="J188" s="214">
        <f t="shared" si="35"/>
        <v>7.1721311475409841</v>
      </c>
      <c r="K188" s="155">
        <v>376</v>
      </c>
      <c r="L188" s="155">
        <v>202</v>
      </c>
      <c r="M188" s="214">
        <f t="shared" si="36"/>
        <v>186.13861386138615</v>
      </c>
      <c r="N188" s="155">
        <f t="shared" si="39"/>
        <v>411</v>
      </c>
      <c r="O188" s="155">
        <f t="shared" si="40"/>
        <v>690</v>
      </c>
      <c r="P188" s="214">
        <f t="shared" si="37"/>
        <v>59.565217391304344</v>
      </c>
      <c r="Q188" s="158"/>
      <c r="R188" s="158"/>
    </row>
    <row r="189" spans="1:18" s="153" customFormat="1" ht="15" x14ac:dyDescent="0.25">
      <c r="A189" s="71" t="s">
        <v>89</v>
      </c>
      <c r="B189" s="155">
        <f>E189+H189</f>
        <v>12360</v>
      </c>
      <c r="C189" s="155">
        <f>F189+I189</f>
        <v>11527</v>
      </c>
      <c r="D189" s="209">
        <f t="shared" si="34"/>
        <v>107.22651166825715</v>
      </c>
      <c r="E189" s="155">
        <v>10187</v>
      </c>
      <c r="F189" s="155">
        <v>9410</v>
      </c>
      <c r="G189" s="214">
        <f t="shared" si="38"/>
        <v>108.25717321997875</v>
      </c>
      <c r="H189" s="155">
        <v>2173</v>
      </c>
      <c r="I189" s="155">
        <v>2117</v>
      </c>
      <c r="J189" s="214">
        <f t="shared" si="35"/>
        <v>102.64525271610769</v>
      </c>
      <c r="K189" s="155">
        <v>12556</v>
      </c>
      <c r="L189" s="155">
        <v>25145</v>
      </c>
      <c r="M189" s="214">
        <f t="shared" si="36"/>
        <v>49.934380592563137</v>
      </c>
      <c r="N189" s="155">
        <f t="shared" si="39"/>
        <v>24916</v>
      </c>
      <c r="O189" s="155">
        <f t="shared" si="40"/>
        <v>36672</v>
      </c>
      <c r="P189" s="214">
        <f t="shared" si="37"/>
        <v>67.94284467713787</v>
      </c>
      <c r="Q189" s="158"/>
      <c r="R189" s="158"/>
    </row>
    <row r="190" spans="1:18" s="152" customFormat="1" x14ac:dyDescent="0.2">
      <c r="A190" s="71" t="s">
        <v>90</v>
      </c>
      <c r="B190" s="155" t="s">
        <v>137</v>
      </c>
      <c r="C190" s="155" t="s">
        <v>137</v>
      </c>
      <c r="D190" s="214" t="s">
        <v>137</v>
      </c>
      <c r="E190" s="155" t="s">
        <v>137</v>
      </c>
      <c r="F190" s="155" t="s">
        <v>137</v>
      </c>
      <c r="G190" s="214" t="s">
        <v>137</v>
      </c>
      <c r="H190" s="155" t="s">
        <v>137</v>
      </c>
      <c r="I190" s="155" t="s">
        <v>137</v>
      </c>
      <c r="J190" s="214" t="s">
        <v>137</v>
      </c>
      <c r="K190" s="155">
        <v>5</v>
      </c>
      <c r="L190" s="155">
        <v>5</v>
      </c>
      <c r="M190" s="214">
        <f t="shared" si="36"/>
        <v>100</v>
      </c>
      <c r="N190" s="155">
        <f>K190</f>
        <v>5</v>
      </c>
      <c r="O190" s="155">
        <f>L190</f>
        <v>5</v>
      </c>
      <c r="P190" s="214">
        <f t="shared" si="37"/>
        <v>100</v>
      </c>
      <c r="Q190" s="158"/>
      <c r="R190" s="158"/>
    </row>
    <row r="191" spans="1:18" x14ac:dyDescent="0.2">
      <c r="A191" s="71" t="s">
        <v>91</v>
      </c>
      <c r="B191" s="155">
        <f>E191</f>
        <v>84</v>
      </c>
      <c r="C191" s="155">
        <f>F191</f>
        <v>59</v>
      </c>
      <c r="D191" s="209">
        <f t="shared" ref="D191:D192" si="43">B191/C191*100</f>
        <v>142.37288135593221</v>
      </c>
      <c r="E191" s="155">
        <v>84</v>
      </c>
      <c r="F191" s="155">
        <v>59</v>
      </c>
      <c r="G191" s="214">
        <f t="shared" si="38"/>
        <v>142.37288135593221</v>
      </c>
      <c r="H191" s="155" t="s">
        <v>137</v>
      </c>
      <c r="I191" s="155" t="s">
        <v>137</v>
      </c>
      <c r="J191" s="214" t="s">
        <v>137</v>
      </c>
      <c r="K191" s="155">
        <v>149</v>
      </c>
      <c r="L191" s="155">
        <v>120</v>
      </c>
      <c r="M191" s="214">
        <f t="shared" si="36"/>
        <v>124.16666666666667</v>
      </c>
      <c r="N191" s="155">
        <f t="shared" si="39"/>
        <v>233</v>
      </c>
      <c r="O191" s="155">
        <f t="shared" si="40"/>
        <v>179</v>
      </c>
      <c r="P191" s="214">
        <f t="shared" si="37"/>
        <v>130.16759776536313</v>
      </c>
      <c r="Q191" s="158"/>
      <c r="R191" s="158"/>
    </row>
    <row r="192" spans="1:18" x14ac:dyDescent="0.2">
      <c r="A192" s="73" t="s">
        <v>92</v>
      </c>
      <c r="B192" s="229">
        <f>H192</f>
        <v>801</v>
      </c>
      <c r="C192" s="229">
        <f>I192</f>
        <v>512</v>
      </c>
      <c r="D192" s="207">
        <f t="shared" si="43"/>
        <v>156.4453125</v>
      </c>
      <c r="E192" s="229" t="s">
        <v>137</v>
      </c>
      <c r="F192" s="229" t="s">
        <v>137</v>
      </c>
      <c r="G192" s="74" t="s">
        <v>137</v>
      </c>
      <c r="H192" s="229">
        <v>801</v>
      </c>
      <c r="I192" s="229">
        <v>512</v>
      </c>
      <c r="J192" s="74">
        <f t="shared" si="35"/>
        <v>156.4453125</v>
      </c>
      <c r="K192" s="229">
        <v>1393</v>
      </c>
      <c r="L192" s="229">
        <v>847</v>
      </c>
      <c r="M192" s="74">
        <f t="shared" si="36"/>
        <v>164.46280991735537</v>
      </c>
      <c r="N192" s="229">
        <f t="shared" si="39"/>
        <v>2194</v>
      </c>
      <c r="O192" s="229">
        <f t="shared" si="40"/>
        <v>1359</v>
      </c>
      <c r="P192" s="74">
        <f t="shared" si="37"/>
        <v>161.44223693892567</v>
      </c>
      <c r="Q192" s="158"/>
      <c r="R192" s="158"/>
    </row>
    <row r="193" spans="1:18" x14ac:dyDescent="0.2">
      <c r="A193" s="154"/>
      <c r="B193" s="246"/>
      <c r="C193" s="259"/>
      <c r="D193" s="259"/>
      <c r="E193" s="260"/>
      <c r="F193" s="260"/>
      <c r="G193" s="260"/>
      <c r="H193" s="246"/>
      <c r="I193" s="246"/>
      <c r="J193" s="261"/>
      <c r="K193" s="246"/>
      <c r="L193" s="246"/>
      <c r="M193" s="261"/>
      <c r="N193" s="246"/>
      <c r="O193" s="246"/>
      <c r="P193" s="261"/>
      <c r="Q193" s="158"/>
    </row>
    <row r="194" spans="1:18" x14ac:dyDescent="0.2">
      <c r="A194" s="470" t="s">
        <v>191</v>
      </c>
      <c r="B194" s="470"/>
      <c r="C194" s="470"/>
      <c r="D194" s="470"/>
      <c r="E194" s="470"/>
      <c r="F194" s="470"/>
      <c r="G194" s="470"/>
      <c r="H194" s="470"/>
      <c r="I194" s="470"/>
      <c r="J194" s="470"/>
      <c r="K194" s="470"/>
      <c r="L194" s="470"/>
      <c r="M194" s="470"/>
      <c r="N194" s="470"/>
      <c r="O194" s="470"/>
      <c r="P194" s="470"/>
    </row>
    <row r="195" spans="1:18" x14ac:dyDescent="0.2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P195" s="165" t="s">
        <v>120</v>
      </c>
    </row>
    <row r="196" spans="1:18" ht="12.75" customHeight="1" x14ac:dyDescent="0.2">
      <c r="A196" s="421"/>
      <c r="B196" s="410" t="s">
        <v>132</v>
      </c>
      <c r="C196" s="410"/>
      <c r="D196" s="410"/>
      <c r="E196" s="411" t="s">
        <v>67</v>
      </c>
      <c r="F196" s="412"/>
      <c r="G196" s="412"/>
      <c r="H196" s="412"/>
      <c r="I196" s="412"/>
      <c r="J196" s="412"/>
      <c r="K196" s="415" t="s">
        <v>150</v>
      </c>
      <c r="L196" s="416"/>
      <c r="M196" s="417"/>
      <c r="N196" s="410" t="s">
        <v>68</v>
      </c>
      <c r="O196" s="410"/>
      <c r="P196" s="411"/>
    </row>
    <row r="197" spans="1:18" ht="36" customHeight="1" x14ac:dyDescent="0.2">
      <c r="A197" s="421"/>
      <c r="B197" s="410"/>
      <c r="C197" s="410"/>
      <c r="D197" s="410"/>
      <c r="E197" s="410" t="s">
        <v>66</v>
      </c>
      <c r="F197" s="410"/>
      <c r="G197" s="410"/>
      <c r="H197" s="410" t="s">
        <v>65</v>
      </c>
      <c r="I197" s="410"/>
      <c r="J197" s="410"/>
      <c r="K197" s="418"/>
      <c r="L197" s="419"/>
      <c r="M197" s="420"/>
      <c r="N197" s="410"/>
      <c r="O197" s="410"/>
      <c r="P197" s="411"/>
      <c r="Q197" s="158"/>
      <c r="R197" s="158"/>
    </row>
    <row r="198" spans="1:18" ht="36.75" customHeight="1" x14ac:dyDescent="0.2">
      <c r="A198" s="421"/>
      <c r="B198" s="247" t="s">
        <v>130</v>
      </c>
      <c r="C198" s="247" t="s">
        <v>64</v>
      </c>
      <c r="D198" s="247" t="s">
        <v>131</v>
      </c>
      <c r="E198" s="247" t="s">
        <v>130</v>
      </c>
      <c r="F198" s="247" t="s">
        <v>64</v>
      </c>
      <c r="G198" s="247" t="s">
        <v>131</v>
      </c>
      <c r="H198" s="247" t="s">
        <v>130</v>
      </c>
      <c r="I198" s="247" t="s">
        <v>64</v>
      </c>
      <c r="J198" s="247" t="s">
        <v>131</v>
      </c>
      <c r="K198" s="247" t="s">
        <v>130</v>
      </c>
      <c r="L198" s="247" t="s">
        <v>64</v>
      </c>
      <c r="M198" s="248" t="s">
        <v>131</v>
      </c>
      <c r="N198" s="247" t="s">
        <v>130</v>
      </c>
      <c r="O198" s="247" t="s">
        <v>64</v>
      </c>
      <c r="P198" s="248" t="s">
        <v>131</v>
      </c>
      <c r="Q198" s="158"/>
      <c r="R198" s="158"/>
    </row>
    <row r="199" spans="1:18" x14ac:dyDescent="0.2">
      <c r="A199" s="65" t="s">
        <v>72</v>
      </c>
      <c r="B199" s="256">
        <f>SUM(B200:B219)</f>
        <v>2694897</v>
      </c>
      <c r="C199" s="256">
        <f>SUM(C200:C219)</f>
        <v>2489227</v>
      </c>
      <c r="D199" s="250">
        <f>B199/C199%</f>
        <v>108.26240435283725</v>
      </c>
      <c r="E199" s="256">
        <f>SUM(E200:E219)</f>
        <v>377865</v>
      </c>
      <c r="F199" s="256">
        <f>SUM(F200:F219)</f>
        <v>308557</v>
      </c>
      <c r="G199" s="250">
        <f>E199/F199%</f>
        <v>122.46197623129599</v>
      </c>
      <c r="H199" s="256">
        <f>SUM(H200:H219)</f>
        <v>2317032</v>
      </c>
      <c r="I199" s="256">
        <f>SUM(I200:I219)</f>
        <v>2180670</v>
      </c>
      <c r="J199" s="250">
        <f>H199/I199%</f>
        <v>106.25321575479096</v>
      </c>
      <c r="K199" s="256">
        <f>SUM(K200:K219)</f>
        <v>1794033</v>
      </c>
      <c r="L199" s="256">
        <f>SUM(L200:L219)</f>
        <v>1863646</v>
      </c>
      <c r="M199" s="250">
        <f>K199/L199%</f>
        <v>96.264687606981155</v>
      </c>
      <c r="N199" s="256">
        <f>SUM(N200:N219)</f>
        <v>4488930</v>
      </c>
      <c r="O199" s="256">
        <f>SUM(O200:O219)</f>
        <v>4352873</v>
      </c>
      <c r="P199" s="250">
        <f>N199/O199%</f>
        <v>103.1256827387337</v>
      </c>
      <c r="Q199" s="158"/>
      <c r="R199" s="158"/>
    </row>
    <row r="200" spans="1:18" x14ac:dyDescent="0.2">
      <c r="A200" s="80" t="s">
        <v>73</v>
      </c>
      <c r="B200" s="256">
        <f>E200+H200</f>
        <v>342000</v>
      </c>
      <c r="C200" s="204">
        <f>F200+I200</f>
        <v>318226</v>
      </c>
      <c r="D200" s="250">
        <f t="shared" ref="D200:D217" si="44">B200/C200*100</f>
        <v>107.47079119870784</v>
      </c>
      <c r="E200" s="256">
        <v>17665</v>
      </c>
      <c r="F200" s="256">
        <v>11251</v>
      </c>
      <c r="G200" s="250">
        <f t="shared" ref="G200:G219" si="45">E200/F200%</f>
        <v>157.00826593191715</v>
      </c>
      <c r="H200" s="256">
        <v>324335</v>
      </c>
      <c r="I200" s="256">
        <v>306975</v>
      </c>
      <c r="J200" s="250">
        <f t="shared" ref="J200:J219" si="46">H200/I200%</f>
        <v>105.65518364687678</v>
      </c>
      <c r="K200" s="256">
        <v>134613</v>
      </c>
      <c r="L200" s="256">
        <v>129538</v>
      </c>
      <c r="M200" s="250">
        <f t="shared" ref="M200:M219" si="47">K200/L200%</f>
        <v>103.91776930321603</v>
      </c>
      <c r="N200" s="256">
        <f>E200+H200+K200</f>
        <v>476613</v>
      </c>
      <c r="O200" s="256">
        <f>F200+I200+L200</f>
        <v>447764</v>
      </c>
      <c r="P200" s="250">
        <f t="shared" ref="P200:P219" si="48">N200/O200%</f>
        <v>106.44290295780813</v>
      </c>
      <c r="Q200" s="158"/>
      <c r="R200" s="158"/>
    </row>
    <row r="201" spans="1:18" s="152" customFormat="1" x14ac:dyDescent="0.2">
      <c r="A201" s="71" t="s">
        <v>74</v>
      </c>
      <c r="B201" s="256">
        <f t="shared" ref="B201:B216" si="49">E201+H201</f>
        <v>152974</v>
      </c>
      <c r="C201" s="204">
        <f>F201+I201</f>
        <v>146492</v>
      </c>
      <c r="D201" s="250">
        <f t="shared" si="44"/>
        <v>104.42481500696283</v>
      </c>
      <c r="E201" s="256">
        <v>77759</v>
      </c>
      <c r="F201" s="256">
        <v>68680</v>
      </c>
      <c r="G201" s="250">
        <f t="shared" si="45"/>
        <v>113.21927781013396</v>
      </c>
      <c r="H201" s="256">
        <v>75215</v>
      </c>
      <c r="I201" s="256">
        <v>77812</v>
      </c>
      <c r="J201" s="250">
        <f t="shared" si="46"/>
        <v>96.662468513853909</v>
      </c>
      <c r="K201" s="256">
        <v>115019</v>
      </c>
      <c r="L201" s="256">
        <v>129476</v>
      </c>
      <c r="M201" s="250">
        <f t="shared" si="47"/>
        <v>88.834224103308728</v>
      </c>
      <c r="N201" s="256">
        <f t="shared" ref="N201:N216" si="50">E201+H201+K201</f>
        <v>267993</v>
      </c>
      <c r="O201" s="256">
        <f t="shared" ref="O201:O204" si="51">F201+I201+L201</f>
        <v>275968</v>
      </c>
      <c r="P201" s="250">
        <f t="shared" si="48"/>
        <v>97.11017219387756</v>
      </c>
      <c r="Q201" s="158"/>
      <c r="R201" s="158"/>
    </row>
    <row r="202" spans="1:18" x14ac:dyDescent="0.2">
      <c r="A202" s="71" t="s">
        <v>75</v>
      </c>
      <c r="B202" s="256">
        <f t="shared" si="49"/>
        <v>258319</v>
      </c>
      <c r="C202" s="204">
        <f t="shared" ref="C202:C204" si="52">F202+I202</f>
        <v>220176</v>
      </c>
      <c r="D202" s="250">
        <f t="shared" si="44"/>
        <v>117.32386817818472</v>
      </c>
      <c r="E202" s="256">
        <v>32713</v>
      </c>
      <c r="F202" s="256">
        <v>26223</v>
      </c>
      <c r="G202" s="250">
        <f t="shared" si="45"/>
        <v>124.74926591160431</v>
      </c>
      <c r="H202" s="256">
        <v>225606</v>
      </c>
      <c r="I202" s="256">
        <v>193953</v>
      </c>
      <c r="J202" s="250">
        <f t="shared" si="46"/>
        <v>116.31993317968787</v>
      </c>
      <c r="K202" s="256">
        <v>59120</v>
      </c>
      <c r="L202" s="256">
        <v>59588</v>
      </c>
      <c r="M202" s="250">
        <f t="shared" si="47"/>
        <v>99.214606967845882</v>
      </c>
      <c r="N202" s="256">
        <f t="shared" si="50"/>
        <v>317439</v>
      </c>
      <c r="O202" s="256">
        <f t="shared" si="51"/>
        <v>279764</v>
      </c>
      <c r="P202" s="250">
        <f t="shared" si="48"/>
        <v>113.46670765359374</v>
      </c>
      <c r="Q202" s="158"/>
      <c r="R202" s="158"/>
    </row>
    <row r="203" spans="1:18" x14ac:dyDescent="0.2">
      <c r="A203" s="71" t="s">
        <v>76</v>
      </c>
      <c r="B203" s="256">
        <f t="shared" si="49"/>
        <v>112947</v>
      </c>
      <c r="C203" s="204">
        <f t="shared" si="52"/>
        <v>104237</v>
      </c>
      <c r="D203" s="250">
        <f t="shared" si="44"/>
        <v>108.35595805711984</v>
      </c>
      <c r="E203" s="256">
        <v>20368</v>
      </c>
      <c r="F203" s="256">
        <v>15183</v>
      </c>
      <c r="G203" s="250">
        <f t="shared" si="45"/>
        <v>134.150036224725</v>
      </c>
      <c r="H203" s="256">
        <v>92579</v>
      </c>
      <c r="I203" s="256">
        <v>89054</v>
      </c>
      <c r="J203" s="250">
        <f t="shared" si="46"/>
        <v>103.95827250881489</v>
      </c>
      <c r="K203" s="256">
        <v>68979</v>
      </c>
      <c r="L203" s="256">
        <v>94701</v>
      </c>
      <c r="M203" s="250">
        <f t="shared" si="47"/>
        <v>72.838723983907244</v>
      </c>
      <c r="N203" s="256">
        <f t="shared" si="50"/>
        <v>181926</v>
      </c>
      <c r="O203" s="256">
        <f t="shared" si="51"/>
        <v>198938</v>
      </c>
      <c r="P203" s="250">
        <f t="shared" si="48"/>
        <v>91.44859202364556</v>
      </c>
      <c r="Q203" s="158"/>
      <c r="R203" s="158"/>
    </row>
    <row r="204" spans="1:18" s="152" customFormat="1" x14ac:dyDescent="0.2">
      <c r="A204" s="71" t="s">
        <v>77</v>
      </c>
      <c r="B204" s="256">
        <f t="shared" si="49"/>
        <v>81535</v>
      </c>
      <c r="C204" s="204">
        <f t="shared" si="52"/>
        <v>68671</v>
      </c>
      <c r="D204" s="250">
        <f t="shared" si="44"/>
        <v>118.73279841563395</v>
      </c>
      <c r="E204" s="256">
        <v>2264</v>
      </c>
      <c r="F204" s="256">
        <v>1974</v>
      </c>
      <c r="G204" s="250">
        <f t="shared" si="45"/>
        <v>114.69098277608917</v>
      </c>
      <c r="H204" s="256">
        <v>79271</v>
      </c>
      <c r="I204" s="256">
        <v>66697</v>
      </c>
      <c r="J204" s="250">
        <f t="shared" si="46"/>
        <v>118.8524221479227</v>
      </c>
      <c r="K204" s="256">
        <v>56021</v>
      </c>
      <c r="L204" s="256">
        <v>51433</v>
      </c>
      <c r="M204" s="250">
        <f t="shared" si="47"/>
        <v>108.92034297046642</v>
      </c>
      <c r="N204" s="256">
        <f t="shared" si="50"/>
        <v>137556</v>
      </c>
      <c r="O204" s="256">
        <f t="shared" si="51"/>
        <v>120104</v>
      </c>
      <c r="P204" s="250">
        <f t="shared" si="48"/>
        <v>114.5307400253114</v>
      </c>
      <c r="Q204" s="158"/>
      <c r="R204" s="158"/>
    </row>
    <row r="205" spans="1:18" x14ac:dyDescent="0.2">
      <c r="A205" s="71" t="s">
        <v>78</v>
      </c>
      <c r="B205" s="256">
        <f t="shared" si="49"/>
        <v>260230</v>
      </c>
      <c r="C205" s="204">
        <f>F205+I205</f>
        <v>199209</v>
      </c>
      <c r="D205" s="250">
        <f t="shared" si="44"/>
        <v>130.63164816850644</v>
      </c>
      <c r="E205" s="256">
        <v>19044</v>
      </c>
      <c r="F205" s="256">
        <v>15218</v>
      </c>
      <c r="G205" s="250">
        <f t="shared" si="45"/>
        <v>125.14128006308319</v>
      </c>
      <c r="H205" s="256">
        <v>241186</v>
      </c>
      <c r="I205" s="256">
        <v>183991</v>
      </c>
      <c r="J205" s="250">
        <f t="shared" si="46"/>
        <v>131.08575962954708</v>
      </c>
      <c r="K205" s="256">
        <v>71943</v>
      </c>
      <c r="L205" s="256">
        <v>63402</v>
      </c>
      <c r="M205" s="250">
        <f t="shared" si="47"/>
        <v>113.47118387432573</v>
      </c>
      <c r="N205" s="256">
        <f t="shared" si="50"/>
        <v>332173</v>
      </c>
      <c r="O205" s="256">
        <f>F205+I205+L205</f>
        <v>262611</v>
      </c>
      <c r="P205" s="250">
        <f t="shared" si="48"/>
        <v>126.48860862644747</v>
      </c>
      <c r="Q205" s="158"/>
      <c r="R205" s="158"/>
    </row>
    <row r="206" spans="1:18" x14ac:dyDescent="0.2">
      <c r="A206" s="71" t="s">
        <v>79</v>
      </c>
      <c r="B206" s="256">
        <f t="shared" si="49"/>
        <v>73017</v>
      </c>
      <c r="C206" s="204">
        <f>F206+I206</f>
        <v>72514</v>
      </c>
      <c r="D206" s="250">
        <f t="shared" si="44"/>
        <v>100.69365915547344</v>
      </c>
      <c r="E206" s="256">
        <v>3336</v>
      </c>
      <c r="F206" s="256">
        <v>2394</v>
      </c>
      <c r="G206" s="250">
        <f t="shared" si="45"/>
        <v>139.34837092731829</v>
      </c>
      <c r="H206" s="256">
        <v>69681</v>
      </c>
      <c r="I206" s="256">
        <v>70120</v>
      </c>
      <c r="J206" s="250">
        <f t="shared" si="46"/>
        <v>99.373930405019962</v>
      </c>
      <c r="K206" s="256">
        <v>104200</v>
      </c>
      <c r="L206" s="256">
        <v>103364</v>
      </c>
      <c r="M206" s="250">
        <f t="shared" si="47"/>
        <v>100.80879222940288</v>
      </c>
      <c r="N206" s="256">
        <f t="shared" si="50"/>
        <v>177217</v>
      </c>
      <c r="O206" s="256">
        <f t="shared" ref="O206:O216" si="53">F206+I206+L206</f>
        <v>175878</v>
      </c>
      <c r="P206" s="250">
        <f t="shared" si="48"/>
        <v>100.76132318993848</v>
      </c>
      <c r="Q206" s="158"/>
      <c r="R206" s="158"/>
    </row>
    <row r="207" spans="1:18" x14ac:dyDescent="0.2">
      <c r="A207" s="71" t="s">
        <v>80</v>
      </c>
      <c r="B207" s="256">
        <f t="shared" si="49"/>
        <v>135370</v>
      </c>
      <c r="C207" s="204">
        <f>F207+I207</f>
        <v>117667</v>
      </c>
      <c r="D207" s="250">
        <f t="shared" si="44"/>
        <v>115.04499987252161</v>
      </c>
      <c r="E207" s="256">
        <v>21332</v>
      </c>
      <c r="F207" s="256">
        <v>17025</v>
      </c>
      <c r="G207" s="250">
        <f t="shared" si="45"/>
        <v>125.29809104258443</v>
      </c>
      <c r="H207" s="256">
        <v>114038</v>
      </c>
      <c r="I207" s="256">
        <v>100642</v>
      </c>
      <c r="J207" s="250">
        <f t="shared" si="46"/>
        <v>113.31054629280023</v>
      </c>
      <c r="K207" s="256">
        <v>79291</v>
      </c>
      <c r="L207" s="256">
        <v>85512</v>
      </c>
      <c r="M207" s="250">
        <f t="shared" si="47"/>
        <v>92.724997661146972</v>
      </c>
      <c r="N207" s="256">
        <f t="shared" si="50"/>
        <v>214661</v>
      </c>
      <c r="O207" s="256">
        <f t="shared" si="53"/>
        <v>203179</v>
      </c>
      <c r="P207" s="250">
        <f t="shared" si="48"/>
        <v>105.65117458005011</v>
      </c>
      <c r="Q207" s="158"/>
      <c r="R207" s="158"/>
    </row>
    <row r="208" spans="1:18" s="152" customFormat="1" x14ac:dyDescent="0.2">
      <c r="A208" s="71" t="s">
        <v>81</v>
      </c>
      <c r="B208" s="256">
        <f t="shared" si="49"/>
        <v>299278</v>
      </c>
      <c r="C208" s="204">
        <f t="shared" ref="C208:C216" si="54">F208+I208</f>
        <v>268013</v>
      </c>
      <c r="D208" s="250">
        <f t="shared" si="44"/>
        <v>111.66547891333629</v>
      </c>
      <c r="E208" s="256">
        <v>35367</v>
      </c>
      <c r="F208" s="256">
        <v>27349</v>
      </c>
      <c r="G208" s="250">
        <f t="shared" si="45"/>
        <v>129.31734249881166</v>
      </c>
      <c r="H208" s="256">
        <v>263911</v>
      </c>
      <c r="I208" s="256">
        <v>240664</v>
      </c>
      <c r="J208" s="250">
        <f t="shared" si="46"/>
        <v>109.65952531329988</v>
      </c>
      <c r="K208" s="256">
        <v>121209</v>
      </c>
      <c r="L208" s="256">
        <v>110386</v>
      </c>
      <c r="M208" s="250">
        <f t="shared" si="47"/>
        <v>109.8046853767688</v>
      </c>
      <c r="N208" s="256">
        <f t="shared" si="50"/>
        <v>420487</v>
      </c>
      <c r="O208" s="256">
        <f t="shared" si="53"/>
        <v>378399</v>
      </c>
      <c r="P208" s="250">
        <f t="shared" si="48"/>
        <v>111.12265095837992</v>
      </c>
      <c r="Q208" s="158"/>
      <c r="R208" s="158"/>
    </row>
    <row r="209" spans="1:18" x14ac:dyDescent="0.2">
      <c r="A209" s="71" t="s">
        <v>82</v>
      </c>
      <c r="B209" s="256">
        <f t="shared" si="49"/>
        <v>99591</v>
      </c>
      <c r="C209" s="204">
        <f t="shared" si="54"/>
        <v>95571</v>
      </c>
      <c r="D209" s="250">
        <f t="shared" si="44"/>
        <v>104.20629688922372</v>
      </c>
      <c r="E209" s="256">
        <v>33004</v>
      </c>
      <c r="F209" s="256">
        <v>29856</v>
      </c>
      <c r="G209" s="250">
        <f t="shared" si="45"/>
        <v>110.54394426580922</v>
      </c>
      <c r="H209" s="256">
        <v>66587</v>
      </c>
      <c r="I209" s="256">
        <v>65715</v>
      </c>
      <c r="J209" s="250">
        <f t="shared" si="46"/>
        <v>101.32694209845546</v>
      </c>
      <c r="K209" s="256">
        <v>64477</v>
      </c>
      <c r="L209" s="256">
        <v>87046</v>
      </c>
      <c r="M209" s="250">
        <f t="shared" si="47"/>
        <v>74.072329572869521</v>
      </c>
      <c r="N209" s="256">
        <f t="shared" si="50"/>
        <v>164068</v>
      </c>
      <c r="O209" s="256">
        <f t="shared" si="53"/>
        <v>182617</v>
      </c>
      <c r="P209" s="250">
        <f t="shared" si="48"/>
        <v>89.842676202106048</v>
      </c>
      <c r="Q209" s="158"/>
      <c r="R209" s="158"/>
    </row>
    <row r="210" spans="1:18" x14ac:dyDescent="0.2">
      <c r="A210" s="71" t="s">
        <v>83</v>
      </c>
      <c r="B210" s="256">
        <f t="shared" si="49"/>
        <v>125625</v>
      </c>
      <c r="C210" s="204">
        <f t="shared" si="54"/>
        <v>123484</v>
      </c>
      <c r="D210" s="250">
        <f t="shared" si="44"/>
        <v>101.73382786433871</v>
      </c>
      <c r="E210" s="256">
        <v>6805</v>
      </c>
      <c r="F210" s="256">
        <v>6047</v>
      </c>
      <c r="G210" s="250">
        <f t="shared" si="45"/>
        <v>112.535141392426</v>
      </c>
      <c r="H210" s="256">
        <v>118820</v>
      </c>
      <c r="I210" s="256">
        <v>117437</v>
      </c>
      <c r="J210" s="250">
        <f t="shared" si="46"/>
        <v>101.17765269889388</v>
      </c>
      <c r="K210" s="256">
        <v>137725</v>
      </c>
      <c r="L210" s="256">
        <v>134840</v>
      </c>
      <c r="M210" s="250">
        <f t="shared" si="47"/>
        <v>102.13957282705428</v>
      </c>
      <c r="N210" s="256">
        <f t="shared" si="50"/>
        <v>263350</v>
      </c>
      <c r="O210" s="256">
        <f t="shared" si="53"/>
        <v>258324</v>
      </c>
      <c r="P210" s="250">
        <f t="shared" si="48"/>
        <v>101.94561868041684</v>
      </c>
      <c r="Q210" s="158"/>
      <c r="R210" s="158"/>
    </row>
    <row r="211" spans="1:18" x14ac:dyDescent="0.2">
      <c r="A211" s="71" t="s">
        <v>84</v>
      </c>
      <c r="B211" s="256">
        <f t="shared" si="49"/>
        <v>71188</v>
      </c>
      <c r="C211" s="204">
        <f t="shared" si="54"/>
        <v>67565</v>
      </c>
      <c r="D211" s="250">
        <f t="shared" si="44"/>
        <v>105.36224376526309</v>
      </c>
      <c r="E211" s="256">
        <v>1262</v>
      </c>
      <c r="F211" s="256">
        <v>1559</v>
      </c>
      <c r="G211" s="250">
        <f t="shared" si="45"/>
        <v>80.949326491340599</v>
      </c>
      <c r="H211" s="256">
        <v>69926</v>
      </c>
      <c r="I211" s="256">
        <v>66006</v>
      </c>
      <c r="J211" s="250">
        <f t="shared" si="46"/>
        <v>105.93885404357181</v>
      </c>
      <c r="K211" s="256">
        <v>64524</v>
      </c>
      <c r="L211" s="256">
        <v>65500</v>
      </c>
      <c r="M211" s="250">
        <f t="shared" si="47"/>
        <v>98.509923664122141</v>
      </c>
      <c r="N211" s="256">
        <f t="shared" si="50"/>
        <v>135712</v>
      </c>
      <c r="O211" s="256">
        <f t="shared" si="53"/>
        <v>133065</v>
      </c>
      <c r="P211" s="250">
        <f t="shared" si="48"/>
        <v>101.98925337241197</v>
      </c>
      <c r="Q211" s="158"/>
      <c r="R211" s="158"/>
    </row>
    <row r="212" spans="1:18" x14ac:dyDescent="0.2">
      <c r="A212" s="71" t="s">
        <v>85</v>
      </c>
      <c r="B212" s="256">
        <f t="shared" si="49"/>
        <v>191570</v>
      </c>
      <c r="C212" s="204">
        <f t="shared" si="54"/>
        <v>185606</v>
      </c>
      <c r="D212" s="250">
        <f t="shared" si="44"/>
        <v>103.21325819208431</v>
      </c>
      <c r="E212" s="256">
        <v>31170</v>
      </c>
      <c r="F212" s="256">
        <v>25207</v>
      </c>
      <c r="G212" s="250">
        <f t="shared" si="45"/>
        <v>123.65612726623557</v>
      </c>
      <c r="H212" s="256">
        <v>160400</v>
      </c>
      <c r="I212" s="256">
        <v>160399</v>
      </c>
      <c r="J212" s="250">
        <f t="shared" si="46"/>
        <v>100.00062344528332</v>
      </c>
      <c r="K212" s="256">
        <v>107042</v>
      </c>
      <c r="L212" s="256">
        <v>107042</v>
      </c>
      <c r="M212" s="250">
        <f t="shared" si="47"/>
        <v>100</v>
      </c>
      <c r="N212" s="256">
        <f t="shared" si="50"/>
        <v>298612</v>
      </c>
      <c r="O212" s="256">
        <f t="shared" si="53"/>
        <v>292648</v>
      </c>
      <c r="P212" s="250">
        <f t="shared" si="48"/>
        <v>102.03794319455454</v>
      </c>
      <c r="Q212" s="158"/>
      <c r="R212" s="158"/>
    </row>
    <row r="213" spans="1:18" x14ac:dyDescent="0.2">
      <c r="A213" s="71" t="s">
        <v>86</v>
      </c>
      <c r="B213" s="256">
        <f t="shared" si="49"/>
        <v>76471</v>
      </c>
      <c r="C213" s="204">
        <f t="shared" si="54"/>
        <v>74161</v>
      </c>
      <c r="D213" s="250">
        <f t="shared" si="44"/>
        <v>103.11484472970969</v>
      </c>
      <c r="E213" s="256">
        <v>25463</v>
      </c>
      <c r="F213" s="256">
        <v>20414</v>
      </c>
      <c r="G213" s="250">
        <f t="shared" si="45"/>
        <v>124.73302635446264</v>
      </c>
      <c r="H213" s="256">
        <v>51008</v>
      </c>
      <c r="I213" s="256">
        <v>53747</v>
      </c>
      <c r="J213" s="250">
        <f t="shared" si="46"/>
        <v>94.903901613113291</v>
      </c>
      <c r="K213" s="256">
        <v>100410</v>
      </c>
      <c r="L213" s="256">
        <v>114649</v>
      </c>
      <c r="M213" s="250">
        <f t="shared" si="47"/>
        <v>87.580353949881811</v>
      </c>
      <c r="N213" s="256">
        <f t="shared" si="50"/>
        <v>176881</v>
      </c>
      <c r="O213" s="256">
        <f t="shared" si="53"/>
        <v>188810</v>
      </c>
      <c r="P213" s="250">
        <f t="shared" si="48"/>
        <v>93.68200836820084</v>
      </c>
      <c r="Q213" s="158"/>
      <c r="R213" s="158"/>
    </row>
    <row r="214" spans="1:18" x14ac:dyDescent="0.2">
      <c r="A214" s="71" t="s">
        <v>87</v>
      </c>
      <c r="B214" s="256">
        <f t="shared" si="49"/>
        <v>143135</v>
      </c>
      <c r="C214" s="204">
        <f t="shared" si="54"/>
        <v>112574</v>
      </c>
      <c r="D214" s="250">
        <f t="shared" si="44"/>
        <v>127.14747632668289</v>
      </c>
      <c r="E214" s="256">
        <v>32648</v>
      </c>
      <c r="F214" s="256">
        <v>26137</v>
      </c>
      <c r="G214" s="250">
        <f t="shared" si="45"/>
        <v>124.91104564410605</v>
      </c>
      <c r="H214" s="256">
        <v>110487</v>
      </c>
      <c r="I214" s="256">
        <v>86437</v>
      </c>
      <c r="J214" s="250">
        <f t="shared" si="46"/>
        <v>127.82373289216423</v>
      </c>
      <c r="K214" s="256">
        <v>333695</v>
      </c>
      <c r="L214" s="256">
        <v>347037</v>
      </c>
      <c r="M214" s="250">
        <f t="shared" si="47"/>
        <v>96.155453164936304</v>
      </c>
      <c r="N214" s="256">
        <f t="shared" si="50"/>
        <v>476830</v>
      </c>
      <c r="O214" s="256">
        <f t="shared" si="53"/>
        <v>459611</v>
      </c>
      <c r="P214" s="250">
        <f t="shared" si="48"/>
        <v>103.74642904543191</v>
      </c>
      <c r="Q214" s="158"/>
      <c r="R214" s="158"/>
    </row>
    <row r="215" spans="1:18" x14ac:dyDescent="0.2">
      <c r="A215" s="80" t="s">
        <v>88</v>
      </c>
      <c r="B215" s="256">
        <f t="shared" si="49"/>
        <v>130698</v>
      </c>
      <c r="C215" s="204">
        <f t="shared" si="54"/>
        <v>179448</v>
      </c>
      <c r="D215" s="250">
        <f t="shared" si="44"/>
        <v>72.833355623913334</v>
      </c>
      <c r="E215" s="256">
        <v>3649</v>
      </c>
      <c r="F215" s="256">
        <v>3933</v>
      </c>
      <c r="G215" s="250">
        <f t="shared" si="45"/>
        <v>92.779049071955257</v>
      </c>
      <c r="H215" s="256">
        <v>127049</v>
      </c>
      <c r="I215" s="256">
        <v>175515</v>
      </c>
      <c r="J215" s="250">
        <f t="shared" si="46"/>
        <v>72.386405720308801</v>
      </c>
      <c r="K215" s="256">
        <v>52958</v>
      </c>
      <c r="L215" s="256">
        <v>66108</v>
      </c>
      <c r="M215" s="250">
        <f t="shared" si="47"/>
        <v>80.108307617837468</v>
      </c>
      <c r="N215" s="256">
        <f t="shared" si="50"/>
        <v>183656</v>
      </c>
      <c r="O215" s="256">
        <f t="shared" si="53"/>
        <v>245556</v>
      </c>
      <c r="P215" s="250">
        <f t="shared" si="48"/>
        <v>74.791900829138768</v>
      </c>
      <c r="Q215" s="158"/>
      <c r="R215" s="158"/>
    </row>
    <row r="216" spans="1:18" s="153" customFormat="1" ht="15" x14ac:dyDescent="0.25">
      <c r="A216" s="71" t="s">
        <v>89</v>
      </c>
      <c r="B216" s="256">
        <f t="shared" si="49"/>
        <v>139330</v>
      </c>
      <c r="C216" s="204">
        <f t="shared" si="54"/>
        <v>132888</v>
      </c>
      <c r="D216" s="250">
        <f t="shared" si="44"/>
        <v>104.84769128890494</v>
      </c>
      <c r="E216" s="256">
        <v>13656</v>
      </c>
      <c r="F216" s="256">
        <v>9703</v>
      </c>
      <c r="G216" s="250">
        <f t="shared" si="45"/>
        <v>140.73997732660001</v>
      </c>
      <c r="H216" s="256">
        <v>125674</v>
      </c>
      <c r="I216" s="256">
        <v>123185</v>
      </c>
      <c r="J216" s="250">
        <f t="shared" si="46"/>
        <v>102.02053821488006</v>
      </c>
      <c r="K216" s="256">
        <v>102378</v>
      </c>
      <c r="L216" s="256">
        <v>104191</v>
      </c>
      <c r="M216" s="250">
        <f t="shared" si="47"/>
        <v>98.259926481173991</v>
      </c>
      <c r="N216" s="256">
        <f t="shared" si="50"/>
        <v>241708</v>
      </c>
      <c r="O216" s="256">
        <f t="shared" si="53"/>
        <v>237079</v>
      </c>
      <c r="P216" s="250">
        <f t="shared" si="48"/>
        <v>101.95251371905567</v>
      </c>
      <c r="Q216" s="158"/>
      <c r="R216" s="158"/>
    </row>
    <row r="217" spans="1:18" s="152" customFormat="1" x14ac:dyDescent="0.2">
      <c r="A217" s="71" t="s">
        <v>90</v>
      </c>
      <c r="B217" s="256">
        <f>E217</f>
        <v>19</v>
      </c>
      <c r="C217" s="204">
        <f>F217</f>
        <v>72</v>
      </c>
      <c r="D217" s="250">
        <f t="shared" si="44"/>
        <v>26.388888888888889</v>
      </c>
      <c r="E217" s="256">
        <v>19</v>
      </c>
      <c r="F217" s="256">
        <v>72</v>
      </c>
      <c r="G217" s="250">
        <f t="shared" si="45"/>
        <v>26.388888888888889</v>
      </c>
      <c r="H217" s="256" t="s">
        <v>137</v>
      </c>
      <c r="I217" s="257" t="s">
        <v>137</v>
      </c>
      <c r="J217" s="250" t="s">
        <v>137</v>
      </c>
      <c r="K217" s="256">
        <v>278</v>
      </c>
      <c r="L217" s="256">
        <v>316</v>
      </c>
      <c r="M217" s="250">
        <f t="shared" si="47"/>
        <v>87.974683544303787</v>
      </c>
      <c r="N217" s="256">
        <f>E217+K217</f>
        <v>297</v>
      </c>
      <c r="O217" s="256">
        <f>F217+L217</f>
        <v>388</v>
      </c>
      <c r="P217" s="250">
        <f t="shared" si="48"/>
        <v>76.546391752577321</v>
      </c>
      <c r="Q217" s="158"/>
      <c r="R217" s="158"/>
    </row>
    <row r="218" spans="1:18" x14ac:dyDescent="0.2">
      <c r="A218" s="71" t="s">
        <v>91</v>
      </c>
      <c r="B218" s="256" t="s">
        <v>137</v>
      </c>
      <c r="C218" s="204" t="str">
        <f>F218</f>
        <v>-</v>
      </c>
      <c r="D218" s="250" t="s">
        <v>137</v>
      </c>
      <c r="E218" s="257" t="s">
        <v>137</v>
      </c>
      <c r="F218" s="257" t="s">
        <v>137</v>
      </c>
      <c r="G218" s="250" t="s">
        <v>137</v>
      </c>
      <c r="H218" s="257" t="s">
        <v>137</v>
      </c>
      <c r="I218" s="257" t="s">
        <v>137</v>
      </c>
      <c r="J218" s="250" t="s">
        <v>137</v>
      </c>
      <c r="K218" s="256">
        <v>1525</v>
      </c>
      <c r="L218" s="256">
        <v>1389</v>
      </c>
      <c r="M218" s="250">
        <f t="shared" si="47"/>
        <v>109.79121670266379</v>
      </c>
      <c r="N218" s="256">
        <f>K218</f>
        <v>1525</v>
      </c>
      <c r="O218" s="256">
        <f>L218</f>
        <v>1389</v>
      </c>
      <c r="P218" s="250">
        <f t="shared" si="48"/>
        <v>109.79121670266379</v>
      </c>
      <c r="Q218" s="158"/>
      <c r="R218" s="158"/>
    </row>
    <row r="219" spans="1:18" x14ac:dyDescent="0.2">
      <c r="A219" s="73" t="s">
        <v>92</v>
      </c>
      <c r="B219" s="205">
        <f>H219+E219</f>
        <v>1600</v>
      </c>
      <c r="C219" s="205">
        <f>F219+I219</f>
        <v>2653</v>
      </c>
      <c r="D219" s="253">
        <f>B219/C219*100</f>
        <v>60.309084055785902</v>
      </c>
      <c r="E219" s="205">
        <v>341</v>
      </c>
      <c r="F219" s="205">
        <v>332</v>
      </c>
      <c r="G219" s="253">
        <f t="shared" si="45"/>
        <v>102.71084337349399</v>
      </c>
      <c r="H219" s="205">
        <v>1259</v>
      </c>
      <c r="I219" s="205">
        <v>2321</v>
      </c>
      <c r="J219" s="253">
        <f t="shared" si="46"/>
        <v>54.243860404997847</v>
      </c>
      <c r="K219" s="205">
        <v>18626</v>
      </c>
      <c r="L219" s="205">
        <v>8128</v>
      </c>
      <c r="M219" s="253">
        <f t="shared" si="47"/>
        <v>229.15846456692913</v>
      </c>
      <c r="N219" s="205">
        <f>E219+H219+K219</f>
        <v>20226</v>
      </c>
      <c r="O219" s="205">
        <f>F219+I219+L219</f>
        <v>10781</v>
      </c>
      <c r="P219" s="253">
        <f t="shared" si="48"/>
        <v>187.60782858732955</v>
      </c>
      <c r="Q219" s="158"/>
    </row>
    <row r="220" spans="1:18" x14ac:dyDescent="0.2">
      <c r="A220" s="154"/>
      <c r="B220" s="169"/>
      <c r="C220" s="169"/>
      <c r="D220" s="170"/>
      <c r="E220" s="158"/>
      <c r="F220" s="168"/>
      <c r="G220" s="170"/>
      <c r="H220" s="158"/>
      <c r="I220" s="168"/>
      <c r="J220" s="170"/>
      <c r="K220" s="158"/>
      <c r="L220" s="158"/>
      <c r="M220" s="170"/>
      <c r="O220" s="158"/>
      <c r="P220" s="159"/>
    </row>
    <row r="222" spans="1:18" ht="17.25" customHeight="1" x14ac:dyDescent="0.2">
      <c r="A222" s="471" t="s">
        <v>192</v>
      </c>
      <c r="B222" s="471"/>
      <c r="C222" s="471"/>
      <c r="D222" s="471"/>
      <c r="E222" s="471"/>
      <c r="F222" s="471"/>
      <c r="G222" s="471"/>
      <c r="H222" s="471"/>
      <c r="I222" s="471"/>
      <c r="J222" s="471"/>
      <c r="K222" s="471"/>
      <c r="L222" s="471"/>
      <c r="M222" s="471"/>
      <c r="N222" s="471"/>
      <c r="O222" s="471"/>
      <c r="P222" s="471"/>
    </row>
    <row r="223" spans="1:18" ht="17.25" customHeight="1" x14ac:dyDescent="0.2">
      <c r="A223" s="164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P223" s="165" t="s">
        <v>120</v>
      </c>
    </row>
    <row r="224" spans="1:18" ht="12.75" customHeight="1" x14ac:dyDescent="0.2">
      <c r="A224" s="421"/>
      <c r="B224" s="410" t="s">
        <v>132</v>
      </c>
      <c r="C224" s="410"/>
      <c r="D224" s="410"/>
      <c r="E224" s="411" t="s">
        <v>67</v>
      </c>
      <c r="F224" s="412"/>
      <c r="G224" s="412"/>
      <c r="H224" s="412"/>
      <c r="I224" s="412"/>
      <c r="J224" s="412"/>
      <c r="K224" s="415" t="s">
        <v>150</v>
      </c>
      <c r="L224" s="416"/>
      <c r="M224" s="417"/>
      <c r="N224" s="410" t="s">
        <v>68</v>
      </c>
      <c r="O224" s="410"/>
      <c r="P224" s="411"/>
    </row>
    <row r="225" spans="1:18" ht="34.5" customHeight="1" x14ac:dyDescent="0.2">
      <c r="A225" s="421"/>
      <c r="B225" s="410"/>
      <c r="C225" s="410"/>
      <c r="D225" s="410"/>
      <c r="E225" s="410" t="s">
        <v>66</v>
      </c>
      <c r="F225" s="410"/>
      <c r="G225" s="410"/>
      <c r="H225" s="410" t="s">
        <v>65</v>
      </c>
      <c r="I225" s="410"/>
      <c r="J225" s="410"/>
      <c r="K225" s="418"/>
      <c r="L225" s="419"/>
      <c r="M225" s="420"/>
      <c r="N225" s="410"/>
      <c r="O225" s="410"/>
      <c r="P225" s="411"/>
      <c r="Q225" s="158"/>
      <c r="R225" s="158"/>
    </row>
    <row r="226" spans="1:18" ht="36" customHeight="1" x14ac:dyDescent="0.2">
      <c r="A226" s="421"/>
      <c r="B226" s="247" t="s">
        <v>130</v>
      </c>
      <c r="C226" s="247" t="s">
        <v>64</v>
      </c>
      <c r="D226" s="247" t="s">
        <v>131</v>
      </c>
      <c r="E226" s="247" t="s">
        <v>130</v>
      </c>
      <c r="F226" s="247" t="s">
        <v>64</v>
      </c>
      <c r="G226" s="247" t="s">
        <v>131</v>
      </c>
      <c r="H226" s="247" t="s">
        <v>130</v>
      </c>
      <c r="I226" s="247" t="s">
        <v>64</v>
      </c>
      <c r="J226" s="247" t="s">
        <v>131</v>
      </c>
      <c r="K226" s="247" t="s">
        <v>130</v>
      </c>
      <c r="L226" s="247" t="s">
        <v>64</v>
      </c>
      <c r="M226" s="248" t="s">
        <v>131</v>
      </c>
      <c r="N226" s="247" t="s">
        <v>130</v>
      </c>
      <c r="O226" s="247" t="s">
        <v>64</v>
      </c>
      <c r="P226" s="248" t="s">
        <v>131</v>
      </c>
      <c r="Q226" s="158"/>
      <c r="R226" s="158"/>
    </row>
    <row r="227" spans="1:18" x14ac:dyDescent="0.2">
      <c r="A227" s="65" t="s">
        <v>72</v>
      </c>
      <c r="B227" s="256">
        <f>SUM(B228:B244)</f>
        <v>157758</v>
      </c>
      <c r="C227" s="256">
        <f>SUM(C228:C244)</f>
        <v>144707</v>
      </c>
      <c r="D227" s="250">
        <f>B227/C227%</f>
        <v>109.01891408155791</v>
      </c>
      <c r="E227" s="256">
        <f>SUM(E228:E244)</f>
        <v>18915</v>
      </c>
      <c r="F227" s="256">
        <f>SUM(F228:F244)</f>
        <v>18294</v>
      </c>
      <c r="G227" s="250">
        <f>E227/F227%</f>
        <v>103.39455559199737</v>
      </c>
      <c r="H227" s="256">
        <f>SUM(H228:H244)</f>
        <v>138843</v>
      </c>
      <c r="I227" s="256">
        <f>SUM(I228:I244)</f>
        <v>126400</v>
      </c>
      <c r="J227" s="250">
        <f>H227/I227%</f>
        <v>109.84414556962025</v>
      </c>
      <c r="K227" s="256">
        <f>SUM(K228:K244)</f>
        <v>130343</v>
      </c>
      <c r="L227" s="256">
        <f>SUM(L228:L244)</f>
        <v>130545</v>
      </c>
      <c r="M227" s="250">
        <f>K227/L227%</f>
        <v>99.845264085181356</v>
      </c>
      <c r="N227" s="256">
        <f>SUM(N228:N244)</f>
        <v>288101</v>
      </c>
      <c r="O227" s="256">
        <f>SUM(O228:O244)</f>
        <v>275252</v>
      </c>
      <c r="P227" s="250">
        <f>N227/O227%</f>
        <v>104.66808597212736</v>
      </c>
      <c r="Q227" s="158"/>
      <c r="R227" s="159"/>
    </row>
    <row r="228" spans="1:18" x14ac:dyDescent="0.2">
      <c r="A228" s="80" t="s">
        <v>73</v>
      </c>
      <c r="B228" s="256">
        <f>E228+H228</f>
        <v>438</v>
      </c>
      <c r="C228" s="204">
        <f>F228+I228</f>
        <v>399</v>
      </c>
      <c r="D228" s="258">
        <f t="shared" ref="D228:D243" si="55">B228/C228*100</f>
        <v>109.77443609022556</v>
      </c>
      <c r="E228" s="256">
        <v>210</v>
      </c>
      <c r="F228" s="256">
        <v>106</v>
      </c>
      <c r="G228" s="250">
        <f t="shared" ref="G228:G244" si="56">E228/F228%</f>
        <v>198.11320754716979</v>
      </c>
      <c r="H228" s="256">
        <v>228</v>
      </c>
      <c r="I228" s="256">
        <v>293</v>
      </c>
      <c r="J228" s="250">
        <f t="shared" ref="J228:J244" si="57">H228/I228%</f>
        <v>77.815699658703068</v>
      </c>
      <c r="K228" s="256">
        <v>64</v>
      </c>
      <c r="L228" s="256">
        <v>30</v>
      </c>
      <c r="M228" s="250">
        <f t="shared" ref="M228:M244" si="58">K228/L228%</f>
        <v>213.33333333333334</v>
      </c>
      <c r="N228" s="204">
        <f>B228+K228</f>
        <v>502</v>
      </c>
      <c r="O228" s="204">
        <f>C228+L228</f>
        <v>429</v>
      </c>
      <c r="P228" s="250">
        <f t="shared" ref="P228:P244" si="59">N228/O228%</f>
        <v>117.01631701631702</v>
      </c>
      <c r="Q228" s="158"/>
      <c r="R228" s="158"/>
    </row>
    <row r="229" spans="1:18" s="152" customFormat="1" x14ac:dyDescent="0.2">
      <c r="A229" s="71" t="s">
        <v>74</v>
      </c>
      <c r="B229" s="256">
        <f>E229+H229</f>
        <v>109</v>
      </c>
      <c r="C229" s="204">
        <f>F229</f>
        <v>76</v>
      </c>
      <c r="D229" s="258">
        <f t="shared" si="55"/>
        <v>143.42105263157893</v>
      </c>
      <c r="E229" s="256">
        <v>103</v>
      </c>
      <c r="F229" s="256">
        <v>76</v>
      </c>
      <c r="G229" s="250">
        <f t="shared" si="56"/>
        <v>135.52631578947367</v>
      </c>
      <c r="H229" s="256">
        <v>6</v>
      </c>
      <c r="I229" s="257" t="s">
        <v>137</v>
      </c>
      <c r="J229" s="250" t="s">
        <v>137</v>
      </c>
      <c r="K229" s="256">
        <v>100</v>
      </c>
      <c r="L229" s="256">
        <v>80</v>
      </c>
      <c r="M229" s="250">
        <f t="shared" si="58"/>
        <v>125</v>
      </c>
      <c r="N229" s="204">
        <f t="shared" ref="N229:N244" si="60">B229+K229</f>
        <v>209</v>
      </c>
      <c r="O229" s="204">
        <f t="shared" ref="O229:O244" si="61">C229+L229</f>
        <v>156</v>
      </c>
      <c r="P229" s="250">
        <f>N229/O229%</f>
        <v>133.97435897435898</v>
      </c>
      <c r="Q229" s="158"/>
      <c r="R229" s="158"/>
    </row>
    <row r="230" spans="1:18" x14ac:dyDescent="0.2">
      <c r="A230" s="71" t="s">
        <v>75</v>
      </c>
      <c r="B230" s="256">
        <f>E230+H230</f>
        <v>13918</v>
      </c>
      <c r="C230" s="204">
        <f>F230+I230</f>
        <v>12925</v>
      </c>
      <c r="D230" s="258">
        <f t="shared" si="55"/>
        <v>107.68278529980657</v>
      </c>
      <c r="E230" s="256">
        <v>397</v>
      </c>
      <c r="F230" s="256">
        <v>77</v>
      </c>
      <c r="G230" s="250">
        <f t="shared" si="56"/>
        <v>515.58441558441552</v>
      </c>
      <c r="H230" s="256">
        <v>13521</v>
      </c>
      <c r="I230" s="256">
        <v>12848</v>
      </c>
      <c r="J230" s="250">
        <f t="shared" si="57"/>
        <v>105.2381693648817</v>
      </c>
      <c r="K230" s="256">
        <v>7961</v>
      </c>
      <c r="L230" s="256">
        <v>8754</v>
      </c>
      <c r="M230" s="250">
        <f t="shared" si="58"/>
        <v>90.941283984464235</v>
      </c>
      <c r="N230" s="204">
        <f t="shared" si="60"/>
        <v>21879</v>
      </c>
      <c r="O230" s="204">
        <f t="shared" si="61"/>
        <v>21679</v>
      </c>
      <c r="P230" s="250">
        <f>N230/O230%</f>
        <v>100.92255177821856</v>
      </c>
      <c r="Q230" s="158"/>
      <c r="R230" s="158"/>
    </row>
    <row r="231" spans="1:18" x14ac:dyDescent="0.2">
      <c r="A231" s="71" t="s">
        <v>76</v>
      </c>
      <c r="B231" s="256">
        <f t="shared" ref="B231:B244" si="62">E231+H231</f>
        <v>6793</v>
      </c>
      <c r="C231" s="204">
        <f>F231+I231</f>
        <v>6367</v>
      </c>
      <c r="D231" s="258">
        <f t="shared" si="55"/>
        <v>106.69074917543584</v>
      </c>
      <c r="E231" s="256">
        <v>5487</v>
      </c>
      <c r="F231" s="256">
        <v>5181</v>
      </c>
      <c r="G231" s="250">
        <f t="shared" si="56"/>
        <v>105.90619571511291</v>
      </c>
      <c r="H231" s="256">
        <v>1306</v>
      </c>
      <c r="I231" s="256">
        <v>1186</v>
      </c>
      <c r="J231" s="250">
        <f t="shared" si="57"/>
        <v>110.11804384485667</v>
      </c>
      <c r="K231" s="256">
        <v>333</v>
      </c>
      <c r="L231" s="256">
        <v>302</v>
      </c>
      <c r="M231" s="250">
        <f t="shared" si="58"/>
        <v>110.26490066225165</v>
      </c>
      <c r="N231" s="204">
        <f t="shared" si="60"/>
        <v>7126</v>
      </c>
      <c r="O231" s="204">
        <f t="shared" si="61"/>
        <v>6669</v>
      </c>
      <c r="P231" s="250">
        <f t="shared" si="59"/>
        <v>106.85260158944369</v>
      </c>
      <c r="Q231" s="158"/>
      <c r="R231" s="158"/>
    </row>
    <row r="232" spans="1:18" s="152" customFormat="1" x14ac:dyDescent="0.2">
      <c r="A232" s="71" t="s">
        <v>77</v>
      </c>
      <c r="B232" s="256">
        <f t="shared" si="62"/>
        <v>22422</v>
      </c>
      <c r="C232" s="204">
        <f>F232+I232</f>
        <v>22445</v>
      </c>
      <c r="D232" s="258">
        <f t="shared" si="55"/>
        <v>99.897527288928487</v>
      </c>
      <c r="E232" s="256">
        <v>1516</v>
      </c>
      <c r="F232" s="256">
        <v>1608</v>
      </c>
      <c r="G232" s="250">
        <f t="shared" si="56"/>
        <v>94.278606965174134</v>
      </c>
      <c r="H232" s="256">
        <v>20906</v>
      </c>
      <c r="I232" s="256">
        <v>20837</v>
      </c>
      <c r="J232" s="250">
        <f t="shared" si="57"/>
        <v>100.33114171905744</v>
      </c>
      <c r="K232" s="256">
        <v>19139</v>
      </c>
      <c r="L232" s="256">
        <v>16119</v>
      </c>
      <c r="M232" s="250">
        <f t="shared" si="58"/>
        <v>118.7356535765246</v>
      </c>
      <c r="N232" s="204">
        <f t="shared" si="60"/>
        <v>41561</v>
      </c>
      <c r="O232" s="204">
        <f t="shared" si="61"/>
        <v>38564</v>
      </c>
      <c r="P232" s="250">
        <f t="shared" si="59"/>
        <v>107.77149673270408</v>
      </c>
      <c r="Q232" s="158"/>
      <c r="R232" s="158"/>
    </row>
    <row r="233" spans="1:18" x14ac:dyDescent="0.2">
      <c r="A233" s="71" t="s">
        <v>78</v>
      </c>
      <c r="B233" s="256">
        <f t="shared" si="62"/>
        <v>2264</v>
      </c>
      <c r="C233" s="204">
        <f>F233+I233</f>
        <v>1952</v>
      </c>
      <c r="D233" s="258">
        <f t="shared" si="55"/>
        <v>115.98360655737704</v>
      </c>
      <c r="E233" s="256">
        <v>30</v>
      </c>
      <c r="F233" s="256">
        <v>28</v>
      </c>
      <c r="G233" s="250">
        <f t="shared" si="56"/>
        <v>107.14285714285714</v>
      </c>
      <c r="H233" s="256">
        <v>2234</v>
      </c>
      <c r="I233" s="256">
        <v>1924</v>
      </c>
      <c r="J233" s="250">
        <f t="shared" si="57"/>
        <v>116.11226611226613</v>
      </c>
      <c r="K233" s="256">
        <v>605</v>
      </c>
      <c r="L233" s="256">
        <v>461</v>
      </c>
      <c r="M233" s="250">
        <f t="shared" si="58"/>
        <v>131.23644251626897</v>
      </c>
      <c r="N233" s="204">
        <f t="shared" si="60"/>
        <v>2869</v>
      </c>
      <c r="O233" s="204">
        <f t="shared" si="61"/>
        <v>2413</v>
      </c>
      <c r="P233" s="250">
        <f t="shared" si="59"/>
        <v>118.8976377952756</v>
      </c>
      <c r="Q233" s="158"/>
      <c r="R233" s="158"/>
    </row>
    <row r="234" spans="1:18" x14ac:dyDescent="0.2">
      <c r="A234" s="71" t="s">
        <v>79</v>
      </c>
      <c r="B234" s="256">
        <f t="shared" si="62"/>
        <v>3302</v>
      </c>
      <c r="C234" s="204">
        <f t="shared" ref="C234:C235" si="63">F234+I234</f>
        <v>3157</v>
      </c>
      <c r="D234" s="258">
        <f t="shared" si="55"/>
        <v>104.59296800760217</v>
      </c>
      <c r="E234" s="256">
        <v>93</v>
      </c>
      <c r="F234" s="256">
        <v>92</v>
      </c>
      <c r="G234" s="250">
        <f t="shared" si="56"/>
        <v>101.08695652173913</v>
      </c>
      <c r="H234" s="256">
        <v>3209</v>
      </c>
      <c r="I234" s="256">
        <v>3065</v>
      </c>
      <c r="J234" s="250">
        <f t="shared" si="57"/>
        <v>104.69820554649266</v>
      </c>
      <c r="K234" s="256">
        <v>4564</v>
      </c>
      <c r="L234" s="256">
        <v>4560</v>
      </c>
      <c r="M234" s="250">
        <f t="shared" si="58"/>
        <v>100.08771929824562</v>
      </c>
      <c r="N234" s="204">
        <f t="shared" si="60"/>
        <v>7866</v>
      </c>
      <c r="O234" s="204">
        <f t="shared" si="61"/>
        <v>7717</v>
      </c>
      <c r="P234" s="250">
        <f t="shared" si="59"/>
        <v>101.93080212517818</v>
      </c>
      <c r="Q234" s="158"/>
      <c r="R234" s="158"/>
    </row>
    <row r="235" spans="1:18" x14ac:dyDescent="0.2">
      <c r="A235" s="71" t="s">
        <v>80</v>
      </c>
      <c r="B235" s="256">
        <f t="shared" si="62"/>
        <v>1695</v>
      </c>
      <c r="C235" s="204">
        <f t="shared" si="63"/>
        <v>1651</v>
      </c>
      <c r="D235" s="258">
        <f t="shared" si="55"/>
        <v>102.66505148394913</v>
      </c>
      <c r="E235" s="256">
        <v>728</v>
      </c>
      <c r="F235" s="256">
        <v>749</v>
      </c>
      <c r="G235" s="250">
        <f t="shared" si="56"/>
        <v>97.196261682242991</v>
      </c>
      <c r="H235" s="256">
        <v>967</v>
      </c>
      <c r="I235" s="256">
        <v>902</v>
      </c>
      <c r="J235" s="250">
        <f t="shared" si="57"/>
        <v>107.20620842572063</v>
      </c>
      <c r="K235" s="256">
        <v>194</v>
      </c>
      <c r="L235" s="256">
        <v>236</v>
      </c>
      <c r="M235" s="250">
        <f t="shared" si="58"/>
        <v>82.203389830508485</v>
      </c>
      <c r="N235" s="204">
        <f t="shared" si="60"/>
        <v>1889</v>
      </c>
      <c r="O235" s="204">
        <f t="shared" si="61"/>
        <v>1887</v>
      </c>
      <c r="P235" s="250">
        <f t="shared" si="59"/>
        <v>100.10598834128245</v>
      </c>
      <c r="Q235" s="158"/>
      <c r="R235" s="158"/>
    </row>
    <row r="236" spans="1:18" s="152" customFormat="1" x14ac:dyDescent="0.2">
      <c r="A236" s="71" t="s">
        <v>81</v>
      </c>
      <c r="B236" s="256">
        <f t="shared" si="62"/>
        <v>519</v>
      </c>
      <c r="C236" s="204">
        <f>I236</f>
        <v>384</v>
      </c>
      <c r="D236" s="258">
        <f>B236/C236*100</f>
        <v>135.15625</v>
      </c>
      <c r="E236" s="256">
        <v>11</v>
      </c>
      <c r="F236" s="257" t="s">
        <v>137</v>
      </c>
      <c r="G236" s="250" t="s">
        <v>137</v>
      </c>
      <c r="H236" s="256">
        <v>508</v>
      </c>
      <c r="I236" s="256">
        <v>384</v>
      </c>
      <c r="J236" s="250">
        <f t="shared" si="57"/>
        <v>132.29166666666669</v>
      </c>
      <c r="K236" s="256">
        <v>907</v>
      </c>
      <c r="L236" s="256">
        <v>932</v>
      </c>
      <c r="M236" s="250">
        <f t="shared" si="58"/>
        <v>97.317596566523605</v>
      </c>
      <c r="N236" s="204">
        <f t="shared" si="60"/>
        <v>1426</v>
      </c>
      <c r="O236" s="204">
        <f t="shared" si="61"/>
        <v>1316</v>
      </c>
      <c r="P236" s="250">
        <f t="shared" si="59"/>
        <v>108.35866261398176</v>
      </c>
      <c r="Q236" s="158"/>
      <c r="R236" s="158"/>
    </row>
    <row r="237" spans="1:18" x14ac:dyDescent="0.2">
      <c r="A237" s="71" t="s">
        <v>82</v>
      </c>
      <c r="B237" s="256">
        <f t="shared" si="62"/>
        <v>201</v>
      </c>
      <c r="C237" s="204">
        <f>F237+I237</f>
        <v>233</v>
      </c>
      <c r="D237" s="258">
        <f t="shared" si="55"/>
        <v>86.266094420600865</v>
      </c>
      <c r="E237" s="256">
        <v>9</v>
      </c>
      <c r="F237" s="256">
        <v>12</v>
      </c>
      <c r="G237" s="250">
        <f t="shared" si="56"/>
        <v>75</v>
      </c>
      <c r="H237" s="256">
        <v>192</v>
      </c>
      <c r="I237" s="256">
        <v>221</v>
      </c>
      <c r="J237" s="250">
        <f>H237/I237%</f>
        <v>86.877828054298647</v>
      </c>
      <c r="K237" s="256">
        <v>47</v>
      </c>
      <c r="L237" s="256">
        <v>77</v>
      </c>
      <c r="M237" s="250">
        <f>K237/L237%</f>
        <v>61.038961038961041</v>
      </c>
      <c r="N237" s="204">
        <f t="shared" si="60"/>
        <v>248</v>
      </c>
      <c r="O237" s="204">
        <f t="shared" si="61"/>
        <v>310</v>
      </c>
      <c r="P237" s="250">
        <f>N237/O237%</f>
        <v>80</v>
      </c>
      <c r="Q237" s="158"/>
      <c r="R237" s="158"/>
    </row>
    <row r="238" spans="1:18" x14ac:dyDescent="0.2">
      <c r="A238" s="71" t="s">
        <v>83</v>
      </c>
      <c r="B238" s="256">
        <f t="shared" si="62"/>
        <v>29743</v>
      </c>
      <c r="C238" s="204">
        <f>F238+I238</f>
        <v>27360</v>
      </c>
      <c r="D238" s="258">
        <f t="shared" si="55"/>
        <v>108.70979532163743</v>
      </c>
      <c r="E238" s="256">
        <v>1779</v>
      </c>
      <c r="F238" s="256">
        <v>1773</v>
      </c>
      <c r="G238" s="250">
        <f t="shared" si="56"/>
        <v>100.33840947546531</v>
      </c>
      <c r="H238" s="256">
        <v>27964</v>
      </c>
      <c r="I238" s="256">
        <v>25587</v>
      </c>
      <c r="J238" s="250">
        <f t="shared" si="57"/>
        <v>109.2898737640208</v>
      </c>
      <c r="K238" s="256">
        <v>36325</v>
      </c>
      <c r="L238" s="256">
        <v>35224</v>
      </c>
      <c r="M238" s="250">
        <f>K238/L238%</f>
        <v>103.12570974335679</v>
      </c>
      <c r="N238" s="204">
        <f t="shared" si="60"/>
        <v>66068</v>
      </c>
      <c r="O238" s="204">
        <f t="shared" si="61"/>
        <v>62584</v>
      </c>
      <c r="P238" s="250">
        <f>N238/O238%</f>
        <v>105.5669180621245</v>
      </c>
      <c r="Q238" s="158"/>
      <c r="R238" s="158"/>
    </row>
    <row r="239" spans="1:18" x14ac:dyDescent="0.2">
      <c r="A239" s="71" t="s">
        <v>84</v>
      </c>
      <c r="B239" s="256">
        <f t="shared" si="62"/>
        <v>42246</v>
      </c>
      <c r="C239" s="204">
        <f>F239+I239</f>
        <v>42168</v>
      </c>
      <c r="D239" s="258">
        <f t="shared" si="55"/>
        <v>100.18497438816163</v>
      </c>
      <c r="E239" s="256">
        <v>824</v>
      </c>
      <c r="F239" s="256">
        <v>1547</v>
      </c>
      <c r="G239" s="250">
        <f t="shared" si="56"/>
        <v>53.264382676147378</v>
      </c>
      <c r="H239" s="256">
        <v>41422</v>
      </c>
      <c r="I239" s="256">
        <v>40621</v>
      </c>
      <c r="J239" s="250">
        <f>H239/I239%</f>
        <v>101.9718864626671</v>
      </c>
      <c r="K239" s="256">
        <v>49094</v>
      </c>
      <c r="L239" s="256">
        <v>48847</v>
      </c>
      <c r="M239" s="250">
        <f t="shared" si="58"/>
        <v>100.50566053186479</v>
      </c>
      <c r="N239" s="204">
        <f t="shared" si="60"/>
        <v>91340</v>
      </c>
      <c r="O239" s="204">
        <f t="shared" si="61"/>
        <v>91015</v>
      </c>
      <c r="P239" s="250">
        <f t="shared" si="59"/>
        <v>100.35708399714333</v>
      </c>
      <c r="Q239" s="158"/>
      <c r="R239" s="158"/>
    </row>
    <row r="240" spans="1:18" x14ac:dyDescent="0.2">
      <c r="A240" s="71" t="s">
        <v>85</v>
      </c>
      <c r="B240" s="256">
        <f>E240+H240</f>
        <v>130</v>
      </c>
      <c r="C240" s="204">
        <f>F240+I240</f>
        <v>19</v>
      </c>
      <c r="D240" s="258">
        <f>B240/C240*100</f>
        <v>684.21052631578948</v>
      </c>
      <c r="E240" s="256">
        <v>128</v>
      </c>
      <c r="F240" s="256">
        <v>17</v>
      </c>
      <c r="G240" s="250">
        <f t="shared" si="56"/>
        <v>752.94117647058818</v>
      </c>
      <c r="H240" s="257">
        <v>2</v>
      </c>
      <c r="I240" s="256">
        <v>2</v>
      </c>
      <c r="J240" s="250">
        <f>H240/I240%</f>
        <v>100</v>
      </c>
      <c r="K240" s="256">
        <v>7</v>
      </c>
      <c r="L240" s="256">
        <v>8</v>
      </c>
      <c r="M240" s="250">
        <f t="shared" si="58"/>
        <v>87.5</v>
      </c>
      <c r="N240" s="204">
        <f t="shared" si="60"/>
        <v>137</v>
      </c>
      <c r="O240" s="204">
        <f t="shared" si="61"/>
        <v>27</v>
      </c>
      <c r="P240" s="250">
        <f>N240/O240%</f>
        <v>507.40740740740739</v>
      </c>
      <c r="Q240" s="158"/>
      <c r="R240" s="158"/>
    </row>
    <row r="241" spans="1:18" x14ac:dyDescent="0.2">
      <c r="A241" s="71" t="s">
        <v>86</v>
      </c>
      <c r="B241" s="256">
        <f>H241</f>
        <v>11</v>
      </c>
      <c r="C241" s="204">
        <f>I241</f>
        <v>5</v>
      </c>
      <c r="D241" s="258">
        <f t="shared" si="55"/>
        <v>220.00000000000003</v>
      </c>
      <c r="E241" s="257" t="s">
        <v>137</v>
      </c>
      <c r="F241" s="257" t="s">
        <v>137</v>
      </c>
      <c r="G241" s="250" t="s">
        <v>137</v>
      </c>
      <c r="H241" s="256">
        <v>11</v>
      </c>
      <c r="I241" s="256">
        <v>5</v>
      </c>
      <c r="J241" s="250">
        <f t="shared" ref="J241" si="64">H241/I241%</f>
        <v>220</v>
      </c>
      <c r="K241" s="257" t="s">
        <v>137</v>
      </c>
      <c r="L241" s="257" t="s">
        <v>137</v>
      </c>
      <c r="M241" s="250" t="s">
        <v>137</v>
      </c>
      <c r="N241" s="204">
        <f>B241</f>
        <v>11</v>
      </c>
      <c r="O241" s="204">
        <f>C241</f>
        <v>5</v>
      </c>
      <c r="P241" s="250">
        <f>N241/O241%</f>
        <v>220</v>
      </c>
      <c r="Q241" s="158"/>
      <c r="R241" s="158"/>
    </row>
    <row r="242" spans="1:18" x14ac:dyDescent="0.2">
      <c r="A242" s="71" t="s">
        <v>87</v>
      </c>
      <c r="B242" s="256">
        <f>E242+H242</f>
        <v>33026</v>
      </c>
      <c r="C242" s="204">
        <f>F242+I242</f>
        <v>24611</v>
      </c>
      <c r="D242" s="258">
        <f t="shared" si="55"/>
        <v>134.19202795497949</v>
      </c>
      <c r="E242" s="256">
        <v>7483</v>
      </c>
      <c r="F242" s="256">
        <v>6933</v>
      </c>
      <c r="G242" s="250">
        <f t="shared" si="56"/>
        <v>107.93307370546661</v>
      </c>
      <c r="H242" s="256">
        <v>25543</v>
      </c>
      <c r="I242" s="256">
        <v>17678</v>
      </c>
      <c r="J242" s="250">
        <f t="shared" si="57"/>
        <v>144.49032696006336</v>
      </c>
      <c r="K242" s="256">
        <v>10914</v>
      </c>
      <c r="L242" s="256">
        <v>14836</v>
      </c>
      <c r="M242" s="250">
        <f t="shared" si="58"/>
        <v>73.564303046643289</v>
      </c>
      <c r="N242" s="204">
        <f t="shared" si="60"/>
        <v>43940</v>
      </c>
      <c r="O242" s="204">
        <f t="shared" si="61"/>
        <v>39447</v>
      </c>
      <c r="P242" s="250">
        <f t="shared" si="59"/>
        <v>111.38996628387456</v>
      </c>
      <c r="Q242" s="158"/>
      <c r="R242" s="158"/>
    </row>
    <row r="243" spans="1:18" x14ac:dyDescent="0.2">
      <c r="A243" s="80" t="s">
        <v>88</v>
      </c>
      <c r="B243" s="256">
        <f>E243+H243</f>
        <v>704</v>
      </c>
      <c r="C243" s="204">
        <v>728</v>
      </c>
      <c r="D243" s="258">
        <f t="shared" si="55"/>
        <v>96.703296703296701</v>
      </c>
      <c r="E243" s="257">
        <v>14</v>
      </c>
      <c r="F243" s="262" t="s">
        <v>223</v>
      </c>
      <c r="G243" s="250">
        <v>107.7</v>
      </c>
      <c r="H243" s="256">
        <v>690</v>
      </c>
      <c r="I243" s="256">
        <v>715</v>
      </c>
      <c r="J243" s="250">
        <f t="shared" si="57"/>
        <v>96.503496503496493</v>
      </c>
      <c r="K243" s="256">
        <v>43</v>
      </c>
      <c r="L243" s="256">
        <v>40</v>
      </c>
      <c r="M243" s="250">
        <f t="shared" si="58"/>
        <v>107.5</v>
      </c>
      <c r="N243" s="204">
        <f t="shared" si="60"/>
        <v>747</v>
      </c>
      <c r="O243" s="204">
        <f>C243+L243</f>
        <v>768</v>
      </c>
      <c r="P243" s="250">
        <f t="shared" si="59"/>
        <v>97.265625</v>
      </c>
      <c r="Q243" s="158"/>
      <c r="R243" s="159"/>
    </row>
    <row r="244" spans="1:18" s="153" customFormat="1" ht="15" x14ac:dyDescent="0.25">
      <c r="A244" s="302" t="s">
        <v>89</v>
      </c>
      <c r="B244" s="205">
        <f t="shared" si="62"/>
        <v>237</v>
      </c>
      <c r="C244" s="205">
        <f>F244+I244</f>
        <v>227</v>
      </c>
      <c r="D244" s="378">
        <f>B244/C244*100</f>
        <v>104.40528634361232</v>
      </c>
      <c r="E244" s="205">
        <v>103</v>
      </c>
      <c r="F244" s="205">
        <v>95</v>
      </c>
      <c r="G244" s="253">
        <f t="shared" si="56"/>
        <v>108.42105263157896</v>
      </c>
      <c r="H244" s="205">
        <v>134</v>
      </c>
      <c r="I244" s="205">
        <v>132</v>
      </c>
      <c r="J244" s="253">
        <f t="shared" si="57"/>
        <v>101.51515151515152</v>
      </c>
      <c r="K244" s="205">
        <v>46</v>
      </c>
      <c r="L244" s="205">
        <v>39</v>
      </c>
      <c r="M244" s="253">
        <f t="shared" si="58"/>
        <v>117.94871794871794</v>
      </c>
      <c r="N244" s="205">
        <f t="shared" si="60"/>
        <v>283</v>
      </c>
      <c r="O244" s="205">
        <f t="shared" si="61"/>
        <v>266</v>
      </c>
      <c r="P244" s="253">
        <f t="shared" si="59"/>
        <v>106.39097744360902</v>
      </c>
      <c r="Q244" s="158"/>
      <c r="R244" s="159"/>
    </row>
    <row r="245" spans="1:18" x14ac:dyDescent="0.2">
      <c r="A245" s="71"/>
      <c r="B245" s="66"/>
      <c r="C245" s="169"/>
      <c r="D245" s="66"/>
      <c r="E245" s="61"/>
      <c r="F245" s="158"/>
      <c r="G245" s="66"/>
      <c r="H245" s="61"/>
      <c r="I245" s="159"/>
      <c r="J245" s="66"/>
      <c r="K245" s="61"/>
      <c r="L245" s="158"/>
      <c r="M245" s="66"/>
      <c r="N245" s="66"/>
      <c r="O245" s="168"/>
      <c r="P245" s="66"/>
      <c r="Q245" s="158"/>
    </row>
    <row r="246" spans="1:18" x14ac:dyDescent="0.2">
      <c r="A246" s="472" t="s">
        <v>193</v>
      </c>
      <c r="B246" s="472"/>
      <c r="C246" s="472"/>
      <c r="D246" s="472"/>
      <c r="E246" s="472"/>
      <c r="F246" s="472"/>
      <c r="G246" s="472"/>
      <c r="H246" s="472"/>
      <c r="I246" s="472"/>
      <c r="J246" s="472"/>
      <c r="K246" s="472"/>
      <c r="L246" s="472"/>
      <c r="M246" s="472"/>
      <c r="N246" s="472"/>
      <c r="O246" s="472"/>
      <c r="P246" s="472"/>
      <c r="Q246" s="158"/>
    </row>
    <row r="247" spans="1:18" ht="17.25" customHeight="1" x14ac:dyDescent="0.2">
      <c r="A247" s="171"/>
      <c r="B247" s="171"/>
      <c r="C247" s="171"/>
      <c r="D247" s="171"/>
      <c r="E247" s="171"/>
      <c r="F247" s="171"/>
      <c r="G247" s="171"/>
      <c r="H247" s="171"/>
      <c r="I247" s="171"/>
      <c r="J247" s="171"/>
      <c r="K247" s="171"/>
      <c r="L247" s="171"/>
      <c r="P247" s="172" t="s">
        <v>120</v>
      </c>
    </row>
    <row r="248" spans="1:18" ht="12.75" customHeight="1" x14ac:dyDescent="0.2">
      <c r="A248" s="421"/>
      <c r="B248" s="410" t="s">
        <v>132</v>
      </c>
      <c r="C248" s="410"/>
      <c r="D248" s="410"/>
      <c r="E248" s="411" t="s">
        <v>67</v>
      </c>
      <c r="F248" s="412"/>
      <c r="G248" s="412"/>
      <c r="H248" s="412"/>
      <c r="I248" s="412"/>
      <c r="J248" s="412"/>
      <c r="K248" s="415" t="s">
        <v>150</v>
      </c>
      <c r="L248" s="416"/>
      <c r="M248" s="417"/>
      <c r="N248" s="410" t="s">
        <v>68</v>
      </c>
      <c r="O248" s="410"/>
      <c r="P248" s="411"/>
    </row>
    <row r="249" spans="1:18" ht="45.75" customHeight="1" x14ac:dyDescent="0.2">
      <c r="A249" s="421"/>
      <c r="B249" s="410"/>
      <c r="C249" s="410"/>
      <c r="D249" s="410"/>
      <c r="E249" s="410" t="s">
        <v>66</v>
      </c>
      <c r="F249" s="410"/>
      <c r="G249" s="410"/>
      <c r="H249" s="410" t="s">
        <v>65</v>
      </c>
      <c r="I249" s="410"/>
      <c r="J249" s="410"/>
      <c r="K249" s="418"/>
      <c r="L249" s="419"/>
      <c r="M249" s="420"/>
      <c r="N249" s="410"/>
      <c r="O249" s="410"/>
      <c r="P249" s="411"/>
      <c r="Q249" s="158"/>
      <c r="R249" s="158"/>
    </row>
    <row r="250" spans="1:18" ht="36" customHeight="1" x14ac:dyDescent="0.2">
      <c r="A250" s="421"/>
      <c r="B250" s="247" t="s">
        <v>130</v>
      </c>
      <c r="C250" s="247" t="s">
        <v>64</v>
      </c>
      <c r="D250" s="247" t="s">
        <v>131</v>
      </c>
      <c r="E250" s="247" t="s">
        <v>130</v>
      </c>
      <c r="F250" s="247" t="s">
        <v>64</v>
      </c>
      <c r="G250" s="247" t="s">
        <v>131</v>
      </c>
      <c r="H250" s="247" t="s">
        <v>130</v>
      </c>
      <c r="I250" s="247" t="s">
        <v>64</v>
      </c>
      <c r="J250" s="247" t="s">
        <v>131</v>
      </c>
      <c r="K250" s="247" t="s">
        <v>130</v>
      </c>
      <c r="L250" s="247" t="s">
        <v>64</v>
      </c>
      <c r="M250" s="248" t="s">
        <v>131</v>
      </c>
      <c r="N250" s="247" t="s">
        <v>130</v>
      </c>
      <c r="O250" s="247" t="s">
        <v>64</v>
      </c>
      <c r="P250" s="248" t="s">
        <v>131</v>
      </c>
      <c r="Q250" s="158"/>
      <c r="R250" s="158"/>
    </row>
    <row r="251" spans="1:18" x14ac:dyDescent="0.2">
      <c r="A251" s="65" t="s">
        <v>72</v>
      </c>
      <c r="B251" s="256">
        <f>SUM(B252:B271)</f>
        <v>38592560</v>
      </c>
      <c r="C251" s="256">
        <f>SUM(C252:C271)</f>
        <v>36285779</v>
      </c>
      <c r="D251" s="250">
        <f>B251/C251%</f>
        <v>106.35725913449454</v>
      </c>
      <c r="E251" s="256">
        <v>37227566</v>
      </c>
      <c r="F251" s="256">
        <f>SUM(F252:F271)</f>
        <v>35372910</v>
      </c>
      <c r="G251" s="250">
        <f>E251/F251%</f>
        <v>105.24315358843816</v>
      </c>
      <c r="H251" s="256">
        <f>SUM(H252:H271)</f>
        <v>1364994</v>
      </c>
      <c r="I251" s="256">
        <f>SUM(I252:I271)</f>
        <v>912869</v>
      </c>
      <c r="J251" s="250">
        <f>H251/I251%</f>
        <v>149.52791693003047</v>
      </c>
      <c r="K251" s="256">
        <f>SUM(K252:K271)</f>
        <v>7856081</v>
      </c>
      <c r="L251" s="256">
        <f>SUM(L252:L271)</f>
        <v>8330432</v>
      </c>
      <c r="M251" s="250">
        <f>K251/L251%</f>
        <v>94.305805509246085</v>
      </c>
      <c r="N251" s="263">
        <f>E251+H251+K251</f>
        <v>46448641</v>
      </c>
      <c r="O251" s="263">
        <f>F251+I251+L251</f>
        <v>44616211</v>
      </c>
      <c r="P251" s="250">
        <f>N251/O251%</f>
        <v>104.1070946163492</v>
      </c>
      <c r="Q251" s="158"/>
      <c r="R251" s="158"/>
    </row>
    <row r="252" spans="1:18" x14ac:dyDescent="0.2">
      <c r="A252" s="80" t="s">
        <v>73</v>
      </c>
      <c r="B252" s="204">
        <f>E252+H252</f>
        <v>693828</v>
      </c>
      <c r="C252" s="204">
        <f>F252+I252</f>
        <v>768377</v>
      </c>
      <c r="D252" s="250">
        <f t="shared" ref="D252:D271" si="65">B252/C252*100</f>
        <v>90.297861596586046</v>
      </c>
      <c r="E252" s="256">
        <v>674940</v>
      </c>
      <c r="F252" s="256">
        <v>734084</v>
      </c>
      <c r="G252" s="250">
        <f t="shared" ref="G252:G271" si="66">E252/F252%</f>
        <v>91.943156369025886</v>
      </c>
      <c r="H252" s="256">
        <v>18888</v>
      </c>
      <c r="I252" s="256">
        <v>34293</v>
      </c>
      <c r="J252" s="250">
        <f t="shared" ref="J252:J271" si="67">H252/I252%</f>
        <v>55.078295862129295</v>
      </c>
      <c r="K252" s="256">
        <v>346487</v>
      </c>
      <c r="L252" s="256">
        <v>628337</v>
      </c>
      <c r="M252" s="250">
        <f t="shared" ref="M252:M271" si="68">K252/L252%</f>
        <v>55.143497836352147</v>
      </c>
      <c r="N252" s="204">
        <f>B252+K252</f>
        <v>1040315</v>
      </c>
      <c r="O252" s="204">
        <f>C252+L252</f>
        <v>1396714</v>
      </c>
      <c r="P252" s="250">
        <f t="shared" ref="P252:P269" si="69">N252/O252%</f>
        <v>74.483036613078994</v>
      </c>
      <c r="Q252" s="158"/>
      <c r="R252" s="158"/>
    </row>
    <row r="253" spans="1:18" s="152" customFormat="1" x14ac:dyDescent="0.2">
      <c r="A253" s="71" t="s">
        <v>74</v>
      </c>
      <c r="B253" s="204">
        <f t="shared" ref="B253:B268" si="70">E253+H253</f>
        <v>8550965</v>
      </c>
      <c r="C253" s="204">
        <f>F253+I253</f>
        <v>8908350</v>
      </c>
      <c r="D253" s="250">
        <f t="shared" si="65"/>
        <v>95.988202080070948</v>
      </c>
      <c r="E253" s="256">
        <v>8545895</v>
      </c>
      <c r="F253" s="256">
        <v>8898971</v>
      </c>
      <c r="G253" s="250">
        <f t="shared" si="66"/>
        <v>96.032395206142368</v>
      </c>
      <c r="H253" s="256">
        <v>5070</v>
      </c>
      <c r="I253" s="256">
        <v>9379</v>
      </c>
      <c r="J253" s="250">
        <f t="shared" si="67"/>
        <v>54.056935707431492</v>
      </c>
      <c r="K253" s="256">
        <v>824690</v>
      </c>
      <c r="L253" s="256">
        <v>808610</v>
      </c>
      <c r="M253" s="250">
        <f t="shared" si="68"/>
        <v>101.98859771707004</v>
      </c>
      <c r="N253" s="204">
        <f t="shared" ref="N253:N271" si="71">B253+K253</f>
        <v>9375655</v>
      </c>
      <c r="O253" s="204">
        <f t="shared" ref="O253:O271" si="72">C253+L253</f>
        <v>9716960</v>
      </c>
      <c r="P253" s="250">
        <f t="shared" si="69"/>
        <v>96.48753313793614</v>
      </c>
      <c r="Q253" s="158"/>
      <c r="R253" s="158"/>
    </row>
    <row r="254" spans="1:18" x14ac:dyDescent="0.2">
      <c r="A254" s="71" t="s">
        <v>75</v>
      </c>
      <c r="B254" s="204">
        <f t="shared" si="70"/>
        <v>764443</v>
      </c>
      <c r="C254" s="204">
        <f t="shared" ref="C254:C271" si="73">F254+I254</f>
        <v>668644</v>
      </c>
      <c r="D254" s="250">
        <f t="shared" si="65"/>
        <v>114.32735506487757</v>
      </c>
      <c r="E254" s="256">
        <v>746641</v>
      </c>
      <c r="F254" s="256">
        <v>654322</v>
      </c>
      <c r="G254" s="250">
        <f t="shared" si="66"/>
        <v>114.10910835949272</v>
      </c>
      <c r="H254" s="256">
        <v>17802</v>
      </c>
      <c r="I254" s="256">
        <v>14322</v>
      </c>
      <c r="J254" s="250">
        <f t="shared" si="67"/>
        <v>124.29828236279849</v>
      </c>
      <c r="K254" s="256">
        <v>416767</v>
      </c>
      <c r="L254" s="256">
        <v>471775</v>
      </c>
      <c r="M254" s="250">
        <f t="shared" si="68"/>
        <v>88.340204546658896</v>
      </c>
      <c r="N254" s="204">
        <f t="shared" si="71"/>
        <v>1181210</v>
      </c>
      <c r="O254" s="204">
        <f t="shared" si="72"/>
        <v>1140419</v>
      </c>
      <c r="P254" s="250">
        <f t="shared" si="69"/>
        <v>103.57684324796412</v>
      </c>
      <c r="Q254" s="158"/>
      <c r="R254" s="158"/>
    </row>
    <row r="255" spans="1:18" x14ac:dyDescent="0.2">
      <c r="A255" s="71" t="s">
        <v>76</v>
      </c>
      <c r="B255" s="204">
        <f t="shared" si="70"/>
        <v>10460358</v>
      </c>
      <c r="C255" s="204">
        <f t="shared" si="73"/>
        <v>8150065</v>
      </c>
      <c r="D255" s="250">
        <f t="shared" si="65"/>
        <v>128.3469272944449</v>
      </c>
      <c r="E255" s="256">
        <v>9489045</v>
      </c>
      <c r="F255" s="256">
        <v>7783964</v>
      </c>
      <c r="G255" s="250">
        <f t="shared" si="66"/>
        <v>121.90504735119535</v>
      </c>
      <c r="H255" s="256">
        <v>971313</v>
      </c>
      <c r="I255" s="256">
        <v>366101</v>
      </c>
      <c r="J255" s="250">
        <f t="shared" si="67"/>
        <v>265.31285082531866</v>
      </c>
      <c r="K255" s="256">
        <v>201286</v>
      </c>
      <c r="L255" s="256">
        <v>120036</v>
      </c>
      <c r="M255" s="250">
        <f t="shared" si="68"/>
        <v>167.68802692525577</v>
      </c>
      <c r="N255" s="204">
        <f t="shared" si="71"/>
        <v>10661644</v>
      </c>
      <c r="O255" s="204">
        <f t="shared" si="72"/>
        <v>8270101</v>
      </c>
      <c r="P255" s="250">
        <f t="shared" si="69"/>
        <v>128.91794187277762</v>
      </c>
      <c r="Q255" s="158"/>
      <c r="R255" s="158"/>
    </row>
    <row r="256" spans="1:18" s="152" customFormat="1" x14ac:dyDescent="0.2">
      <c r="A256" s="71" t="s">
        <v>77</v>
      </c>
      <c r="B256" s="204">
        <v>114102</v>
      </c>
      <c r="C256" s="204">
        <f>I256</f>
        <v>2817</v>
      </c>
      <c r="D256" s="209">
        <f t="shared" si="65"/>
        <v>4050.4792332268371</v>
      </c>
      <c r="E256" s="256" t="s">
        <v>223</v>
      </c>
      <c r="F256" s="256" t="s">
        <v>137</v>
      </c>
      <c r="G256" s="250" t="s">
        <v>137</v>
      </c>
      <c r="H256" s="256">
        <v>3842</v>
      </c>
      <c r="I256" s="256">
        <v>2817</v>
      </c>
      <c r="J256" s="250">
        <f t="shared" si="67"/>
        <v>136.38622648207311</v>
      </c>
      <c r="K256" s="256">
        <v>25430</v>
      </c>
      <c r="L256" s="256">
        <v>21330</v>
      </c>
      <c r="M256" s="250">
        <f t="shared" si="68"/>
        <v>119.22175339896859</v>
      </c>
      <c r="N256" s="204">
        <f>B256+K256</f>
        <v>139532</v>
      </c>
      <c r="O256" s="204">
        <f t="shared" si="72"/>
        <v>24147</v>
      </c>
      <c r="P256" s="250">
        <f t="shared" si="69"/>
        <v>577.84403859692713</v>
      </c>
      <c r="Q256" s="158"/>
      <c r="R256" s="158"/>
    </row>
    <row r="257" spans="1:18" x14ac:dyDescent="0.2">
      <c r="A257" s="71" t="s">
        <v>78</v>
      </c>
      <c r="B257" s="204">
        <f t="shared" si="70"/>
        <v>1007844</v>
      </c>
      <c r="C257" s="204">
        <f t="shared" si="73"/>
        <v>979556</v>
      </c>
      <c r="D257" s="250">
        <f t="shared" si="65"/>
        <v>102.88783898010936</v>
      </c>
      <c r="E257" s="256">
        <v>984129</v>
      </c>
      <c r="F257" s="256">
        <v>952399</v>
      </c>
      <c r="G257" s="250">
        <f t="shared" si="66"/>
        <v>103.33158686642888</v>
      </c>
      <c r="H257" s="256">
        <v>23715</v>
      </c>
      <c r="I257" s="256">
        <v>27157</v>
      </c>
      <c r="J257" s="250">
        <f t="shared" si="67"/>
        <v>87.325551423205809</v>
      </c>
      <c r="K257" s="256">
        <v>297429</v>
      </c>
      <c r="L257" s="256">
        <v>320366</v>
      </c>
      <c r="M257" s="250">
        <f t="shared" si="68"/>
        <v>92.840376319584479</v>
      </c>
      <c r="N257" s="204">
        <f t="shared" si="71"/>
        <v>1305273</v>
      </c>
      <c r="O257" s="204">
        <f t="shared" si="72"/>
        <v>1299922</v>
      </c>
      <c r="P257" s="250">
        <f t="shared" si="69"/>
        <v>100.41164008302037</v>
      </c>
      <c r="Q257" s="158"/>
      <c r="R257" s="158"/>
    </row>
    <row r="258" spans="1:18" x14ac:dyDescent="0.2">
      <c r="A258" s="71" t="s">
        <v>79</v>
      </c>
      <c r="B258" s="204">
        <f t="shared" si="70"/>
        <v>1219902</v>
      </c>
      <c r="C258" s="204">
        <f t="shared" si="73"/>
        <v>1258324</v>
      </c>
      <c r="D258" s="250">
        <f t="shared" si="65"/>
        <v>96.946573378557517</v>
      </c>
      <c r="E258" s="256">
        <v>1132253</v>
      </c>
      <c r="F258" s="256">
        <v>1170701</v>
      </c>
      <c r="G258" s="250">
        <f t="shared" si="66"/>
        <v>96.715813858534332</v>
      </c>
      <c r="H258" s="256">
        <v>87649</v>
      </c>
      <c r="I258" s="256">
        <v>87623</v>
      </c>
      <c r="J258" s="250">
        <f t="shared" si="67"/>
        <v>100.02967257455234</v>
      </c>
      <c r="K258" s="256">
        <v>854552</v>
      </c>
      <c r="L258" s="256">
        <v>880956</v>
      </c>
      <c r="M258" s="250">
        <f t="shared" si="68"/>
        <v>97.002801502004644</v>
      </c>
      <c r="N258" s="204">
        <f t="shared" si="71"/>
        <v>2074454</v>
      </c>
      <c r="O258" s="204">
        <f t="shared" si="72"/>
        <v>2139280</v>
      </c>
      <c r="P258" s="250">
        <f t="shared" si="69"/>
        <v>96.969728132829744</v>
      </c>
      <c r="Q258" s="158"/>
      <c r="R258" s="158"/>
    </row>
    <row r="259" spans="1:18" x14ac:dyDescent="0.2">
      <c r="A259" s="71" t="s">
        <v>80</v>
      </c>
      <c r="B259" s="204">
        <f t="shared" si="70"/>
        <v>1401067</v>
      </c>
      <c r="C259" s="204">
        <f t="shared" si="73"/>
        <v>1293078</v>
      </c>
      <c r="D259" s="250">
        <f t="shared" si="65"/>
        <v>108.35131368718669</v>
      </c>
      <c r="E259" s="256">
        <v>1373363</v>
      </c>
      <c r="F259" s="256">
        <v>1248257</v>
      </c>
      <c r="G259" s="250">
        <f t="shared" si="66"/>
        <v>110.02245531168661</v>
      </c>
      <c r="H259" s="256">
        <v>27704</v>
      </c>
      <c r="I259" s="256">
        <v>44821</v>
      </c>
      <c r="J259" s="250">
        <f t="shared" si="67"/>
        <v>61.810312130474557</v>
      </c>
      <c r="K259" s="256">
        <v>514863</v>
      </c>
      <c r="L259" s="256">
        <v>575159</v>
      </c>
      <c r="M259" s="250">
        <f t="shared" si="68"/>
        <v>89.516638007924769</v>
      </c>
      <c r="N259" s="204">
        <f t="shared" si="71"/>
        <v>1915930</v>
      </c>
      <c r="O259" s="204">
        <f t="shared" si="72"/>
        <v>1868237</v>
      </c>
      <c r="P259" s="250">
        <f t="shared" si="69"/>
        <v>102.55283457077448</v>
      </c>
      <c r="Q259" s="158"/>
      <c r="R259" s="158"/>
    </row>
    <row r="260" spans="1:18" s="152" customFormat="1" x14ac:dyDescent="0.2">
      <c r="A260" s="71" t="s">
        <v>81</v>
      </c>
      <c r="B260" s="204">
        <f t="shared" si="70"/>
        <v>3091557</v>
      </c>
      <c r="C260" s="204">
        <f t="shared" si="73"/>
        <v>3463995</v>
      </c>
      <c r="D260" s="250">
        <f t="shared" si="65"/>
        <v>89.248310115921072</v>
      </c>
      <c r="E260" s="256">
        <v>3061863</v>
      </c>
      <c r="F260" s="256">
        <v>3336869</v>
      </c>
      <c r="G260" s="250">
        <f t="shared" si="66"/>
        <v>91.758561693611583</v>
      </c>
      <c r="H260" s="256">
        <v>29694</v>
      </c>
      <c r="I260" s="256">
        <v>127126</v>
      </c>
      <c r="J260" s="250">
        <f t="shared" si="67"/>
        <v>23.357928354545884</v>
      </c>
      <c r="K260" s="256">
        <v>259961</v>
      </c>
      <c r="L260" s="256">
        <v>282582</v>
      </c>
      <c r="M260" s="250">
        <f t="shared" si="68"/>
        <v>91.994889978837989</v>
      </c>
      <c r="N260" s="204">
        <f t="shared" si="71"/>
        <v>3351518</v>
      </c>
      <c r="O260" s="204">
        <f t="shared" si="72"/>
        <v>3746577</v>
      </c>
      <c r="P260" s="250">
        <f t="shared" si="69"/>
        <v>89.455468284783692</v>
      </c>
      <c r="Q260" s="158"/>
      <c r="R260" s="158"/>
    </row>
    <row r="261" spans="1:18" x14ac:dyDescent="0.2">
      <c r="A261" s="71" t="s">
        <v>82</v>
      </c>
      <c r="B261" s="204">
        <f t="shared" si="70"/>
        <v>1761440</v>
      </c>
      <c r="C261" s="204">
        <f t="shared" si="73"/>
        <v>1951490</v>
      </c>
      <c r="D261" s="250">
        <f t="shared" si="65"/>
        <v>90.261287529016286</v>
      </c>
      <c r="E261" s="256">
        <v>1747476</v>
      </c>
      <c r="F261" s="256">
        <v>1943523</v>
      </c>
      <c r="G261" s="250">
        <f t="shared" si="66"/>
        <v>89.912802678434986</v>
      </c>
      <c r="H261" s="256">
        <v>13964</v>
      </c>
      <c r="I261" s="256">
        <v>7967</v>
      </c>
      <c r="J261" s="250">
        <f t="shared" si="67"/>
        <v>175.27300112965983</v>
      </c>
      <c r="K261" s="256">
        <v>828093</v>
      </c>
      <c r="L261" s="256">
        <v>799720</v>
      </c>
      <c r="M261" s="250">
        <f t="shared" si="68"/>
        <v>103.54786675336368</v>
      </c>
      <c r="N261" s="204">
        <f t="shared" si="71"/>
        <v>2589533</v>
      </c>
      <c r="O261" s="204">
        <f t="shared" si="72"/>
        <v>2751210</v>
      </c>
      <c r="P261" s="250">
        <f t="shared" si="69"/>
        <v>94.123422057930881</v>
      </c>
      <c r="Q261" s="158"/>
      <c r="R261" s="158"/>
    </row>
    <row r="262" spans="1:18" x14ac:dyDescent="0.2">
      <c r="A262" s="71" t="s">
        <v>83</v>
      </c>
      <c r="B262" s="204">
        <f t="shared" si="70"/>
        <v>20168</v>
      </c>
      <c r="C262" s="204">
        <f>I262</f>
        <v>5427</v>
      </c>
      <c r="D262" s="250">
        <f t="shared" si="65"/>
        <v>371.62336465819055</v>
      </c>
      <c r="E262" s="257">
        <v>8952</v>
      </c>
      <c r="F262" s="257" t="s">
        <v>137</v>
      </c>
      <c r="G262" s="250" t="s">
        <v>137</v>
      </c>
      <c r="H262" s="256">
        <v>11216</v>
      </c>
      <c r="I262" s="256">
        <v>5427</v>
      </c>
      <c r="J262" s="250">
        <f t="shared" si="67"/>
        <v>206.67035194398377</v>
      </c>
      <c r="K262" s="256">
        <v>107748</v>
      </c>
      <c r="L262" s="256">
        <v>117195</v>
      </c>
      <c r="M262" s="250">
        <f t="shared" si="68"/>
        <v>91.939075899142452</v>
      </c>
      <c r="N262" s="204">
        <f t="shared" si="71"/>
        <v>127916</v>
      </c>
      <c r="O262" s="204">
        <f t="shared" si="72"/>
        <v>122622</v>
      </c>
      <c r="P262" s="250">
        <f t="shared" si="69"/>
        <v>104.31733294188645</v>
      </c>
      <c r="Q262" s="158"/>
      <c r="R262" s="158"/>
    </row>
    <row r="263" spans="1:18" x14ac:dyDescent="0.2">
      <c r="A263" s="71" t="s">
        <v>84</v>
      </c>
      <c r="B263" s="204">
        <f t="shared" si="70"/>
        <v>893176</v>
      </c>
      <c r="C263" s="204">
        <f t="shared" si="73"/>
        <v>643262</v>
      </c>
      <c r="D263" s="250">
        <f t="shared" si="65"/>
        <v>138.8510435872164</v>
      </c>
      <c r="E263" s="256">
        <v>891067</v>
      </c>
      <c r="F263" s="256">
        <v>641407</v>
      </c>
      <c r="G263" s="250">
        <f t="shared" si="66"/>
        <v>138.92380345085104</v>
      </c>
      <c r="H263" s="256">
        <v>2109</v>
      </c>
      <c r="I263" s="256">
        <v>1855</v>
      </c>
      <c r="J263" s="250">
        <f t="shared" si="67"/>
        <v>113.69272237196765</v>
      </c>
      <c r="K263" s="256">
        <v>16034</v>
      </c>
      <c r="L263" s="256">
        <v>15046</v>
      </c>
      <c r="M263" s="250">
        <f t="shared" si="68"/>
        <v>106.56652931011564</v>
      </c>
      <c r="N263" s="204">
        <f t="shared" si="71"/>
        <v>909210</v>
      </c>
      <c r="O263" s="204">
        <f t="shared" si="72"/>
        <v>658308</v>
      </c>
      <c r="P263" s="250">
        <f t="shared" si="69"/>
        <v>138.11316283563318</v>
      </c>
      <c r="Q263" s="158"/>
      <c r="R263" s="158"/>
    </row>
    <row r="264" spans="1:18" x14ac:dyDescent="0.2">
      <c r="A264" s="71" t="s">
        <v>85</v>
      </c>
      <c r="B264" s="204">
        <f t="shared" si="70"/>
        <v>819280</v>
      </c>
      <c r="C264" s="204">
        <f t="shared" si="73"/>
        <v>790785</v>
      </c>
      <c r="D264" s="250">
        <f t="shared" si="65"/>
        <v>103.60338145007807</v>
      </c>
      <c r="E264" s="256">
        <v>796451</v>
      </c>
      <c r="F264" s="256">
        <v>765656</v>
      </c>
      <c r="G264" s="250">
        <f t="shared" si="66"/>
        <v>104.02204123000406</v>
      </c>
      <c r="H264" s="256">
        <v>22829</v>
      </c>
      <c r="I264" s="256">
        <v>25129</v>
      </c>
      <c r="J264" s="250">
        <f t="shared" si="67"/>
        <v>90.847228301961877</v>
      </c>
      <c r="K264" s="256">
        <v>306993</v>
      </c>
      <c r="L264" s="256">
        <v>321224</v>
      </c>
      <c r="M264" s="250">
        <f t="shared" si="68"/>
        <v>95.569758174980706</v>
      </c>
      <c r="N264" s="204">
        <f t="shared" si="71"/>
        <v>1126273</v>
      </c>
      <c r="O264" s="204">
        <f t="shared" si="72"/>
        <v>1112009</v>
      </c>
      <c r="P264" s="250">
        <f t="shared" si="69"/>
        <v>101.28272343119525</v>
      </c>
      <c r="Q264" s="158"/>
      <c r="R264" s="158"/>
    </row>
    <row r="265" spans="1:18" x14ac:dyDescent="0.2">
      <c r="A265" s="71" t="s">
        <v>86</v>
      </c>
      <c r="B265" s="204">
        <f t="shared" si="70"/>
        <v>2659083</v>
      </c>
      <c r="C265" s="204">
        <f t="shared" si="73"/>
        <v>2614482</v>
      </c>
      <c r="D265" s="250">
        <f t="shared" si="65"/>
        <v>101.70592109641603</v>
      </c>
      <c r="E265" s="256">
        <v>2651182</v>
      </c>
      <c r="F265" s="256">
        <v>2607945</v>
      </c>
      <c r="G265" s="250">
        <f t="shared" si="66"/>
        <v>101.65789539273258</v>
      </c>
      <c r="H265" s="256">
        <v>7901</v>
      </c>
      <c r="I265" s="256">
        <v>6537</v>
      </c>
      <c r="J265" s="250">
        <f t="shared" si="67"/>
        <v>120.86584059966344</v>
      </c>
      <c r="K265" s="256">
        <v>863097</v>
      </c>
      <c r="L265" s="256">
        <v>1068834</v>
      </c>
      <c r="M265" s="250">
        <f t="shared" si="68"/>
        <v>80.751267268818168</v>
      </c>
      <c r="N265" s="204">
        <f t="shared" si="71"/>
        <v>3522180</v>
      </c>
      <c r="O265" s="204">
        <f t="shared" si="72"/>
        <v>3683316</v>
      </c>
      <c r="P265" s="250">
        <f t="shared" si="69"/>
        <v>95.625246381249923</v>
      </c>
      <c r="Q265" s="158"/>
      <c r="R265" s="158"/>
    </row>
    <row r="266" spans="1:18" x14ac:dyDescent="0.2">
      <c r="A266" s="71" t="s">
        <v>87</v>
      </c>
      <c r="B266" s="204">
        <f t="shared" si="70"/>
        <v>821227</v>
      </c>
      <c r="C266" s="204">
        <f t="shared" si="73"/>
        <v>797607</v>
      </c>
      <c r="D266" s="250">
        <f t="shared" si="65"/>
        <v>102.9613581626039</v>
      </c>
      <c r="E266" s="256">
        <v>707759</v>
      </c>
      <c r="F266" s="256">
        <v>658005</v>
      </c>
      <c r="G266" s="250">
        <f t="shared" si="66"/>
        <v>107.56134071929544</v>
      </c>
      <c r="H266" s="256">
        <v>113468</v>
      </c>
      <c r="I266" s="256">
        <v>139602</v>
      </c>
      <c r="J266" s="250">
        <f t="shared" si="67"/>
        <v>81.279637827538295</v>
      </c>
      <c r="K266" s="256">
        <v>1316588</v>
      </c>
      <c r="L266" s="256">
        <v>1180151</v>
      </c>
      <c r="M266" s="250">
        <f t="shared" si="68"/>
        <v>111.56097821380484</v>
      </c>
      <c r="N266" s="204">
        <f t="shared" si="71"/>
        <v>2137815</v>
      </c>
      <c r="O266" s="204">
        <f t="shared" si="72"/>
        <v>1977758</v>
      </c>
      <c r="P266" s="250">
        <f t="shared" si="69"/>
        <v>108.09285059142725</v>
      </c>
      <c r="Q266" s="158"/>
      <c r="R266" s="158"/>
    </row>
    <row r="267" spans="1:18" x14ac:dyDescent="0.2">
      <c r="A267" s="80" t="s">
        <v>88</v>
      </c>
      <c r="B267" s="204">
        <f t="shared" si="70"/>
        <v>22933</v>
      </c>
      <c r="C267" s="204">
        <f t="shared" si="73"/>
        <v>69750</v>
      </c>
      <c r="D267" s="250">
        <f t="shared" si="65"/>
        <v>32.878853046594983</v>
      </c>
      <c r="E267" s="256">
        <v>18412</v>
      </c>
      <c r="F267" s="256">
        <v>64106</v>
      </c>
      <c r="G267" s="250">
        <f t="shared" si="66"/>
        <v>28.721180544722806</v>
      </c>
      <c r="H267" s="256">
        <v>4521</v>
      </c>
      <c r="I267" s="256">
        <v>5644</v>
      </c>
      <c r="J267" s="250">
        <f t="shared" si="67"/>
        <v>80.102763997165141</v>
      </c>
      <c r="K267" s="256">
        <v>67488</v>
      </c>
      <c r="L267" s="256">
        <v>65962</v>
      </c>
      <c r="M267" s="250">
        <f t="shared" si="68"/>
        <v>102.31345320032746</v>
      </c>
      <c r="N267" s="204">
        <f t="shared" si="71"/>
        <v>90421</v>
      </c>
      <c r="O267" s="204">
        <f t="shared" si="72"/>
        <v>135712</v>
      </c>
      <c r="P267" s="250">
        <f t="shared" si="69"/>
        <v>66.627122141004492</v>
      </c>
      <c r="Q267" s="159"/>
      <c r="R267" s="159"/>
    </row>
    <row r="268" spans="1:18" s="153" customFormat="1" ht="15" x14ac:dyDescent="0.25">
      <c r="A268" s="71" t="s">
        <v>89</v>
      </c>
      <c r="B268" s="204">
        <f t="shared" si="70"/>
        <v>3452855</v>
      </c>
      <c r="C268" s="204">
        <f t="shared" si="73"/>
        <v>3312147</v>
      </c>
      <c r="D268" s="250">
        <f t="shared" si="65"/>
        <v>104.24824139749835</v>
      </c>
      <c r="E268" s="256">
        <v>3449695</v>
      </c>
      <c r="F268" s="256">
        <v>3308119</v>
      </c>
      <c r="G268" s="250">
        <f t="shared" si="66"/>
        <v>104.27965257598048</v>
      </c>
      <c r="H268" s="256">
        <v>3160</v>
      </c>
      <c r="I268" s="256">
        <v>4028</v>
      </c>
      <c r="J268" s="250">
        <f t="shared" si="67"/>
        <v>78.45084409136048</v>
      </c>
      <c r="K268" s="256">
        <v>366929</v>
      </c>
      <c r="L268" s="256">
        <v>443388</v>
      </c>
      <c r="M268" s="250">
        <f t="shared" si="68"/>
        <v>82.755735383005401</v>
      </c>
      <c r="N268" s="204">
        <f t="shared" si="71"/>
        <v>3819784</v>
      </c>
      <c r="O268" s="204">
        <f t="shared" si="72"/>
        <v>3755535</v>
      </c>
      <c r="P268" s="250">
        <f t="shared" si="69"/>
        <v>101.71078155309431</v>
      </c>
      <c r="Q268" s="159"/>
      <c r="R268" s="159"/>
    </row>
    <row r="269" spans="1:18" s="152" customFormat="1" x14ac:dyDescent="0.2">
      <c r="A269" s="71" t="s">
        <v>90</v>
      </c>
      <c r="B269" s="204" t="s">
        <v>137</v>
      </c>
      <c r="C269" s="204" t="s">
        <v>137</v>
      </c>
      <c r="D269" s="250" t="s">
        <v>137</v>
      </c>
      <c r="E269" s="257" t="s">
        <v>137</v>
      </c>
      <c r="F269" s="257" t="s">
        <v>137</v>
      </c>
      <c r="G269" s="250" t="s">
        <v>137</v>
      </c>
      <c r="H269" s="257" t="s">
        <v>137</v>
      </c>
      <c r="I269" s="257" t="s">
        <v>137</v>
      </c>
      <c r="J269" s="250" t="s">
        <v>137</v>
      </c>
      <c r="K269" s="256">
        <v>300</v>
      </c>
      <c r="L269" s="256">
        <v>589</v>
      </c>
      <c r="M269" s="250">
        <f t="shared" si="68"/>
        <v>50.933786078098471</v>
      </c>
      <c r="N269" s="204">
        <f>K269</f>
        <v>300</v>
      </c>
      <c r="O269" s="204">
        <f>L269</f>
        <v>589</v>
      </c>
      <c r="P269" s="250">
        <f t="shared" si="69"/>
        <v>50.933786078098471</v>
      </c>
      <c r="Q269" s="158"/>
      <c r="R269" s="158"/>
    </row>
    <row r="270" spans="1:18" x14ac:dyDescent="0.2">
      <c r="A270" s="71" t="s">
        <v>91</v>
      </c>
      <c r="B270" s="204" t="s">
        <v>137</v>
      </c>
      <c r="C270" s="204">
        <f>F270</f>
        <v>31</v>
      </c>
      <c r="D270" s="250" t="s">
        <v>137</v>
      </c>
      <c r="E270" s="256" t="s">
        <v>137</v>
      </c>
      <c r="F270" s="256">
        <v>31</v>
      </c>
      <c r="G270" s="250" t="s">
        <v>137</v>
      </c>
      <c r="H270" s="257" t="s">
        <v>137</v>
      </c>
      <c r="I270" s="257" t="s">
        <v>137</v>
      </c>
      <c r="J270" s="250" t="s">
        <v>137</v>
      </c>
      <c r="K270" s="256">
        <v>8094</v>
      </c>
      <c r="L270" s="256">
        <v>9172</v>
      </c>
      <c r="M270" s="250">
        <f t="shared" si="68"/>
        <v>88.246838203227213</v>
      </c>
      <c r="N270" s="204">
        <f>K270</f>
        <v>8094</v>
      </c>
      <c r="O270" s="204">
        <f t="shared" si="72"/>
        <v>9203</v>
      </c>
      <c r="P270" s="250">
        <f>N270/O270%</f>
        <v>87.949581658154955</v>
      </c>
    </row>
    <row r="271" spans="1:18" x14ac:dyDescent="0.2">
      <c r="A271" s="73" t="s">
        <v>92</v>
      </c>
      <c r="B271" s="204">
        <f>E271+H271</f>
        <v>838332</v>
      </c>
      <c r="C271" s="204">
        <f t="shared" si="73"/>
        <v>607592</v>
      </c>
      <c r="D271" s="250">
        <f t="shared" si="65"/>
        <v>137.97614188468577</v>
      </c>
      <c r="E271" s="256">
        <v>838183</v>
      </c>
      <c r="F271" s="256">
        <v>604551</v>
      </c>
      <c r="G271" s="250">
        <f t="shared" si="66"/>
        <v>138.64554024391654</v>
      </c>
      <c r="H271" s="256">
        <v>149</v>
      </c>
      <c r="I271" s="256">
        <v>3041</v>
      </c>
      <c r="J271" s="250">
        <f t="shared" si="67"/>
        <v>4.8997040447221307</v>
      </c>
      <c r="K271" s="256">
        <v>233252</v>
      </c>
      <c r="L271" s="256">
        <v>200000</v>
      </c>
      <c r="M271" s="250">
        <f t="shared" si="68"/>
        <v>116.626</v>
      </c>
      <c r="N271" s="205">
        <f t="shared" si="71"/>
        <v>1071584</v>
      </c>
      <c r="O271" s="205">
        <f t="shared" si="72"/>
        <v>807592</v>
      </c>
      <c r="P271" s="253">
        <f>N271/O271%</f>
        <v>132.68878344510594</v>
      </c>
    </row>
    <row r="272" spans="1:18" x14ac:dyDescent="0.2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</row>
    <row r="273" spans="1:12" x14ac:dyDescent="0.2">
      <c r="A273" s="264"/>
      <c r="C273" s="211"/>
      <c r="D273" s="221"/>
    </row>
    <row r="274" spans="1:12" x14ac:dyDescent="0.2">
      <c r="A274" s="174"/>
      <c r="B274" s="175"/>
      <c r="C274" s="175"/>
      <c r="D274" s="175"/>
      <c r="E274" s="175"/>
      <c r="F274" s="175"/>
      <c r="G274" s="175"/>
      <c r="H274" s="175"/>
      <c r="I274" s="175"/>
      <c r="J274" s="175"/>
      <c r="K274" s="175"/>
      <c r="L274" s="175"/>
    </row>
    <row r="275" spans="1:12" x14ac:dyDescent="0.2">
      <c r="A275" s="174"/>
      <c r="B275" s="175"/>
      <c r="C275" s="175"/>
      <c r="D275" s="175"/>
      <c r="E275" s="175"/>
      <c r="F275" s="174"/>
      <c r="G275" s="175"/>
      <c r="H275" s="175"/>
      <c r="I275" s="175"/>
      <c r="J275" s="175"/>
      <c r="K275" s="175"/>
      <c r="L275" s="176"/>
    </row>
  </sheetData>
  <mergeCells count="105">
    <mergeCell ref="A246:P246"/>
    <mergeCell ref="N248:P249"/>
    <mergeCell ref="N196:P197"/>
    <mergeCell ref="E224:J224"/>
    <mergeCell ref="K224:M225"/>
    <mergeCell ref="N224:P225"/>
    <mergeCell ref="K60:AB60"/>
    <mergeCell ref="A58:S58"/>
    <mergeCell ref="A60:A63"/>
    <mergeCell ref="B60:J61"/>
    <mergeCell ref="K61:S61"/>
    <mergeCell ref="B62:C62"/>
    <mergeCell ref="P62:P63"/>
    <mergeCell ref="Q62:R62"/>
    <mergeCell ref="K85:S86"/>
    <mergeCell ref="A85:A88"/>
    <mergeCell ref="B87:C87"/>
    <mergeCell ref="D87:D88"/>
    <mergeCell ref="E87:F87"/>
    <mergeCell ref="G87:G88"/>
    <mergeCell ref="B85:J86"/>
    <mergeCell ref="S62:S63"/>
    <mergeCell ref="M62:M63"/>
    <mergeCell ref="N62:O62"/>
    <mergeCell ref="A196:A198"/>
    <mergeCell ref="B196:D197"/>
    <mergeCell ref="E197:G197"/>
    <mergeCell ref="H197:J197"/>
    <mergeCell ref="A224:A226"/>
    <mergeCell ref="B224:D225"/>
    <mergeCell ref="E225:G225"/>
    <mergeCell ref="H225:J225"/>
    <mergeCell ref="H171:J171"/>
    <mergeCell ref="A194:P194"/>
    <mergeCell ref="A222:P222"/>
    <mergeCell ref="N170:P171"/>
    <mergeCell ref="K196:M197"/>
    <mergeCell ref="A170:A172"/>
    <mergeCell ref="B170:D171"/>
    <mergeCell ref="E171:G171"/>
    <mergeCell ref="K170:M171"/>
    <mergeCell ref="A248:A250"/>
    <mergeCell ref="B248:D249"/>
    <mergeCell ref="E249:G249"/>
    <mergeCell ref="H249:J249"/>
    <mergeCell ref="E248:J248"/>
    <mergeCell ref="E196:J196"/>
    <mergeCell ref="D62:D63"/>
    <mergeCell ref="E62:F62"/>
    <mergeCell ref="G62:G63"/>
    <mergeCell ref="H62:I62"/>
    <mergeCell ref="J62:J63"/>
    <mergeCell ref="H87:I87"/>
    <mergeCell ref="J87:J88"/>
    <mergeCell ref="A114:A116"/>
    <mergeCell ref="B114:D115"/>
    <mergeCell ref="E115:G115"/>
    <mergeCell ref="H115:J115"/>
    <mergeCell ref="A112:P112"/>
    <mergeCell ref="E114:J114"/>
    <mergeCell ref="K114:M115"/>
    <mergeCell ref="N114:P115"/>
    <mergeCell ref="K62:L62"/>
    <mergeCell ref="K248:M249"/>
    <mergeCell ref="E170:J170"/>
    <mergeCell ref="A2:P2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140:P140"/>
    <mergeCell ref="A168:P168"/>
    <mergeCell ref="A142:A144"/>
    <mergeCell ref="B142:D143"/>
    <mergeCell ref="T61:AB61"/>
    <mergeCell ref="T62:U62"/>
    <mergeCell ref="V62:V63"/>
    <mergeCell ref="W62:X62"/>
    <mergeCell ref="Y62:Y63"/>
    <mergeCell ref="Z62:AA62"/>
    <mergeCell ref="AB62:AB63"/>
    <mergeCell ref="E142:J142"/>
    <mergeCell ref="K142:M143"/>
    <mergeCell ref="N142:P143"/>
    <mergeCell ref="E143:G143"/>
    <mergeCell ref="H143:J143"/>
    <mergeCell ref="K87:L87"/>
    <mergeCell ref="M87:M88"/>
    <mergeCell ref="N87:O87"/>
    <mergeCell ref="P87:P88"/>
    <mergeCell ref="Q87:R87"/>
    <mergeCell ref="S87:S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9" manualBreakCount="9">
    <brk id="29" max="18" man="1"/>
    <brk id="57" max="18" man="1"/>
    <brk id="83" max="18" man="1"/>
    <brk id="111" max="18" man="1"/>
    <brk id="138" max="16383" man="1"/>
    <brk id="166" max="16383" man="1"/>
    <brk id="193" max="18" man="1"/>
    <brk id="221" max="16383" man="1"/>
    <brk id="245" max="1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3" sqref="A3:A4"/>
    </sheetView>
  </sheetViews>
  <sheetFormatPr defaultRowHeight="12.75" x14ac:dyDescent="0.2"/>
  <cols>
    <col min="1" max="1" width="23.140625" style="188" customWidth="1"/>
    <col min="2" max="4" width="28.42578125" style="188" customWidth="1"/>
    <col min="5" max="5" width="28.42578125" style="190" customWidth="1"/>
    <col min="6" max="6" width="27.28515625" style="188" customWidth="1"/>
    <col min="7" max="246" width="9.140625" style="188"/>
    <col min="247" max="247" width="23.140625" style="188" customWidth="1"/>
    <col min="248" max="251" width="28.42578125" style="188" customWidth="1"/>
    <col min="252" max="502" width="9.140625" style="188"/>
    <col min="503" max="503" width="23.140625" style="188" customWidth="1"/>
    <col min="504" max="507" width="28.42578125" style="188" customWidth="1"/>
    <col min="508" max="758" width="9.140625" style="188"/>
    <col min="759" max="759" width="23.140625" style="188" customWidth="1"/>
    <col min="760" max="763" width="28.42578125" style="188" customWidth="1"/>
    <col min="764" max="1014" width="9.140625" style="188"/>
    <col min="1015" max="1015" width="23.140625" style="188" customWidth="1"/>
    <col min="1016" max="1019" width="28.42578125" style="188" customWidth="1"/>
    <col min="1020" max="1270" width="9.140625" style="188"/>
    <col min="1271" max="1271" width="23.140625" style="188" customWidth="1"/>
    <col min="1272" max="1275" width="28.42578125" style="188" customWidth="1"/>
    <col min="1276" max="1526" width="9.140625" style="188"/>
    <col min="1527" max="1527" width="23.140625" style="188" customWidth="1"/>
    <col min="1528" max="1531" width="28.42578125" style="188" customWidth="1"/>
    <col min="1532" max="1782" width="9.140625" style="188"/>
    <col min="1783" max="1783" width="23.140625" style="188" customWidth="1"/>
    <col min="1784" max="1787" width="28.42578125" style="188" customWidth="1"/>
    <col min="1788" max="2038" width="9.140625" style="188"/>
    <col min="2039" max="2039" width="23.140625" style="188" customWidth="1"/>
    <col min="2040" max="2043" width="28.42578125" style="188" customWidth="1"/>
    <col min="2044" max="2294" width="9.140625" style="188"/>
    <col min="2295" max="2295" width="23.140625" style="188" customWidth="1"/>
    <col min="2296" max="2299" width="28.42578125" style="188" customWidth="1"/>
    <col min="2300" max="2550" width="9.140625" style="188"/>
    <col min="2551" max="2551" width="23.140625" style="188" customWidth="1"/>
    <col min="2552" max="2555" width="28.42578125" style="188" customWidth="1"/>
    <col min="2556" max="2806" width="9.140625" style="188"/>
    <col min="2807" max="2807" width="23.140625" style="188" customWidth="1"/>
    <col min="2808" max="2811" width="28.42578125" style="188" customWidth="1"/>
    <col min="2812" max="3062" width="9.140625" style="188"/>
    <col min="3063" max="3063" width="23.140625" style="188" customWidth="1"/>
    <col min="3064" max="3067" width="28.42578125" style="188" customWidth="1"/>
    <col min="3068" max="3318" width="9.140625" style="188"/>
    <col min="3319" max="3319" width="23.140625" style="188" customWidth="1"/>
    <col min="3320" max="3323" width="28.42578125" style="188" customWidth="1"/>
    <col min="3324" max="3574" width="9.140625" style="188"/>
    <col min="3575" max="3575" width="23.140625" style="188" customWidth="1"/>
    <col min="3576" max="3579" width="28.42578125" style="188" customWidth="1"/>
    <col min="3580" max="3830" width="9.140625" style="188"/>
    <col min="3831" max="3831" width="23.140625" style="188" customWidth="1"/>
    <col min="3832" max="3835" width="28.42578125" style="188" customWidth="1"/>
    <col min="3836" max="4086" width="9.140625" style="188"/>
    <col min="4087" max="4087" width="23.140625" style="188" customWidth="1"/>
    <col min="4088" max="4091" width="28.42578125" style="188" customWidth="1"/>
    <col min="4092" max="4342" width="9.140625" style="188"/>
    <col min="4343" max="4343" width="23.140625" style="188" customWidth="1"/>
    <col min="4344" max="4347" width="28.42578125" style="188" customWidth="1"/>
    <col min="4348" max="4598" width="9.140625" style="188"/>
    <col min="4599" max="4599" width="23.140625" style="188" customWidth="1"/>
    <col min="4600" max="4603" width="28.42578125" style="188" customWidth="1"/>
    <col min="4604" max="4854" width="9.140625" style="188"/>
    <col min="4855" max="4855" width="23.140625" style="188" customWidth="1"/>
    <col min="4856" max="4859" width="28.42578125" style="188" customWidth="1"/>
    <col min="4860" max="5110" width="9.140625" style="188"/>
    <col min="5111" max="5111" width="23.140625" style="188" customWidth="1"/>
    <col min="5112" max="5115" width="28.42578125" style="188" customWidth="1"/>
    <col min="5116" max="5366" width="9.140625" style="188"/>
    <col min="5367" max="5367" width="23.140625" style="188" customWidth="1"/>
    <col min="5368" max="5371" width="28.42578125" style="188" customWidth="1"/>
    <col min="5372" max="5622" width="9.140625" style="188"/>
    <col min="5623" max="5623" width="23.140625" style="188" customWidth="1"/>
    <col min="5624" max="5627" width="28.42578125" style="188" customWidth="1"/>
    <col min="5628" max="5878" width="9.140625" style="188"/>
    <col min="5879" max="5879" width="23.140625" style="188" customWidth="1"/>
    <col min="5880" max="5883" width="28.42578125" style="188" customWidth="1"/>
    <col min="5884" max="6134" width="9.140625" style="188"/>
    <col min="6135" max="6135" width="23.140625" style="188" customWidth="1"/>
    <col min="6136" max="6139" width="28.42578125" style="188" customWidth="1"/>
    <col min="6140" max="6390" width="9.140625" style="188"/>
    <col min="6391" max="6391" width="23.140625" style="188" customWidth="1"/>
    <col min="6392" max="6395" width="28.42578125" style="188" customWidth="1"/>
    <col min="6396" max="6646" width="9.140625" style="188"/>
    <col min="6647" max="6647" width="23.140625" style="188" customWidth="1"/>
    <col min="6648" max="6651" width="28.42578125" style="188" customWidth="1"/>
    <col min="6652" max="6902" width="9.140625" style="188"/>
    <col min="6903" max="6903" width="23.140625" style="188" customWidth="1"/>
    <col min="6904" max="6907" width="28.42578125" style="188" customWidth="1"/>
    <col min="6908" max="7158" width="9.140625" style="188"/>
    <col min="7159" max="7159" width="23.140625" style="188" customWidth="1"/>
    <col min="7160" max="7163" width="28.42578125" style="188" customWidth="1"/>
    <col min="7164" max="7414" width="9.140625" style="188"/>
    <col min="7415" max="7415" width="23.140625" style="188" customWidth="1"/>
    <col min="7416" max="7419" width="28.42578125" style="188" customWidth="1"/>
    <col min="7420" max="7670" width="9.140625" style="188"/>
    <col min="7671" max="7671" width="23.140625" style="188" customWidth="1"/>
    <col min="7672" max="7675" width="28.42578125" style="188" customWidth="1"/>
    <col min="7676" max="7926" width="9.140625" style="188"/>
    <col min="7927" max="7927" width="23.140625" style="188" customWidth="1"/>
    <col min="7928" max="7931" width="28.42578125" style="188" customWidth="1"/>
    <col min="7932" max="8182" width="9.140625" style="188"/>
    <col min="8183" max="8183" width="23.140625" style="188" customWidth="1"/>
    <col min="8184" max="8187" width="28.42578125" style="188" customWidth="1"/>
    <col min="8188" max="8438" width="9.140625" style="188"/>
    <col min="8439" max="8439" width="23.140625" style="188" customWidth="1"/>
    <col min="8440" max="8443" width="28.42578125" style="188" customWidth="1"/>
    <col min="8444" max="8694" width="9.140625" style="188"/>
    <col min="8695" max="8695" width="23.140625" style="188" customWidth="1"/>
    <col min="8696" max="8699" width="28.42578125" style="188" customWidth="1"/>
    <col min="8700" max="8950" width="9.140625" style="188"/>
    <col min="8951" max="8951" width="23.140625" style="188" customWidth="1"/>
    <col min="8952" max="8955" width="28.42578125" style="188" customWidth="1"/>
    <col min="8956" max="9206" width="9.140625" style="188"/>
    <col min="9207" max="9207" width="23.140625" style="188" customWidth="1"/>
    <col min="9208" max="9211" width="28.42578125" style="188" customWidth="1"/>
    <col min="9212" max="9462" width="9.140625" style="188"/>
    <col min="9463" max="9463" width="23.140625" style="188" customWidth="1"/>
    <col min="9464" max="9467" width="28.42578125" style="188" customWidth="1"/>
    <col min="9468" max="9718" width="9.140625" style="188"/>
    <col min="9719" max="9719" width="23.140625" style="188" customWidth="1"/>
    <col min="9720" max="9723" width="28.42578125" style="188" customWidth="1"/>
    <col min="9724" max="9974" width="9.140625" style="188"/>
    <col min="9975" max="9975" width="23.140625" style="188" customWidth="1"/>
    <col min="9976" max="9979" width="28.42578125" style="188" customWidth="1"/>
    <col min="9980" max="10230" width="9.140625" style="188"/>
    <col min="10231" max="10231" width="23.140625" style="188" customWidth="1"/>
    <col min="10232" max="10235" width="28.42578125" style="188" customWidth="1"/>
    <col min="10236" max="10486" width="9.140625" style="188"/>
    <col min="10487" max="10487" width="23.140625" style="188" customWidth="1"/>
    <col min="10488" max="10491" width="28.42578125" style="188" customWidth="1"/>
    <col min="10492" max="10742" width="9.140625" style="188"/>
    <col min="10743" max="10743" width="23.140625" style="188" customWidth="1"/>
    <col min="10744" max="10747" width="28.42578125" style="188" customWidth="1"/>
    <col min="10748" max="10998" width="9.140625" style="188"/>
    <col min="10999" max="10999" width="23.140625" style="188" customWidth="1"/>
    <col min="11000" max="11003" width="28.42578125" style="188" customWidth="1"/>
    <col min="11004" max="11254" width="9.140625" style="188"/>
    <col min="11255" max="11255" width="23.140625" style="188" customWidth="1"/>
    <col min="11256" max="11259" width="28.42578125" style="188" customWidth="1"/>
    <col min="11260" max="11510" width="9.140625" style="188"/>
    <col min="11511" max="11511" width="23.140625" style="188" customWidth="1"/>
    <col min="11512" max="11515" width="28.42578125" style="188" customWidth="1"/>
    <col min="11516" max="11766" width="9.140625" style="188"/>
    <col min="11767" max="11767" width="23.140625" style="188" customWidth="1"/>
    <col min="11768" max="11771" width="28.42578125" style="188" customWidth="1"/>
    <col min="11772" max="12022" width="9.140625" style="188"/>
    <col min="12023" max="12023" width="23.140625" style="188" customWidth="1"/>
    <col min="12024" max="12027" width="28.42578125" style="188" customWidth="1"/>
    <col min="12028" max="12278" width="9.140625" style="188"/>
    <col min="12279" max="12279" width="23.140625" style="188" customWidth="1"/>
    <col min="12280" max="12283" width="28.42578125" style="188" customWidth="1"/>
    <col min="12284" max="12534" width="9.140625" style="188"/>
    <col min="12535" max="12535" width="23.140625" style="188" customWidth="1"/>
    <col min="12536" max="12539" width="28.42578125" style="188" customWidth="1"/>
    <col min="12540" max="12790" width="9.140625" style="188"/>
    <col min="12791" max="12791" width="23.140625" style="188" customWidth="1"/>
    <col min="12792" max="12795" width="28.42578125" style="188" customWidth="1"/>
    <col min="12796" max="13046" width="9.140625" style="188"/>
    <col min="13047" max="13047" width="23.140625" style="188" customWidth="1"/>
    <col min="13048" max="13051" width="28.42578125" style="188" customWidth="1"/>
    <col min="13052" max="13302" width="9.140625" style="188"/>
    <col min="13303" max="13303" width="23.140625" style="188" customWidth="1"/>
    <col min="13304" max="13307" width="28.42578125" style="188" customWidth="1"/>
    <col min="13308" max="13558" width="9.140625" style="188"/>
    <col min="13559" max="13559" width="23.140625" style="188" customWidth="1"/>
    <col min="13560" max="13563" width="28.42578125" style="188" customWidth="1"/>
    <col min="13564" max="13814" width="9.140625" style="188"/>
    <col min="13815" max="13815" width="23.140625" style="188" customWidth="1"/>
    <col min="13816" max="13819" width="28.42578125" style="188" customWidth="1"/>
    <col min="13820" max="14070" width="9.140625" style="188"/>
    <col min="14071" max="14071" width="23.140625" style="188" customWidth="1"/>
    <col min="14072" max="14075" width="28.42578125" style="188" customWidth="1"/>
    <col min="14076" max="14326" width="9.140625" style="188"/>
    <col min="14327" max="14327" width="23.140625" style="188" customWidth="1"/>
    <col min="14328" max="14331" width="28.42578125" style="188" customWidth="1"/>
    <col min="14332" max="14582" width="9.140625" style="188"/>
    <col min="14583" max="14583" width="23.140625" style="188" customWidth="1"/>
    <col min="14584" max="14587" width="28.42578125" style="188" customWidth="1"/>
    <col min="14588" max="14838" width="9.140625" style="188"/>
    <col min="14839" max="14839" width="23.140625" style="188" customWidth="1"/>
    <col min="14840" max="14843" width="28.42578125" style="188" customWidth="1"/>
    <col min="14844" max="15094" width="9.140625" style="188"/>
    <col min="15095" max="15095" width="23.140625" style="188" customWidth="1"/>
    <col min="15096" max="15099" width="28.42578125" style="188" customWidth="1"/>
    <col min="15100" max="15350" width="9.140625" style="188"/>
    <col min="15351" max="15351" width="23.140625" style="188" customWidth="1"/>
    <col min="15352" max="15355" width="28.42578125" style="188" customWidth="1"/>
    <col min="15356" max="15606" width="9.140625" style="188"/>
    <col min="15607" max="15607" width="23.140625" style="188" customWidth="1"/>
    <col min="15608" max="15611" width="28.42578125" style="188" customWidth="1"/>
    <col min="15612" max="15862" width="9.140625" style="188"/>
    <col min="15863" max="15863" width="23.140625" style="188" customWidth="1"/>
    <col min="15864" max="15867" width="28.42578125" style="188" customWidth="1"/>
    <col min="15868" max="16118" width="9.140625" style="188"/>
    <col min="16119" max="16119" width="23.140625" style="188" customWidth="1"/>
    <col min="16120" max="16123" width="28.42578125" style="188" customWidth="1"/>
    <col min="16124" max="16384" width="9.140625" style="188"/>
  </cols>
  <sheetData>
    <row r="1" spans="1:6" ht="32.25" customHeight="1" x14ac:dyDescent="0.2">
      <c r="A1" s="484" t="s">
        <v>183</v>
      </c>
      <c r="B1" s="484"/>
      <c r="C1" s="484"/>
      <c r="D1" s="484"/>
      <c r="E1" s="484"/>
      <c r="F1" s="484"/>
    </row>
    <row r="2" spans="1:6" ht="12.75" customHeight="1" x14ac:dyDescent="0.2">
      <c r="A2" s="194"/>
      <c r="B2" s="189"/>
      <c r="C2" s="189"/>
      <c r="D2" s="189"/>
      <c r="F2" s="191" t="s">
        <v>121</v>
      </c>
    </row>
    <row r="3" spans="1:6" ht="18.75" customHeight="1" x14ac:dyDescent="0.2">
      <c r="A3" s="436"/>
      <c r="B3" s="437" t="s">
        <v>132</v>
      </c>
      <c r="C3" s="437" t="s">
        <v>67</v>
      </c>
      <c r="D3" s="437"/>
      <c r="E3" s="437" t="s">
        <v>150</v>
      </c>
      <c r="F3" s="438" t="s">
        <v>170</v>
      </c>
    </row>
    <row r="4" spans="1:6" ht="32.25" customHeight="1" x14ac:dyDescent="0.2">
      <c r="A4" s="436"/>
      <c r="B4" s="437"/>
      <c r="C4" s="128" t="s">
        <v>66</v>
      </c>
      <c r="D4" s="128" t="s">
        <v>65</v>
      </c>
      <c r="E4" s="437"/>
      <c r="F4" s="485"/>
    </row>
    <row r="5" spans="1:6" ht="12.75" customHeight="1" x14ac:dyDescent="0.2">
      <c r="A5" s="385" t="s">
        <v>72</v>
      </c>
      <c r="B5" s="115">
        <v>1467</v>
      </c>
      <c r="C5" s="115">
        <v>3011</v>
      </c>
      <c r="D5" s="115">
        <v>963</v>
      </c>
      <c r="E5" s="115">
        <v>1177</v>
      </c>
      <c r="F5" s="115">
        <v>1275</v>
      </c>
    </row>
    <row r="6" spans="1:6" x14ac:dyDescent="0.2">
      <c r="A6" s="129" t="s">
        <v>73</v>
      </c>
      <c r="B6" s="115">
        <v>1011</v>
      </c>
      <c r="C6" s="115">
        <v>2136</v>
      </c>
      <c r="D6" s="115">
        <v>970</v>
      </c>
      <c r="E6" s="115">
        <v>1137</v>
      </c>
      <c r="F6" s="115">
        <v>1075</v>
      </c>
    </row>
    <row r="7" spans="1:6" x14ac:dyDescent="0.2">
      <c r="A7" s="129" t="s">
        <v>74</v>
      </c>
      <c r="B7" s="115">
        <v>3047</v>
      </c>
      <c r="C7" s="115">
        <v>3691</v>
      </c>
      <c r="D7" s="115">
        <v>1573</v>
      </c>
      <c r="E7" s="115">
        <v>1501</v>
      </c>
      <c r="F7" s="115">
        <v>1879</v>
      </c>
    </row>
    <row r="8" spans="1:6" x14ac:dyDescent="0.2">
      <c r="A8" s="129" t="s">
        <v>75</v>
      </c>
      <c r="B8" s="115">
        <v>790</v>
      </c>
      <c r="C8" s="115">
        <v>3542</v>
      </c>
      <c r="D8" s="115">
        <v>474</v>
      </c>
      <c r="E8" s="115">
        <v>1111</v>
      </c>
      <c r="F8" s="115">
        <v>998</v>
      </c>
    </row>
    <row r="9" spans="1:6" x14ac:dyDescent="0.2">
      <c r="A9" s="129" t="s">
        <v>76</v>
      </c>
      <c r="B9" s="115">
        <v>1753</v>
      </c>
      <c r="C9" s="115">
        <v>3092</v>
      </c>
      <c r="D9" s="115">
        <v>1262</v>
      </c>
      <c r="E9" s="115">
        <v>1233</v>
      </c>
      <c r="F9" s="115">
        <v>1392</v>
      </c>
    </row>
    <row r="10" spans="1:6" x14ac:dyDescent="0.2">
      <c r="A10" s="129" t="s">
        <v>77</v>
      </c>
      <c r="B10" s="115">
        <v>1025</v>
      </c>
      <c r="C10" s="115">
        <v>3305</v>
      </c>
      <c r="D10" s="115">
        <v>639</v>
      </c>
      <c r="E10" s="115">
        <v>1059</v>
      </c>
      <c r="F10" s="115">
        <v>1044</v>
      </c>
    </row>
    <row r="11" spans="1:6" x14ac:dyDescent="0.2">
      <c r="A11" s="129" t="s">
        <v>78</v>
      </c>
      <c r="B11" s="115">
        <v>677</v>
      </c>
      <c r="C11" s="115">
        <v>656</v>
      </c>
      <c r="D11" s="115">
        <v>692</v>
      </c>
      <c r="E11" s="115">
        <v>1054</v>
      </c>
      <c r="F11" s="115">
        <v>873</v>
      </c>
    </row>
    <row r="12" spans="1:6" x14ac:dyDescent="0.2">
      <c r="A12" s="129" t="s">
        <v>79</v>
      </c>
      <c r="B12" s="115">
        <v>1062</v>
      </c>
      <c r="C12" s="115">
        <v>2327</v>
      </c>
      <c r="D12" s="115">
        <v>1009</v>
      </c>
      <c r="E12" s="115">
        <v>1136</v>
      </c>
      <c r="F12" s="115">
        <v>1109</v>
      </c>
    </row>
    <row r="13" spans="1:6" x14ac:dyDescent="0.2">
      <c r="A13" s="129" t="s">
        <v>80</v>
      </c>
      <c r="B13" s="115">
        <v>1551</v>
      </c>
      <c r="C13" s="115">
        <v>3282</v>
      </c>
      <c r="D13" s="115">
        <v>1191</v>
      </c>
      <c r="E13" s="115">
        <v>1353</v>
      </c>
      <c r="F13" s="115">
        <v>1399</v>
      </c>
    </row>
    <row r="14" spans="1:6" x14ac:dyDescent="0.2">
      <c r="A14" s="129" t="s">
        <v>81</v>
      </c>
      <c r="B14" s="115">
        <v>1127</v>
      </c>
      <c r="C14" s="115">
        <v>1319</v>
      </c>
      <c r="D14" s="115">
        <v>1120</v>
      </c>
      <c r="E14" s="115">
        <v>1250</v>
      </c>
      <c r="F14" s="115">
        <v>1187</v>
      </c>
    </row>
    <row r="15" spans="1:6" x14ac:dyDescent="0.2">
      <c r="A15" s="129" t="s">
        <v>82</v>
      </c>
      <c r="B15" s="115">
        <v>2677</v>
      </c>
      <c r="C15" s="115">
        <v>3339</v>
      </c>
      <c r="D15" s="115">
        <v>1305</v>
      </c>
      <c r="E15" s="115">
        <v>1668</v>
      </c>
      <c r="F15" s="115">
        <v>1945</v>
      </c>
    </row>
    <row r="16" spans="1:6" x14ac:dyDescent="0.2">
      <c r="A16" s="129" t="s">
        <v>83</v>
      </c>
      <c r="B16" s="115">
        <v>1346</v>
      </c>
      <c r="C16" s="115">
        <v>4774</v>
      </c>
      <c r="D16" s="115">
        <v>518</v>
      </c>
      <c r="E16" s="115">
        <v>448</v>
      </c>
      <c r="F16" s="115">
        <v>538</v>
      </c>
    </row>
    <row r="17" spans="1:6" x14ac:dyDescent="0.2">
      <c r="A17" s="129" t="s">
        <v>85</v>
      </c>
      <c r="B17" s="115">
        <v>1928</v>
      </c>
      <c r="C17" s="115">
        <v>3232</v>
      </c>
      <c r="D17" s="115">
        <v>1161</v>
      </c>
      <c r="E17" s="115">
        <v>1225</v>
      </c>
      <c r="F17" s="115">
        <v>1609</v>
      </c>
    </row>
    <row r="18" spans="1:6" ht="14.25" customHeight="1" x14ac:dyDescent="0.2">
      <c r="A18" s="129" t="s">
        <v>86</v>
      </c>
      <c r="B18" s="115">
        <v>2091</v>
      </c>
      <c r="C18" s="115">
        <v>3234</v>
      </c>
      <c r="D18" s="115">
        <v>1033</v>
      </c>
      <c r="E18" s="115">
        <v>1126</v>
      </c>
      <c r="F18" s="115">
        <v>1604</v>
      </c>
    </row>
    <row r="19" spans="1:6" x14ac:dyDescent="0.2">
      <c r="A19" s="129" t="s">
        <v>138</v>
      </c>
      <c r="B19" s="115">
        <v>2339</v>
      </c>
      <c r="C19" s="115">
        <v>2815</v>
      </c>
      <c r="D19" s="115">
        <v>1144</v>
      </c>
      <c r="E19" s="115">
        <v>1255</v>
      </c>
      <c r="F19" s="115">
        <v>1405</v>
      </c>
    </row>
    <row r="20" spans="1:6" x14ac:dyDescent="0.2">
      <c r="A20" s="129" t="s">
        <v>88</v>
      </c>
      <c r="B20" s="115">
        <v>918</v>
      </c>
      <c r="C20" s="120" t="s">
        <v>137</v>
      </c>
      <c r="D20" s="115">
        <v>918</v>
      </c>
      <c r="E20" s="115">
        <v>730</v>
      </c>
      <c r="F20" s="115">
        <v>883</v>
      </c>
    </row>
    <row r="21" spans="1:6" x14ac:dyDescent="0.2">
      <c r="A21" s="129" t="s">
        <v>89</v>
      </c>
      <c r="B21" s="115">
        <v>1192</v>
      </c>
      <c r="C21" s="115">
        <v>3155</v>
      </c>
      <c r="D21" s="115">
        <v>937</v>
      </c>
      <c r="E21" s="115">
        <v>1219</v>
      </c>
      <c r="F21" s="115">
        <v>1206</v>
      </c>
    </row>
    <row r="22" spans="1:6" x14ac:dyDescent="0.2">
      <c r="A22" s="129" t="s">
        <v>90</v>
      </c>
      <c r="B22" s="115">
        <v>840</v>
      </c>
      <c r="C22" s="120" t="s">
        <v>137</v>
      </c>
      <c r="D22" s="115">
        <v>840</v>
      </c>
      <c r="E22" s="115">
        <v>1081</v>
      </c>
      <c r="F22" s="115">
        <v>1080</v>
      </c>
    </row>
    <row r="23" spans="1:6" x14ac:dyDescent="0.2">
      <c r="A23" s="129" t="s">
        <v>91</v>
      </c>
      <c r="B23" s="120" t="s">
        <v>137</v>
      </c>
      <c r="C23" s="120" t="s">
        <v>137</v>
      </c>
      <c r="D23" s="120" t="s">
        <v>137</v>
      </c>
      <c r="E23" s="115">
        <v>275</v>
      </c>
      <c r="F23" s="115">
        <v>275</v>
      </c>
    </row>
    <row r="24" spans="1:6" x14ac:dyDescent="0.2">
      <c r="A24" s="130" t="s">
        <v>92</v>
      </c>
      <c r="B24" s="122">
        <v>2444</v>
      </c>
      <c r="C24" s="122">
        <v>3026</v>
      </c>
      <c r="D24" s="122">
        <v>1167</v>
      </c>
      <c r="E24" s="122">
        <v>1179</v>
      </c>
      <c r="F24" s="122">
        <v>1403</v>
      </c>
    </row>
    <row r="26" spans="1:6" x14ac:dyDescent="0.2">
      <c r="A26" s="198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:A4"/>
    </sheetView>
  </sheetViews>
  <sheetFormatPr defaultRowHeight="12.75" x14ac:dyDescent="0.2"/>
  <cols>
    <col min="1" max="1" width="23.7109375" style="188" customWidth="1"/>
    <col min="2" max="2" width="19.42578125" style="188" customWidth="1"/>
    <col min="3" max="3" width="18.85546875" style="188" customWidth="1"/>
    <col min="4" max="4" width="28.28515625" style="188" customWidth="1"/>
    <col min="5" max="5" width="18.28515625" style="190" customWidth="1"/>
    <col min="6" max="6" width="22.140625" style="188" customWidth="1"/>
    <col min="7" max="7" width="9.140625" style="188"/>
    <col min="8" max="8" width="9.140625" style="188" customWidth="1"/>
    <col min="9" max="256" width="9.140625" style="188"/>
    <col min="257" max="257" width="23.7109375" style="188" customWidth="1"/>
    <col min="258" max="261" width="28.28515625" style="188" customWidth="1"/>
    <col min="262" max="512" width="9.140625" style="188"/>
    <col min="513" max="513" width="23.7109375" style="188" customWidth="1"/>
    <col min="514" max="517" width="28.28515625" style="188" customWidth="1"/>
    <col min="518" max="768" width="9.140625" style="188"/>
    <col min="769" max="769" width="23.7109375" style="188" customWidth="1"/>
    <col min="770" max="773" width="28.28515625" style="188" customWidth="1"/>
    <col min="774" max="1024" width="9.140625" style="188"/>
    <col min="1025" max="1025" width="23.7109375" style="188" customWidth="1"/>
    <col min="1026" max="1029" width="28.28515625" style="188" customWidth="1"/>
    <col min="1030" max="1280" width="9.140625" style="188"/>
    <col min="1281" max="1281" width="23.7109375" style="188" customWidth="1"/>
    <col min="1282" max="1285" width="28.28515625" style="188" customWidth="1"/>
    <col min="1286" max="1536" width="9.140625" style="188"/>
    <col min="1537" max="1537" width="23.7109375" style="188" customWidth="1"/>
    <col min="1538" max="1541" width="28.28515625" style="188" customWidth="1"/>
    <col min="1542" max="1792" width="9.140625" style="188"/>
    <col min="1793" max="1793" width="23.7109375" style="188" customWidth="1"/>
    <col min="1794" max="1797" width="28.28515625" style="188" customWidth="1"/>
    <col min="1798" max="2048" width="9.140625" style="188"/>
    <col min="2049" max="2049" width="23.7109375" style="188" customWidth="1"/>
    <col min="2050" max="2053" width="28.28515625" style="188" customWidth="1"/>
    <col min="2054" max="2304" width="9.140625" style="188"/>
    <col min="2305" max="2305" width="23.7109375" style="188" customWidth="1"/>
    <col min="2306" max="2309" width="28.28515625" style="188" customWidth="1"/>
    <col min="2310" max="2560" width="9.140625" style="188"/>
    <col min="2561" max="2561" width="23.7109375" style="188" customWidth="1"/>
    <col min="2562" max="2565" width="28.28515625" style="188" customWidth="1"/>
    <col min="2566" max="2816" width="9.140625" style="188"/>
    <col min="2817" max="2817" width="23.7109375" style="188" customWidth="1"/>
    <col min="2818" max="2821" width="28.28515625" style="188" customWidth="1"/>
    <col min="2822" max="3072" width="9.140625" style="188"/>
    <col min="3073" max="3073" width="23.7109375" style="188" customWidth="1"/>
    <col min="3074" max="3077" width="28.28515625" style="188" customWidth="1"/>
    <col min="3078" max="3328" width="9.140625" style="188"/>
    <col min="3329" max="3329" width="23.7109375" style="188" customWidth="1"/>
    <col min="3330" max="3333" width="28.28515625" style="188" customWidth="1"/>
    <col min="3334" max="3584" width="9.140625" style="188"/>
    <col min="3585" max="3585" width="23.7109375" style="188" customWidth="1"/>
    <col min="3586" max="3589" width="28.28515625" style="188" customWidth="1"/>
    <col min="3590" max="3840" width="9.140625" style="188"/>
    <col min="3841" max="3841" width="23.7109375" style="188" customWidth="1"/>
    <col min="3842" max="3845" width="28.28515625" style="188" customWidth="1"/>
    <col min="3846" max="4096" width="9.140625" style="188"/>
    <col min="4097" max="4097" width="23.7109375" style="188" customWidth="1"/>
    <col min="4098" max="4101" width="28.28515625" style="188" customWidth="1"/>
    <col min="4102" max="4352" width="9.140625" style="188"/>
    <col min="4353" max="4353" width="23.7109375" style="188" customWidth="1"/>
    <col min="4354" max="4357" width="28.28515625" style="188" customWidth="1"/>
    <col min="4358" max="4608" width="9.140625" style="188"/>
    <col min="4609" max="4609" width="23.7109375" style="188" customWidth="1"/>
    <col min="4610" max="4613" width="28.28515625" style="188" customWidth="1"/>
    <col min="4614" max="4864" width="9.140625" style="188"/>
    <col min="4865" max="4865" width="23.7109375" style="188" customWidth="1"/>
    <col min="4866" max="4869" width="28.28515625" style="188" customWidth="1"/>
    <col min="4870" max="5120" width="9.140625" style="188"/>
    <col min="5121" max="5121" width="23.7109375" style="188" customWidth="1"/>
    <col min="5122" max="5125" width="28.28515625" style="188" customWidth="1"/>
    <col min="5126" max="5376" width="9.140625" style="188"/>
    <col min="5377" max="5377" width="23.7109375" style="188" customWidth="1"/>
    <col min="5378" max="5381" width="28.28515625" style="188" customWidth="1"/>
    <col min="5382" max="5632" width="9.140625" style="188"/>
    <col min="5633" max="5633" width="23.7109375" style="188" customWidth="1"/>
    <col min="5634" max="5637" width="28.28515625" style="188" customWidth="1"/>
    <col min="5638" max="5888" width="9.140625" style="188"/>
    <col min="5889" max="5889" width="23.7109375" style="188" customWidth="1"/>
    <col min="5890" max="5893" width="28.28515625" style="188" customWidth="1"/>
    <col min="5894" max="6144" width="9.140625" style="188"/>
    <col min="6145" max="6145" width="23.7109375" style="188" customWidth="1"/>
    <col min="6146" max="6149" width="28.28515625" style="188" customWidth="1"/>
    <col min="6150" max="6400" width="9.140625" style="188"/>
    <col min="6401" max="6401" width="23.7109375" style="188" customWidth="1"/>
    <col min="6402" max="6405" width="28.28515625" style="188" customWidth="1"/>
    <col min="6406" max="6656" width="9.140625" style="188"/>
    <col min="6657" max="6657" width="23.7109375" style="188" customWidth="1"/>
    <col min="6658" max="6661" width="28.28515625" style="188" customWidth="1"/>
    <col min="6662" max="6912" width="9.140625" style="188"/>
    <col min="6913" max="6913" width="23.7109375" style="188" customWidth="1"/>
    <col min="6914" max="6917" width="28.28515625" style="188" customWidth="1"/>
    <col min="6918" max="7168" width="9.140625" style="188"/>
    <col min="7169" max="7169" width="23.7109375" style="188" customWidth="1"/>
    <col min="7170" max="7173" width="28.28515625" style="188" customWidth="1"/>
    <col min="7174" max="7424" width="9.140625" style="188"/>
    <col min="7425" max="7425" width="23.7109375" style="188" customWidth="1"/>
    <col min="7426" max="7429" width="28.28515625" style="188" customWidth="1"/>
    <col min="7430" max="7680" width="9.140625" style="188"/>
    <col min="7681" max="7681" width="23.7109375" style="188" customWidth="1"/>
    <col min="7682" max="7685" width="28.28515625" style="188" customWidth="1"/>
    <col min="7686" max="7936" width="9.140625" style="188"/>
    <col min="7937" max="7937" width="23.7109375" style="188" customWidth="1"/>
    <col min="7938" max="7941" width="28.28515625" style="188" customWidth="1"/>
    <col min="7942" max="8192" width="9.140625" style="188"/>
    <col min="8193" max="8193" width="23.7109375" style="188" customWidth="1"/>
    <col min="8194" max="8197" width="28.28515625" style="188" customWidth="1"/>
    <col min="8198" max="8448" width="9.140625" style="188"/>
    <col min="8449" max="8449" width="23.7109375" style="188" customWidth="1"/>
    <col min="8450" max="8453" width="28.28515625" style="188" customWidth="1"/>
    <col min="8454" max="8704" width="9.140625" style="188"/>
    <col min="8705" max="8705" width="23.7109375" style="188" customWidth="1"/>
    <col min="8706" max="8709" width="28.28515625" style="188" customWidth="1"/>
    <col min="8710" max="8960" width="9.140625" style="188"/>
    <col min="8961" max="8961" width="23.7109375" style="188" customWidth="1"/>
    <col min="8962" max="8965" width="28.28515625" style="188" customWidth="1"/>
    <col min="8966" max="9216" width="9.140625" style="188"/>
    <col min="9217" max="9217" width="23.7109375" style="188" customWidth="1"/>
    <col min="9218" max="9221" width="28.28515625" style="188" customWidth="1"/>
    <col min="9222" max="9472" width="9.140625" style="188"/>
    <col min="9473" max="9473" width="23.7109375" style="188" customWidth="1"/>
    <col min="9474" max="9477" width="28.28515625" style="188" customWidth="1"/>
    <col min="9478" max="9728" width="9.140625" style="188"/>
    <col min="9729" max="9729" width="23.7109375" style="188" customWidth="1"/>
    <col min="9730" max="9733" width="28.28515625" style="188" customWidth="1"/>
    <col min="9734" max="9984" width="9.140625" style="188"/>
    <col min="9985" max="9985" width="23.7109375" style="188" customWidth="1"/>
    <col min="9986" max="9989" width="28.28515625" style="188" customWidth="1"/>
    <col min="9990" max="10240" width="9.140625" style="188"/>
    <col min="10241" max="10241" width="23.7109375" style="188" customWidth="1"/>
    <col min="10242" max="10245" width="28.28515625" style="188" customWidth="1"/>
    <col min="10246" max="10496" width="9.140625" style="188"/>
    <col min="10497" max="10497" width="23.7109375" style="188" customWidth="1"/>
    <col min="10498" max="10501" width="28.28515625" style="188" customWidth="1"/>
    <col min="10502" max="10752" width="9.140625" style="188"/>
    <col min="10753" max="10753" width="23.7109375" style="188" customWidth="1"/>
    <col min="10754" max="10757" width="28.28515625" style="188" customWidth="1"/>
    <col min="10758" max="11008" width="9.140625" style="188"/>
    <col min="11009" max="11009" width="23.7109375" style="188" customWidth="1"/>
    <col min="11010" max="11013" width="28.28515625" style="188" customWidth="1"/>
    <col min="11014" max="11264" width="9.140625" style="188"/>
    <col min="11265" max="11265" width="23.7109375" style="188" customWidth="1"/>
    <col min="11266" max="11269" width="28.28515625" style="188" customWidth="1"/>
    <col min="11270" max="11520" width="9.140625" style="188"/>
    <col min="11521" max="11521" width="23.7109375" style="188" customWidth="1"/>
    <col min="11522" max="11525" width="28.28515625" style="188" customWidth="1"/>
    <col min="11526" max="11776" width="9.140625" style="188"/>
    <col min="11777" max="11777" width="23.7109375" style="188" customWidth="1"/>
    <col min="11778" max="11781" width="28.28515625" style="188" customWidth="1"/>
    <col min="11782" max="12032" width="9.140625" style="188"/>
    <col min="12033" max="12033" width="23.7109375" style="188" customWidth="1"/>
    <col min="12034" max="12037" width="28.28515625" style="188" customWidth="1"/>
    <col min="12038" max="12288" width="9.140625" style="188"/>
    <col min="12289" max="12289" width="23.7109375" style="188" customWidth="1"/>
    <col min="12290" max="12293" width="28.28515625" style="188" customWidth="1"/>
    <col min="12294" max="12544" width="9.140625" style="188"/>
    <col min="12545" max="12545" width="23.7109375" style="188" customWidth="1"/>
    <col min="12546" max="12549" width="28.28515625" style="188" customWidth="1"/>
    <col min="12550" max="12800" width="9.140625" style="188"/>
    <col min="12801" max="12801" width="23.7109375" style="188" customWidth="1"/>
    <col min="12802" max="12805" width="28.28515625" style="188" customWidth="1"/>
    <col min="12806" max="13056" width="9.140625" style="188"/>
    <col min="13057" max="13057" width="23.7109375" style="188" customWidth="1"/>
    <col min="13058" max="13061" width="28.28515625" style="188" customWidth="1"/>
    <col min="13062" max="13312" width="9.140625" style="188"/>
    <col min="13313" max="13313" width="23.7109375" style="188" customWidth="1"/>
    <col min="13314" max="13317" width="28.28515625" style="188" customWidth="1"/>
    <col min="13318" max="13568" width="9.140625" style="188"/>
    <col min="13569" max="13569" width="23.7109375" style="188" customWidth="1"/>
    <col min="13570" max="13573" width="28.28515625" style="188" customWidth="1"/>
    <col min="13574" max="13824" width="9.140625" style="188"/>
    <col min="13825" max="13825" width="23.7109375" style="188" customWidth="1"/>
    <col min="13826" max="13829" width="28.28515625" style="188" customWidth="1"/>
    <col min="13830" max="14080" width="9.140625" style="188"/>
    <col min="14081" max="14081" width="23.7109375" style="188" customWidth="1"/>
    <col min="14082" max="14085" width="28.28515625" style="188" customWidth="1"/>
    <col min="14086" max="14336" width="9.140625" style="188"/>
    <col min="14337" max="14337" width="23.7109375" style="188" customWidth="1"/>
    <col min="14338" max="14341" width="28.28515625" style="188" customWidth="1"/>
    <col min="14342" max="14592" width="9.140625" style="188"/>
    <col min="14593" max="14593" width="23.7109375" style="188" customWidth="1"/>
    <col min="14594" max="14597" width="28.28515625" style="188" customWidth="1"/>
    <col min="14598" max="14848" width="9.140625" style="188"/>
    <col min="14849" max="14849" width="23.7109375" style="188" customWidth="1"/>
    <col min="14850" max="14853" width="28.28515625" style="188" customWidth="1"/>
    <col min="14854" max="15104" width="9.140625" style="188"/>
    <col min="15105" max="15105" width="23.7109375" style="188" customWidth="1"/>
    <col min="15106" max="15109" width="28.28515625" style="188" customWidth="1"/>
    <col min="15110" max="15360" width="9.140625" style="188"/>
    <col min="15361" max="15361" width="23.7109375" style="188" customWidth="1"/>
    <col min="15362" max="15365" width="28.28515625" style="188" customWidth="1"/>
    <col min="15366" max="15616" width="9.140625" style="188"/>
    <col min="15617" max="15617" width="23.7109375" style="188" customWidth="1"/>
    <col min="15618" max="15621" width="28.28515625" style="188" customWidth="1"/>
    <col min="15622" max="15872" width="9.140625" style="188"/>
    <col min="15873" max="15873" width="23.7109375" style="188" customWidth="1"/>
    <col min="15874" max="15877" width="28.28515625" style="188" customWidth="1"/>
    <col min="15878" max="16128" width="9.140625" style="188"/>
    <col min="16129" max="16129" width="23.7109375" style="188" customWidth="1"/>
    <col min="16130" max="16133" width="28.28515625" style="188" customWidth="1"/>
    <col min="16134" max="16384" width="9.140625" style="188"/>
  </cols>
  <sheetData>
    <row r="1" spans="1:7" ht="33" customHeight="1" x14ac:dyDescent="0.2">
      <c r="A1" s="484" t="s">
        <v>182</v>
      </c>
      <c r="B1" s="484"/>
      <c r="C1" s="484"/>
      <c r="D1" s="484"/>
      <c r="E1" s="484"/>
      <c r="F1" s="484"/>
    </row>
    <row r="2" spans="1:7" x14ac:dyDescent="0.2">
      <c r="A2" s="137"/>
      <c r="B2" s="189"/>
      <c r="C2" s="189"/>
      <c r="D2" s="189"/>
      <c r="F2" s="191" t="s">
        <v>109</v>
      </c>
    </row>
    <row r="3" spans="1:7" x14ac:dyDescent="0.2">
      <c r="A3" s="486"/>
      <c r="B3" s="488" t="s">
        <v>132</v>
      </c>
      <c r="C3" s="407" t="s">
        <v>67</v>
      </c>
      <c r="D3" s="490"/>
      <c r="E3" s="400" t="s">
        <v>150</v>
      </c>
      <c r="F3" s="401" t="s">
        <v>133</v>
      </c>
    </row>
    <row r="4" spans="1:7" ht="48" customHeight="1" x14ac:dyDescent="0.2">
      <c r="A4" s="487"/>
      <c r="B4" s="489"/>
      <c r="C4" s="20" t="s">
        <v>66</v>
      </c>
      <c r="D4" s="20" t="s">
        <v>65</v>
      </c>
      <c r="E4" s="403"/>
      <c r="F4" s="404"/>
      <c r="G4" s="118"/>
    </row>
    <row r="5" spans="1:7" x14ac:dyDescent="0.2">
      <c r="A5" s="385" t="s">
        <v>72</v>
      </c>
      <c r="B5" s="115">
        <v>133</v>
      </c>
      <c r="C5" s="115">
        <v>134</v>
      </c>
      <c r="D5" s="115">
        <v>63</v>
      </c>
      <c r="E5" s="115">
        <v>80</v>
      </c>
      <c r="F5" s="115">
        <v>121</v>
      </c>
      <c r="G5" s="118"/>
    </row>
    <row r="6" spans="1:7" x14ac:dyDescent="0.2">
      <c r="A6" s="129" t="s">
        <v>73</v>
      </c>
      <c r="B6" s="115">
        <v>72</v>
      </c>
      <c r="C6" s="115">
        <v>71</v>
      </c>
      <c r="D6" s="115">
        <v>73</v>
      </c>
      <c r="E6" s="115">
        <v>93</v>
      </c>
      <c r="F6" s="115">
        <v>91</v>
      </c>
      <c r="G6" s="118"/>
    </row>
    <row r="7" spans="1:7" x14ac:dyDescent="0.2">
      <c r="A7" s="129" t="s">
        <v>74</v>
      </c>
      <c r="B7" s="115">
        <v>148</v>
      </c>
      <c r="C7" s="115">
        <v>148</v>
      </c>
      <c r="D7" s="115">
        <v>114</v>
      </c>
      <c r="E7" s="115">
        <v>72</v>
      </c>
      <c r="F7" s="115">
        <v>135</v>
      </c>
      <c r="G7" s="118"/>
    </row>
    <row r="8" spans="1:7" x14ac:dyDescent="0.2">
      <c r="A8" s="129" t="s">
        <v>75</v>
      </c>
      <c r="B8" s="115">
        <v>142</v>
      </c>
      <c r="C8" s="115">
        <v>143</v>
      </c>
      <c r="D8" s="115">
        <v>54</v>
      </c>
      <c r="E8" s="115">
        <v>82</v>
      </c>
      <c r="F8" s="115">
        <v>119</v>
      </c>
      <c r="G8" s="118"/>
    </row>
    <row r="9" spans="1:7" x14ac:dyDescent="0.2">
      <c r="A9" s="129" t="s">
        <v>76</v>
      </c>
      <c r="B9" s="115">
        <v>102</v>
      </c>
      <c r="C9" s="115">
        <v>102</v>
      </c>
      <c r="D9" s="115">
        <v>90</v>
      </c>
      <c r="E9" s="115">
        <v>113</v>
      </c>
      <c r="F9" s="115">
        <v>103</v>
      </c>
      <c r="G9" s="118"/>
    </row>
    <row r="10" spans="1:7" x14ac:dyDescent="0.2">
      <c r="A10" s="129" t="s">
        <v>77</v>
      </c>
      <c r="B10" s="115">
        <v>146</v>
      </c>
      <c r="C10" s="115">
        <v>147</v>
      </c>
      <c r="D10" s="115">
        <v>100</v>
      </c>
      <c r="E10" s="115">
        <v>48</v>
      </c>
      <c r="F10" s="115">
        <v>128</v>
      </c>
      <c r="G10" s="118"/>
    </row>
    <row r="11" spans="1:7" x14ac:dyDescent="0.2">
      <c r="A11" s="129" t="s">
        <v>78</v>
      </c>
      <c r="B11" s="115">
        <v>148</v>
      </c>
      <c r="C11" s="115">
        <v>151</v>
      </c>
      <c r="D11" s="115">
        <v>54</v>
      </c>
      <c r="E11" s="115">
        <v>85</v>
      </c>
      <c r="F11" s="115">
        <v>129</v>
      </c>
      <c r="G11" s="118"/>
    </row>
    <row r="12" spans="1:7" x14ac:dyDescent="0.2">
      <c r="A12" s="129" t="s">
        <v>79</v>
      </c>
      <c r="B12" s="115">
        <v>101</v>
      </c>
      <c r="C12" s="115">
        <v>105</v>
      </c>
      <c r="D12" s="115">
        <v>56</v>
      </c>
      <c r="E12" s="115">
        <v>61</v>
      </c>
      <c r="F12" s="115">
        <v>76</v>
      </c>
      <c r="G12" s="118"/>
    </row>
    <row r="13" spans="1:7" x14ac:dyDescent="0.2">
      <c r="A13" s="129" t="s">
        <v>80</v>
      </c>
      <c r="B13" s="115">
        <v>113</v>
      </c>
      <c r="C13" s="115">
        <v>114</v>
      </c>
      <c r="D13" s="115">
        <v>85</v>
      </c>
      <c r="E13" s="115">
        <v>89</v>
      </c>
      <c r="F13" s="115">
        <v>108</v>
      </c>
      <c r="G13" s="118"/>
    </row>
    <row r="14" spans="1:7" x14ac:dyDescent="0.2">
      <c r="A14" s="129" t="s">
        <v>81</v>
      </c>
      <c r="B14" s="115">
        <v>142</v>
      </c>
      <c r="C14" s="115">
        <v>142</v>
      </c>
      <c r="D14" s="115">
        <v>73</v>
      </c>
      <c r="E14" s="115">
        <v>80</v>
      </c>
      <c r="F14" s="115">
        <v>138</v>
      </c>
      <c r="G14" s="118"/>
    </row>
    <row r="15" spans="1:7" x14ac:dyDescent="0.2">
      <c r="A15" s="129" t="s">
        <v>82</v>
      </c>
      <c r="B15" s="115">
        <v>149</v>
      </c>
      <c r="C15" s="115">
        <v>149</v>
      </c>
      <c r="D15" s="115">
        <v>56</v>
      </c>
      <c r="E15" s="115">
        <v>74</v>
      </c>
      <c r="F15" s="115">
        <v>140</v>
      </c>
      <c r="G15" s="118"/>
    </row>
    <row r="16" spans="1:7" x14ac:dyDescent="0.2">
      <c r="A16" s="129" t="s">
        <v>83</v>
      </c>
      <c r="B16" s="115">
        <v>111</v>
      </c>
      <c r="C16" s="120" t="s">
        <v>137</v>
      </c>
      <c r="D16" s="115">
        <v>111</v>
      </c>
      <c r="E16" s="115">
        <v>80</v>
      </c>
      <c r="F16" s="115">
        <v>80</v>
      </c>
      <c r="G16" s="118"/>
    </row>
    <row r="17" spans="1:7" x14ac:dyDescent="0.2">
      <c r="A17" s="129" t="s">
        <v>84</v>
      </c>
      <c r="B17" s="115">
        <v>49</v>
      </c>
      <c r="C17" s="120" t="s">
        <v>137</v>
      </c>
      <c r="D17" s="115">
        <v>49</v>
      </c>
      <c r="E17" s="115">
        <v>49</v>
      </c>
      <c r="F17" s="115">
        <v>49</v>
      </c>
      <c r="G17" s="118"/>
    </row>
    <row r="18" spans="1:7" x14ac:dyDescent="0.2">
      <c r="A18" s="129" t="s">
        <v>85</v>
      </c>
      <c r="B18" s="115">
        <v>174</v>
      </c>
      <c r="C18" s="115">
        <v>175</v>
      </c>
      <c r="D18" s="115">
        <v>61</v>
      </c>
      <c r="E18" s="115">
        <v>66</v>
      </c>
      <c r="F18" s="115">
        <v>148</v>
      </c>
      <c r="G18" s="118"/>
    </row>
    <row r="19" spans="1:7" ht="14.25" customHeight="1" x14ac:dyDescent="0.2">
      <c r="A19" s="129" t="s">
        <v>86</v>
      </c>
      <c r="B19" s="115">
        <v>138</v>
      </c>
      <c r="C19" s="115">
        <v>138</v>
      </c>
      <c r="D19" s="115">
        <v>63</v>
      </c>
      <c r="E19" s="115">
        <v>71</v>
      </c>
      <c r="F19" s="115">
        <v>126</v>
      </c>
      <c r="G19" s="118"/>
    </row>
    <row r="20" spans="1:7" x14ac:dyDescent="0.2">
      <c r="A20" s="129" t="s">
        <v>138</v>
      </c>
      <c r="B20" s="115">
        <v>125</v>
      </c>
      <c r="C20" s="115">
        <v>130</v>
      </c>
      <c r="D20" s="115">
        <v>45</v>
      </c>
      <c r="E20" s="115">
        <v>96</v>
      </c>
      <c r="F20" s="115">
        <v>109</v>
      </c>
      <c r="G20" s="118"/>
    </row>
    <row r="21" spans="1:7" x14ac:dyDescent="0.2">
      <c r="A21" s="129" t="s">
        <v>88</v>
      </c>
      <c r="B21" s="115">
        <v>148</v>
      </c>
      <c r="C21" s="115">
        <v>156</v>
      </c>
      <c r="D21" s="115">
        <v>82</v>
      </c>
      <c r="E21" s="115">
        <v>91</v>
      </c>
      <c r="F21" s="115">
        <v>117</v>
      </c>
      <c r="G21" s="118"/>
    </row>
    <row r="22" spans="1:7" x14ac:dyDescent="0.2">
      <c r="A22" s="129" t="s">
        <v>89</v>
      </c>
      <c r="B22" s="115">
        <v>123</v>
      </c>
      <c r="C22" s="115">
        <v>130</v>
      </c>
      <c r="D22" s="115">
        <v>45</v>
      </c>
      <c r="E22" s="115">
        <v>86</v>
      </c>
      <c r="F22" s="115">
        <v>89</v>
      </c>
      <c r="G22" s="118"/>
    </row>
    <row r="23" spans="1:7" x14ac:dyDescent="0.2">
      <c r="A23" s="129" t="s">
        <v>90</v>
      </c>
      <c r="B23" s="120" t="s">
        <v>137</v>
      </c>
      <c r="C23" s="120" t="s">
        <v>137</v>
      </c>
      <c r="D23" s="120" t="s">
        <v>137</v>
      </c>
      <c r="E23" s="115">
        <v>38</v>
      </c>
      <c r="F23" s="115">
        <v>38</v>
      </c>
      <c r="G23" s="118"/>
    </row>
    <row r="24" spans="1:7" x14ac:dyDescent="0.2">
      <c r="A24" s="129" t="s">
        <v>91</v>
      </c>
      <c r="B24" s="115">
        <v>6</v>
      </c>
      <c r="C24" s="115">
        <v>6</v>
      </c>
      <c r="D24" s="120" t="s">
        <v>137</v>
      </c>
      <c r="E24" s="115">
        <v>24</v>
      </c>
      <c r="F24" s="115">
        <v>24</v>
      </c>
      <c r="G24" s="118"/>
    </row>
    <row r="25" spans="1:7" x14ac:dyDescent="0.2">
      <c r="A25" s="130" t="s">
        <v>92</v>
      </c>
      <c r="B25" s="122">
        <v>145</v>
      </c>
      <c r="C25" s="122">
        <v>145</v>
      </c>
      <c r="D25" s="123" t="s">
        <v>137</v>
      </c>
      <c r="E25" s="122">
        <v>76</v>
      </c>
      <c r="F25" s="122">
        <v>141</v>
      </c>
      <c r="G25" s="118"/>
    </row>
    <row r="26" spans="1:7" x14ac:dyDescent="0.2">
      <c r="A26" s="192"/>
      <c r="B26" s="192"/>
      <c r="C26" s="192"/>
      <c r="D26" s="192"/>
      <c r="E26" s="193"/>
    </row>
    <row r="27" spans="1:7" x14ac:dyDescent="0.2">
      <c r="A27" s="198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:A4"/>
    </sheetView>
  </sheetViews>
  <sheetFormatPr defaultColWidth="19.42578125" defaultRowHeight="12.75" x14ac:dyDescent="0.2"/>
  <cols>
    <col min="1" max="1" width="20.85546875" style="188" customWidth="1"/>
    <col min="2" max="4" width="19.42578125" style="188"/>
    <col min="5" max="5" width="19.42578125" style="190"/>
    <col min="6" max="16384" width="19.42578125" style="188"/>
  </cols>
  <sheetData>
    <row r="1" spans="1:7" ht="33" customHeight="1" x14ac:dyDescent="0.2">
      <c r="A1" s="484" t="s">
        <v>218</v>
      </c>
      <c r="B1" s="484"/>
      <c r="C1" s="484"/>
      <c r="D1" s="484"/>
      <c r="E1" s="484"/>
      <c r="F1" s="484"/>
    </row>
    <row r="2" spans="1:7" x14ac:dyDescent="0.2">
      <c r="A2" s="137"/>
      <c r="B2" s="189"/>
      <c r="C2" s="189"/>
      <c r="D2" s="189"/>
      <c r="F2" s="191" t="s">
        <v>109</v>
      </c>
    </row>
    <row r="3" spans="1:7" x14ac:dyDescent="0.2">
      <c r="A3" s="486" t="s">
        <v>224</v>
      </c>
      <c r="B3" s="488" t="s">
        <v>132</v>
      </c>
      <c r="C3" s="407" t="s">
        <v>67</v>
      </c>
      <c r="D3" s="490"/>
      <c r="E3" s="406" t="s">
        <v>150</v>
      </c>
      <c r="F3" s="401" t="s">
        <v>68</v>
      </c>
    </row>
    <row r="4" spans="1:7" ht="45" x14ac:dyDescent="0.2">
      <c r="A4" s="487"/>
      <c r="B4" s="489"/>
      <c r="C4" s="368" t="s">
        <v>66</v>
      </c>
      <c r="D4" s="368" t="s">
        <v>65</v>
      </c>
      <c r="E4" s="406"/>
      <c r="F4" s="404"/>
      <c r="G4" s="118"/>
    </row>
    <row r="5" spans="1:7" x14ac:dyDescent="0.2">
      <c r="A5" s="385" t="s">
        <v>72</v>
      </c>
      <c r="B5" s="67">
        <v>2.4</v>
      </c>
      <c r="C5" s="67">
        <v>2.4</v>
      </c>
      <c r="D5" s="67">
        <v>2.4</v>
      </c>
      <c r="E5" s="67">
        <v>2.4</v>
      </c>
      <c r="F5" s="67">
        <v>2.4</v>
      </c>
      <c r="G5" s="118"/>
    </row>
    <row r="6" spans="1:7" x14ac:dyDescent="0.2">
      <c r="A6" s="129" t="s">
        <v>73</v>
      </c>
      <c r="B6" s="67">
        <v>2.2999999999999998</v>
      </c>
      <c r="C6" s="67">
        <v>2.5</v>
      </c>
      <c r="D6" s="67">
        <v>2.2999999999999998</v>
      </c>
      <c r="E6" s="67">
        <v>1.7</v>
      </c>
      <c r="F6" s="67">
        <v>2.1</v>
      </c>
      <c r="G6" s="118"/>
    </row>
    <row r="7" spans="1:7" x14ac:dyDescent="0.2">
      <c r="A7" s="129" t="s">
        <v>74</v>
      </c>
      <c r="B7" s="67">
        <v>2.1</v>
      </c>
      <c r="C7" s="67">
        <v>2</v>
      </c>
      <c r="D7" s="67">
        <v>2.1</v>
      </c>
      <c r="E7" s="67">
        <v>2.2000000000000002</v>
      </c>
      <c r="F7" s="67">
        <v>2.1</v>
      </c>
      <c r="G7" s="118"/>
    </row>
    <row r="8" spans="1:7" x14ac:dyDescent="0.2">
      <c r="A8" s="129" t="s">
        <v>75</v>
      </c>
      <c r="B8" s="67">
        <v>2.1</v>
      </c>
      <c r="C8" s="67">
        <v>2.1</v>
      </c>
      <c r="D8" s="67">
        <v>2.1</v>
      </c>
      <c r="E8" s="67">
        <v>2.1</v>
      </c>
      <c r="F8" s="67">
        <v>2.1</v>
      </c>
      <c r="G8" s="118"/>
    </row>
    <row r="9" spans="1:7" x14ac:dyDescent="0.2">
      <c r="A9" s="129" t="s">
        <v>76</v>
      </c>
      <c r="B9" s="67">
        <v>2.8</v>
      </c>
      <c r="C9" s="67">
        <v>2.8</v>
      </c>
      <c r="D9" s="67">
        <v>2.8</v>
      </c>
      <c r="E9" s="206">
        <v>3.3</v>
      </c>
      <c r="F9" s="206">
        <v>2.9</v>
      </c>
      <c r="G9" s="118"/>
    </row>
    <row r="10" spans="1:7" x14ac:dyDescent="0.2">
      <c r="A10" s="129" t="s">
        <v>77</v>
      </c>
      <c r="B10" s="67">
        <v>1.3</v>
      </c>
      <c r="C10" s="67">
        <v>1</v>
      </c>
      <c r="D10" s="67">
        <v>1.3</v>
      </c>
      <c r="E10" s="67">
        <v>1.4</v>
      </c>
      <c r="F10" s="67">
        <v>1.4</v>
      </c>
      <c r="G10" s="118"/>
    </row>
    <row r="11" spans="1:7" x14ac:dyDescent="0.2">
      <c r="A11" s="129" t="s">
        <v>78</v>
      </c>
      <c r="B11" s="67">
        <v>2.1</v>
      </c>
      <c r="C11" s="67">
        <v>1.8</v>
      </c>
      <c r="D11" s="67">
        <v>2.1</v>
      </c>
      <c r="E11" s="67">
        <v>2.2000000000000002</v>
      </c>
      <c r="F11" s="67">
        <v>2.2000000000000002</v>
      </c>
      <c r="G11" s="118"/>
    </row>
    <row r="12" spans="1:7" x14ac:dyDescent="0.2">
      <c r="A12" s="129" t="s">
        <v>79</v>
      </c>
      <c r="B12" s="67">
        <v>2.2999999999999998</v>
      </c>
      <c r="C12" s="67">
        <v>3.9</v>
      </c>
      <c r="D12" s="67">
        <v>2.2999999999999998</v>
      </c>
      <c r="E12" s="67">
        <v>2.5</v>
      </c>
      <c r="F12" s="67">
        <v>2.4</v>
      </c>
      <c r="G12" s="118"/>
    </row>
    <row r="13" spans="1:7" x14ac:dyDescent="0.2">
      <c r="A13" s="129" t="s">
        <v>80</v>
      </c>
      <c r="B13" s="67">
        <v>3</v>
      </c>
      <c r="C13" s="67">
        <v>3.5</v>
      </c>
      <c r="D13" s="67">
        <v>2.9</v>
      </c>
      <c r="E13" s="67">
        <v>2.9</v>
      </c>
      <c r="F13" s="67">
        <v>2.9</v>
      </c>
      <c r="G13" s="118"/>
    </row>
    <row r="14" spans="1:7" x14ac:dyDescent="0.2">
      <c r="A14" s="129" t="s">
        <v>81</v>
      </c>
      <c r="B14" s="67">
        <v>2.5</v>
      </c>
      <c r="C14" s="67">
        <v>2</v>
      </c>
      <c r="D14" s="67">
        <v>2.6</v>
      </c>
      <c r="E14" s="67">
        <v>2.2999999999999998</v>
      </c>
      <c r="F14" s="67">
        <v>2.4</v>
      </c>
      <c r="G14" s="118"/>
    </row>
    <row r="15" spans="1:7" x14ac:dyDescent="0.2">
      <c r="A15" s="129" t="s">
        <v>82</v>
      </c>
      <c r="B15" s="67">
        <v>2.2000000000000002</v>
      </c>
      <c r="C15" s="67">
        <v>2.7</v>
      </c>
      <c r="D15" s="67">
        <v>2.1</v>
      </c>
      <c r="E15" s="67">
        <v>2.2999999999999998</v>
      </c>
      <c r="F15" s="67">
        <v>2.2999999999999998</v>
      </c>
      <c r="G15" s="118"/>
    </row>
    <row r="16" spans="1:7" x14ac:dyDescent="0.2">
      <c r="A16" s="129" t="s">
        <v>83</v>
      </c>
      <c r="B16" s="67">
        <v>1.3</v>
      </c>
      <c r="C16" s="67">
        <v>0.9</v>
      </c>
      <c r="D16" s="67">
        <v>1.4</v>
      </c>
      <c r="E16" s="67">
        <v>1.4</v>
      </c>
      <c r="F16" s="67">
        <v>1.4</v>
      </c>
      <c r="G16" s="118"/>
    </row>
    <row r="17" spans="1:7" x14ac:dyDescent="0.2">
      <c r="A17" s="129" t="s">
        <v>84</v>
      </c>
      <c r="B17" s="67">
        <v>2.2000000000000002</v>
      </c>
      <c r="C17" s="67">
        <v>1.5</v>
      </c>
      <c r="D17" s="67">
        <v>2.2000000000000002</v>
      </c>
      <c r="E17" s="67">
        <v>2.2000000000000002</v>
      </c>
      <c r="F17" s="67">
        <v>2.2000000000000002</v>
      </c>
      <c r="G17" s="118"/>
    </row>
    <row r="18" spans="1:7" x14ac:dyDescent="0.2">
      <c r="A18" s="129" t="s">
        <v>85</v>
      </c>
      <c r="B18" s="67">
        <v>2.2000000000000002</v>
      </c>
      <c r="C18" s="67">
        <v>1.6</v>
      </c>
      <c r="D18" s="67">
        <v>2.2999999999999998</v>
      </c>
      <c r="E18" s="67">
        <v>2.2000000000000002</v>
      </c>
      <c r="F18" s="67">
        <v>2.2000000000000002</v>
      </c>
      <c r="G18" s="118"/>
    </row>
    <row r="19" spans="1:7" ht="14.25" customHeight="1" x14ac:dyDescent="0.2">
      <c r="A19" s="129" t="s">
        <v>86</v>
      </c>
      <c r="B19" s="67">
        <v>2.2000000000000002</v>
      </c>
      <c r="C19" s="67">
        <v>1.8</v>
      </c>
      <c r="D19" s="67">
        <v>2.2000000000000002</v>
      </c>
      <c r="E19" s="67">
        <v>2.4</v>
      </c>
      <c r="F19" s="67">
        <v>2.4</v>
      </c>
      <c r="G19" s="118"/>
    </row>
    <row r="20" spans="1:7" x14ac:dyDescent="0.2">
      <c r="A20" s="129" t="s">
        <v>138</v>
      </c>
      <c r="B20" s="67">
        <v>2.2999999999999998</v>
      </c>
      <c r="C20" s="67">
        <v>2.2000000000000002</v>
      </c>
      <c r="D20" s="67">
        <v>2.2999999999999998</v>
      </c>
      <c r="E20" s="67">
        <v>2.2999999999999998</v>
      </c>
      <c r="F20" s="67">
        <v>2.2999999999999998</v>
      </c>
      <c r="G20" s="118"/>
    </row>
    <row r="21" spans="1:7" x14ac:dyDescent="0.2">
      <c r="A21" s="129" t="s">
        <v>88</v>
      </c>
      <c r="B21" s="67">
        <v>2.2000000000000002</v>
      </c>
      <c r="C21" s="67">
        <v>2.7</v>
      </c>
      <c r="D21" s="67">
        <v>2.2000000000000002</v>
      </c>
      <c r="E21" s="67">
        <v>3.1</v>
      </c>
      <c r="F21" s="67">
        <v>2.4</v>
      </c>
      <c r="G21" s="118"/>
    </row>
    <row r="22" spans="1:7" x14ac:dyDescent="0.2">
      <c r="A22" s="129" t="s">
        <v>89</v>
      </c>
      <c r="B22" s="67">
        <v>2.6</v>
      </c>
      <c r="C22" s="67">
        <v>2.2999999999999998</v>
      </c>
      <c r="D22" s="67">
        <v>2.6</v>
      </c>
      <c r="E22" s="67">
        <v>2.5</v>
      </c>
      <c r="F22" s="67">
        <v>2.6</v>
      </c>
      <c r="G22" s="118"/>
    </row>
    <row r="23" spans="1:7" x14ac:dyDescent="0.2">
      <c r="A23" s="129" t="s">
        <v>90</v>
      </c>
      <c r="B23" s="67" t="s">
        <v>137</v>
      </c>
      <c r="C23" s="67" t="s">
        <v>137</v>
      </c>
      <c r="D23" s="67" t="s">
        <v>137</v>
      </c>
      <c r="E23" s="67">
        <v>2.1</v>
      </c>
      <c r="F23" s="67">
        <v>2.1</v>
      </c>
      <c r="G23" s="118"/>
    </row>
    <row r="24" spans="1:7" x14ac:dyDescent="0.2">
      <c r="A24" s="129" t="s">
        <v>91</v>
      </c>
      <c r="B24" s="67" t="s">
        <v>137</v>
      </c>
      <c r="C24" s="67" t="s">
        <v>137</v>
      </c>
      <c r="D24" s="67" t="s">
        <v>137</v>
      </c>
      <c r="E24" s="67">
        <v>1.4</v>
      </c>
      <c r="F24" s="67">
        <v>1.4</v>
      </c>
      <c r="G24" s="118"/>
    </row>
    <row r="25" spans="1:7" x14ac:dyDescent="0.2">
      <c r="A25" s="130" t="s">
        <v>92</v>
      </c>
      <c r="B25" s="303">
        <v>2.8</v>
      </c>
      <c r="C25" s="303">
        <v>2.2999999999999998</v>
      </c>
      <c r="D25" s="303">
        <v>3.1</v>
      </c>
      <c r="E25" s="303">
        <v>2.2999999999999998</v>
      </c>
      <c r="F25" s="303">
        <v>2.4</v>
      </c>
      <c r="G25" s="118"/>
    </row>
    <row r="26" spans="1:7" x14ac:dyDescent="0.2">
      <c r="A26" s="192"/>
      <c r="B26" s="192"/>
      <c r="C26" s="192"/>
      <c r="D26" s="192"/>
      <c r="E26" s="193"/>
    </row>
    <row r="27" spans="1:7" x14ac:dyDescent="0.2">
      <c r="A27" s="198"/>
    </row>
  </sheetData>
  <mergeCells count="6">
    <mergeCell ref="A1:F1"/>
    <mergeCell ref="A3:A4"/>
    <mergeCell ref="B3:B4"/>
    <mergeCell ref="C3:D3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workbookViewId="0">
      <selection activeCell="A3" sqref="A3:A5"/>
    </sheetView>
  </sheetViews>
  <sheetFormatPr defaultRowHeight="12.75" x14ac:dyDescent="0.2"/>
  <cols>
    <col min="1" max="1" width="19.140625" style="187" customWidth="1"/>
    <col min="2" max="2" width="10.42578125" style="187" customWidth="1"/>
    <col min="3" max="4" width="9.85546875" style="187" customWidth="1"/>
    <col min="5" max="5" width="9.7109375" style="187" customWidth="1"/>
    <col min="6" max="6" width="10.28515625" style="187" customWidth="1"/>
    <col min="7" max="7" width="11" style="187" customWidth="1"/>
    <col min="8" max="252" width="9.140625" style="187"/>
    <col min="253" max="253" width="19.140625" style="187" customWidth="1"/>
    <col min="254" max="254" width="10.42578125" style="187" customWidth="1"/>
    <col min="255" max="256" width="9.85546875" style="187" customWidth="1"/>
    <col min="257" max="257" width="8.7109375" style="187" customWidth="1"/>
    <col min="258" max="258" width="9.42578125" style="187" customWidth="1"/>
    <col min="259" max="259" width="9.7109375" style="187" customWidth="1"/>
    <col min="260" max="260" width="10.28515625" style="187" customWidth="1"/>
    <col min="261" max="261" width="11" style="187" customWidth="1"/>
    <col min="262" max="263" width="8.85546875" style="187" customWidth="1"/>
    <col min="264" max="508" width="9.140625" style="187"/>
    <col min="509" max="509" width="19.140625" style="187" customWidth="1"/>
    <col min="510" max="510" width="10.42578125" style="187" customWidth="1"/>
    <col min="511" max="512" width="9.85546875" style="187" customWidth="1"/>
    <col min="513" max="513" width="8.7109375" style="187" customWidth="1"/>
    <col min="514" max="514" width="9.42578125" style="187" customWidth="1"/>
    <col min="515" max="515" width="9.7109375" style="187" customWidth="1"/>
    <col min="516" max="516" width="10.28515625" style="187" customWidth="1"/>
    <col min="517" max="517" width="11" style="187" customWidth="1"/>
    <col min="518" max="519" width="8.85546875" style="187" customWidth="1"/>
    <col min="520" max="764" width="9.140625" style="187"/>
    <col min="765" max="765" width="19.140625" style="187" customWidth="1"/>
    <col min="766" max="766" width="10.42578125" style="187" customWidth="1"/>
    <col min="767" max="768" width="9.85546875" style="187" customWidth="1"/>
    <col min="769" max="769" width="8.7109375" style="187" customWidth="1"/>
    <col min="770" max="770" width="9.42578125" style="187" customWidth="1"/>
    <col min="771" max="771" width="9.7109375" style="187" customWidth="1"/>
    <col min="772" max="772" width="10.28515625" style="187" customWidth="1"/>
    <col min="773" max="773" width="11" style="187" customWidth="1"/>
    <col min="774" max="775" width="8.85546875" style="187" customWidth="1"/>
    <col min="776" max="1020" width="9.140625" style="187"/>
    <col min="1021" max="1021" width="19.140625" style="187" customWidth="1"/>
    <col min="1022" max="1022" width="10.42578125" style="187" customWidth="1"/>
    <col min="1023" max="1024" width="9.85546875" style="187" customWidth="1"/>
    <col min="1025" max="1025" width="8.7109375" style="187" customWidth="1"/>
    <col min="1026" max="1026" width="9.42578125" style="187" customWidth="1"/>
    <col min="1027" max="1027" width="9.7109375" style="187" customWidth="1"/>
    <col min="1028" max="1028" width="10.28515625" style="187" customWidth="1"/>
    <col min="1029" max="1029" width="11" style="187" customWidth="1"/>
    <col min="1030" max="1031" width="8.85546875" style="187" customWidth="1"/>
    <col min="1032" max="1276" width="9.140625" style="187"/>
    <col min="1277" max="1277" width="19.140625" style="187" customWidth="1"/>
    <col min="1278" max="1278" width="10.42578125" style="187" customWidth="1"/>
    <col min="1279" max="1280" width="9.85546875" style="187" customWidth="1"/>
    <col min="1281" max="1281" width="8.7109375" style="187" customWidth="1"/>
    <col min="1282" max="1282" width="9.42578125" style="187" customWidth="1"/>
    <col min="1283" max="1283" width="9.7109375" style="187" customWidth="1"/>
    <col min="1284" max="1284" width="10.28515625" style="187" customWidth="1"/>
    <col min="1285" max="1285" width="11" style="187" customWidth="1"/>
    <col min="1286" max="1287" width="8.85546875" style="187" customWidth="1"/>
    <col min="1288" max="1532" width="9.140625" style="187"/>
    <col min="1533" max="1533" width="19.140625" style="187" customWidth="1"/>
    <col min="1534" max="1534" width="10.42578125" style="187" customWidth="1"/>
    <col min="1535" max="1536" width="9.85546875" style="187" customWidth="1"/>
    <col min="1537" max="1537" width="8.7109375" style="187" customWidth="1"/>
    <col min="1538" max="1538" width="9.42578125" style="187" customWidth="1"/>
    <col min="1539" max="1539" width="9.7109375" style="187" customWidth="1"/>
    <col min="1540" max="1540" width="10.28515625" style="187" customWidth="1"/>
    <col min="1541" max="1541" width="11" style="187" customWidth="1"/>
    <col min="1542" max="1543" width="8.85546875" style="187" customWidth="1"/>
    <col min="1544" max="1788" width="9.140625" style="187"/>
    <col min="1789" max="1789" width="19.140625" style="187" customWidth="1"/>
    <col min="1790" max="1790" width="10.42578125" style="187" customWidth="1"/>
    <col min="1791" max="1792" width="9.85546875" style="187" customWidth="1"/>
    <col min="1793" max="1793" width="8.7109375" style="187" customWidth="1"/>
    <col min="1794" max="1794" width="9.42578125" style="187" customWidth="1"/>
    <col min="1795" max="1795" width="9.7109375" style="187" customWidth="1"/>
    <col min="1796" max="1796" width="10.28515625" style="187" customWidth="1"/>
    <col min="1797" max="1797" width="11" style="187" customWidth="1"/>
    <col min="1798" max="1799" width="8.85546875" style="187" customWidth="1"/>
    <col min="1800" max="2044" width="9.140625" style="187"/>
    <col min="2045" max="2045" width="19.140625" style="187" customWidth="1"/>
    <col min="2046" max="2046" width="10.42578125" style="187" customWidth="1"/>
    <col min="2047" max="2048" width="9.85546875" style="187" customWidth="1"/>
    <col min="2049" max="2049" width="8.7109375" style="187" customWidth="1"/>
    <col min="2050" max="2050" width="9.42578125" style="187" customWidth="1"/>
    <col min="2051" max="2051" width="9.7109375" style="187" customWidth="1"/>
    <col min="2052" max="2052" width="10.28515625" style="187" customWidth="1"/>
    <col min="2053" max="2053" width="11" style="187" customWidth="1"/>
    <col min="2054" max="2055" width="8.85546875" style="187" customWidth="1"/>
    <col min="2056" max="2300" width="9.140625" style="187"/>
    <col min="2301" max="2301" width="19.140625" style="187" customWidth="1"/>
    <col min="2302" max="2302" width="10.42578125" style="187" customWidth="1"/>
    <col min="2303" max="2304" width="9.85546875" style="187" customWidth="1"/>
    <col min="2305" max="2305" width="8.7109375" style="187" customWidth="1"/>
    <col min="2306" max="2306" width="9.42578125" style="187" customWidth="1"/>
    <col min="2307" max="2307" width="9.7109375" style="187" customWidth="1"/>
    <col min="2308" max="2308" width="10.28515625" style="187" customWidth="1"/>
    <col min="2309" max="2309" width="11" style="187" customWidth="1"/>
    <col min="2310" max="2311" width="8.85546875" style="187" customWidth="1"/>
    <col min="2312" max="2556" width="9.140625" style="187"/>
    <col min="2557" max="2557" width="19.140625" style="187" customWidth="1"/>
    <col min="2558" max="2558" width="10.42578125" style="187" customWidth="1"/>
    <col min="2559" max="2560" width="9.85546875" style="187" customWidth="1"/>
    <col min="2561" max="2561" width="8.7109375" style="187" customWidth="1"/>
    <col min="2562" max="2562" width="9.42578125" style="187" customWidth="1"/>
    <col min="2563" max="2563" width="9.7109375" style="187" customWidth="1"/>
    <col min="2564" max="2564" width="10.28515625" style="187" customWidth="1"/>
    <col min="2565" max="2565" width="11" style="187" customWidth="1"/>
    <col min="2566" max="2567" width="8.85546875" style="187" customWidth="1"/>
    <col min="2568" max="2812" width="9.140625" style="187"/>
    <col min="2813" max="2813" width="19.140625" style="187" customWidth="1"/>
    <col min="2814" max="2814" width="10.42578125" style="187" customWidth="1"/>
    <col min="2815" max="2816" width="9.85546875" style="187" customWidth="1"/>
    <col min="2817" max="2817" width="8.7109375" style="187" customWidth="1"/>
    <col min="2818" max="2818" width="9.42578125" style="187" customWidth="1"/>
    <col min="2819" max="2819" width="9.7109375" style="187" customWidth="1"/>
    <col min="2820" max="2820" width="10.28515625" style="187" customWidth="1"/>
    <col min="2821" max="2821" width="11" style="187" customWidth="1"/>
    <col min="2822" max="2823" width="8.85546875" style="187" customWidth="1"/>
    <col min="2824" max="3068" width="9.140625" style="187"/>
    <col min="3069" max="3069" width="19.140625" style="187" customWidth="1"/>
    <col min="3070" max="3070" width="10.42578125" style="187" customWidth="1"/>
    <col min="3071" max="3072" width="9.85546875" style="187" customWidth="1"/>
    <col min="3073" max="3073" width="8.7109375" style="187" customWidth="1"/>
    <col min="3074" max="3074" width="9.42578125" style="187" customWidth="1"/>
    <col min="3075" max="3075" width="9.7109375" style="187" customWidth="1"/>
    <col min="3076" max="3076" width="10.28515625" style="187" customWidth="1"/>
    <col min="3077" max="3077" width="11" style="187" customWidth="1"/>
    <col min="3078" max="3079" width="8.85546875" style="187" customWidth="1"/>
    <col min="3080" max="3324" width="9.140625" style="187"/>
    <col min="3325" max="3325" width="19.140625" style="187" customWidth="1"/>
    <col min="3326" max="3326" width="10.42578125" style="187" customWidth="1"/>
    <col min="3327" max="3328" width="9.85546875" style="187" customWidth="1"/>
    <col min="3329" max="3329" width="8.7109375" style="187" customWidth="1"/>
    <col min="3330" max="3330" width="9.42578125" style="187" customWidth="1"/>
    <col min="3331" max="3331" width="9.7109375" style="187" customWidth="1"/>
    <col min="3332" max="3332" width="10.28515625" style="187" customWidth="1"/>
    <col min="3333" max="3333" width="11" style="187" customWidth="1"/>
    <col min="3334" max="3335" width="8.85546875" style="187" customWidth="1"/>
    <col min="3336" max="3580" width="9.140625" style="187"/>
    <col min="3581" max="3581" width="19.140625" style="187" customWidth="1"/>
    <col min="3582" max="3582" width="10.42578125" style="187" customWidth="1"/>
    <col min="3583" max="3584" width="9.85546875" style="187" customWidth="1"/>
    <col min="3585" max="3585" width="8.7109375" style="187" customWidth="1"/>
    <col min="3586" max="3586" width="9.42578125" style="187" customWidth="1"/>
    <col min="3587" max="3587" width="9.7109375" style="187" customWidth="1"/>
    <col min="3588" max="3588" width="10.28515625" style="187" customWidth="1"/>
    <col min="3589" max="3589" width="11" style="187" customWidth="1"/>
    <col min="3590" max="3591" width="8.85546875" style="187" customWidth="1"/>
    <col min="3592" max="3836" width="9.140625" style="187"/>
    <col min="3837" max="3837" width="19.140625" style="187" customWidth="1"/>
    <col min="3838" max="3838" width="10.42578125" style="187" customWidth="1"/>
    <col min="3839" max="3840" width="9.85546875" style="187" customWidth="1"/>
    <col min="3841" max="3841" width="8.7109375" style="187" customWidth="1"/>
    <col min="3842" max="3842" width="9.42578125" style="187" customWidth="1"/>
    <col min="3843" max="3843" width="9.7109375" style="187" customWidth="1"/>
    <col min="3844" max="3844" width="10.28515625" style="187" customWidth="1"/>
    <col min="3845" max="3845" width="11" style="187" customWidth="1"/>
    <col min="3846" max="3847" width="8.85546875" style="187" customWidth="1"/>
    <col min="3848" max="4092" width="9.140625" style="187"/>
    <col min="4093" max="4093" width="19.140625" style="187" customWidth="1"/>
    <col min="4094" max="4094" width="10.42578125" style="187" customWidth="1"/>
    <col min="4095" max="4096" width="9.85546875" style="187" customWidth="1"/>
    <col min="4097" max="4097" width="8.7109375" style="187" customWidth="1"/>
    <col min="4098" max="4098" width="9.42578125" style="187" customWidth="1"/>
    <col min="4099" max="4099" width="9.7109375" style="187" customWidth="1"/>
    <col min="4100" max="4100" width="10.28515625" style="187" customWidth="1"/>
    <col min="4101" max="4101" width="11" style="187" customWidth="1"/>
    <col min="4102" max="4103" width="8.85546875" style="187" customWidth="1"/>
    <col min="4104" max="4348" width="9.140625" style="187"/>
    <col min="4349" max="4349" width="19.140625" style="187" customWidth="1"/>
    <col min="4350" max="4350" width="10.42578125" style="187" customWidth="1"/>
    <col min="4351" max="4352" width="9.85546875" style="187" customWidth="1"/>
    <col min="4353" max="4353" width="8.7109375" style="187" customWidth="1"/>
    <col min="4354" max="4354" width="9.42578125" style="187" customWidth="1"/>
    <col min="4355" max="4355" width="9.7109375" style="187" customWidth="1"/>
    <col min="4356" max="4356" width="10.28515625" style="187" customWidth="1"/>
    <col min="4357" max="4357" width="11" style="187" customWidth="1"/>
    <col min="4358" max="4359" width="8.85546875" style="187" customWidth="1"/>
    <col min="4360" max="4604" width="9.140625" style="187"/>
    <col min="4605" max="4605" width="19.140625" style="187" customWidth="1"/>
    <col min="4606" max="4606" width="10.42578125" style="187" customWidth="1"/>
    <col min="4607" max="4608" width="9.85546875" style="187" customWidth="1"/>
    <col min="4609" max="4609" width="8.7109375" style="187" customWidth="1"/>
    <col min="4610" max="4610" width="9.42578125" style="187" customWidth="1"/>
    <col min="4611" max="4611" width="9.7109375" style="187" customWidth="1"/>
    <col min="4612" max="4612" width="10.28515625" style="187" customWidth="1"/>
    <col min="4613" max="4613" width="11" style="187" customWidth="1"/>
    <col min="4614" max="4615" width="8.85546875" style="187" customWidth="1"/>
    <col min="4616" max="4860" width="9.140625" style="187"/>
    <col min="4861" max="4861" width="19.140625" style="187" customWidth="1"/>
    <col min="4862" max="4862" width="10.42578125" style="187" customWidth="1"/>
    <col min="4863" max="4864" width="9.85546875" style="187" customWidth="1"/>
    <col min="4865" max="4865" width="8.7109375" style="187" customWidth="1"/>
    <col min="4866" max="4866" width="9.42578125" style="187" customWidth="1"/>
    <col min="4867" max="4867" width="9.7109375" style="187" customWidth="1"/>
    <col min="4868" max="4868" width="10.28515625" style="187" customWidth="1"/>
    <col min="4869" max="4869" width="11" style="187" customWidth="1"/>
    <col min="4870" max="4871" width="8.85546875" style="187" customWidth="1"/>
    <col min="4872" max="5116" width="9.140625" style="187"/>
    <col min="5117" max="5117" width="19.140625" style="187" customWidth="1"/>
    <col min="5118" max="5118" width="10.42578125" style="187" customWidth="1"/>
    <col min="5119" max="5120" width="9.85546875" style="187" customWidth="1"/>
    <col min="5121" max="5121" width="8.7109375" style="187" customWidth="1"/>
    <col min="5122" max="5122" width="9.42578125" style="187" customWidth="1"/>
    <col min="5123" max="5123" width="9.7109375" style="187" customWidth="1"/>
    <col min="5124" max="5124" width="10.28515625" style="187" customWidth="1"/>
    <col min="5125" max="5125" width="11" style="187" customWidth="1"/>
    <col min="5126" max="5127" width="8.85546875" style="187" customWidth="1"/>
    <col min="5128" max="5372" width="9.140625" style="187"/>
    <col min="5373" max="5373" width="19.140625" style="187" customWidth="1"/>
    <col min="5374" max="5374" width="10.42578125" style="187" customWidth="1"/>
    <col min="5375" max="5376" width="9.85546875" style="187" customWidth="1"/>
    <col min="5377" max="5377" width="8.7109375" style="187" customWidth="1"/>
    <col min="5378" max="5378" width="9.42578125" style="187" customWidth="1"/>
    <col min="5379" max="5379" width="9.7109375" style="187" customWidth="1"/>
    <col min="5380" max="5380" width="10.28515625" style="187" customWidth="1"/>
    <col min="5381" max="5381" width="11" style="187" customWidth="1"/>
    <col min="5382" max="5383" width="8.85546875" style="187" customWidth="1"/>
    <col min="5384" max="5628" width="9.140625" style="187"/>
    <col min="5629" max="5629" width="19.140625" style="187" customWidth="1"/>
    <col min="5630" max="5630" width="10.42578125" style="187" customWidth="1"/>
    <col min="5631" max="5632" width="9.85546875" style="187" customWidth="1"/>
    <col min="5633" max="5633" width="8.7109375" style="187" customWidth="1"/>
    <col min="5634" max="5634" width="9.42578125" style="187" customWidth="1"/>
    <col min="5635" max="5635" width="9.7109375" style="187" customWidth="1"/>
    <col min="5636" max="5636" width="10.28515625" style="187" customWidth="1"/>
    <col min="5637" max="5637" width="11" style="187" customWidth="1"/>
    <col min="5638" max="5639" width="8.85546875" style="187" customWidth="1"/>
    <col min="5640" max="5884" width="9.140625" style="187"/>
    <col min="5885" max="5885" width="19.140625" style="187" customWidth="1"/>
    <col min="5886" max="5886" width="10.42578125" style="187" customWidth="1"/>
    <col min="5887" max="5888" width="9.85546875" style="187" customWidth="1"/>
    <col min="5889" max="5889" width="8.7109375" style="187" customWidth="1"/>
    <col min="5890" max="5890" width="9.42578125" style="187" customWidth="1"/>
    <col min="5891" max="5891" width="9.7109375" style="187" customWidth="1"/>
    <col min="5892" max="5892" width="10.28515625" style="187" customWidth="1"/>
    <col min="5893" max="5893" width="11" style="187" customWidth="1"/>
    <col min="5894" max="5895" width="8.85546875" style="187" customWidth="1"/>
    <col min="5896" max="6140" width="9.140625" style="187"/>
    <col min="6141" max="6141" width="19.140625" style="187" customWidth="1"/>
    <col min="6142" max="6142" width="10.42578125" style="187" customWidth="1"/>
    <col min="6143" max="6144" width="9.85546875" style="187" customWidth="1"/>
    <col min="6145" max="6145" width="8.7109375" style="187" customWidth="1"/>
    <col min="6146" max="6146" width="9.42578125" style="187" customWidth="1"/>
    <col min="6147" max="6147" width="9.7109375" style="187" customWidth="1"/>
    <col min="6148" max="6148" width="10.28515625" style="187" customWidth="1"/>
    <col min="6149" max="6149" width="11" style="187" customWidth="1"/>
    <col min="6150" max="6151" width="8.85546875" style="187" customWidth="1"/>
    <col min="6152" max="6396" width="9.140625" style="187"/>
    <col min="6397" max="6397" width="19.140625" style="187" customWidth="1"/>
    <col min="6398" max="6398" width="10.42578125" style="187" customWidth="1"/>
    <col min="6399" max="6400" width="9.85546875" style="187" customWidth="1"/>
    <col min="6401" max="6401" width="8.7109375" style="187" customWidth="1"/>
    <col min="6402" max="6402" width="9.42578125" style="187" customWidth="1"/>
    <col min="6403" max="6403" width="9.7109375" style="187" customWidth="1"/>
    <col min="6404" max="6404" width="10.28515625" style="187" customWidth="1"/>
    <col min="6405" max="6405" width="11" style="187" customWidth="1"/>
    <col min="6406" max="6407" width="8.85546875" style="187" customWidth="1"/>
    <col min="6408" max="6652" width="9.140625" style="187"/>
    <col min="6653" max="6653" width="19.140625" style="187" customWidth="1"/>
    <col min="6654" max="6654" width="10.42578125" style="187" customWidth="1"/>
    <col min="6655" max="6656" width="9.85546875" style="187" customWidth="1"/>
    <col min="6657" max="6657" width="8.7109375" style="187" customWidth="1"/>
    <col min="6658" max="6658" width="9.42578125" style="187" customWidth="1"/>
    <col min="6659" max="6659" width="9.7109375" style="187" customWidth="1"/>
    <col min="6660" max="6660" width="10.28515625" style="187" customWidth="1"/>
    <col min="6661" max="6661" width="11" style="187" customWidth="1"/>
    <col min="6662" max="6663" width="8.85546875" style="187" customWidth="1"/>
    <col min="6664" max="6908" width="9.140625" style="187"/>
    <col min="6909" max="6909" width="19.140625" style="187" customWidth="1"/>
    <col min="6910" max="6910" width="10.42578125" style="187" customWidth="1"/>
    <col min="6911" max="6912" width="9.85546875" style="187" customWidth="1"/>
    <col min="6913" max="6913" width="8.7109375" style="187" customWidth="1"/>
    <col min="6914" max="6914" width="9.42578125" style="187" customWidth="1"/>
    <col min="6915" max="6915" width="9.7109375" style="187" customWidth="1"/>
    <col min="6916" max="6916" width="10.28515625" style="187" customWidth="1"/>
    <col min="6917" max="6917" width="11" style="187" customWidth="1"/>
    <col min="6918" max="6919" width="8.85546875" style="187" customWidth="1"/>
    <col min="6920" max="7164" width="9.140625" style="187"/>
    <col min="7165" max="7165" width="19.140625" style="187" customWidth="1"/>
    <col min="7166" max="7166" width="10.42578125" style="187" customWidth="1"/>
    <col min="7167" max="7168" width="9.85546875" style="187" customWidth="1"/>
    <col min="7169" max="7169" width="8.7109375" style="187" customWidth="1"/>
    <col min="7170" max="7170" width="9.42578125" style="187" customWidth="1"/>
    <col min="7171" max="7171" width="9.7109375" style="187" customWidth="1"/>
    <col min="7172" max="7172" width="10.28515625" style="187" customWidth="1"/>
    <col min="7173" max="7173" width="11" style="187" customWidth="1"/>
    <col min="7174" max="7175" width="8.85546875" style="187" customWidth="1"/>
    <col min="7176" max="7420" width="9.140625" style="187"/>
    <col min="7421" max="7421" width="19.140625" style="187" customWidth="1"/>
    <col min="7422" max="7422" width="10.42578125" style="187" customWidth="1"/>
    <col min="7423" max="7424" width="9.85546875" style="187" customWidth="1"/>
    <col min="7425" max="7425" width="8.7109375" style="187" customWidth="1"/>
    <col min="7426" max="7426" width="9.42578125" style="187" customWidth="1"/>
    <col min="7427" max="7427" width="9.7109375" style="187" customWidth="1"/>
    <col min="7428" max="7428" width="10.28515625" style="187" customWidth="1"/>
    <col min="7429" max="7429" width="11" style="187" customWidth="1"/>
    <col min="7430" max="7431" width="8.85546875" style="187" customWidth="1"/>
    <col min="7432" max="7676" width="9.140625" style="187"/>
    <col min="7677" max="7677" width="19.140625" style="187" customWidth="1"/>
    <col min="7678" max="7678" width="10.42578125" style="187" customWidth="1"/>
    <col min="7679" max="7680" width="9.85546875" style="187" customWidth="1"/>
    <col min="7681" max="7681" width="8.7109375" style="187" customWidth="1"/>
    <col min="7682" max="7682" width="9.42578125" style="187" customWidth="1"/>
    <col min="7683" max="7683" width="9.7109375" style="187" customWidth="1"/>
    <col min="7684" max="7684" width="10.28515625" style="187" customWidth="1"/>
    <col min="7685" max="7685" width="11" style="187" customWidth="1"/>
    <col min="7686" max="7687" width="8.85546875" style="187" customWidth="1"/>
    <col min="7688" max="7932" width="9.140625" style="187"/>
    <col min="7933" max="7933" width="19.140625" style="187" customWidth="1"/>
    <col min="7934" max="7934" width="10.42578125" style="187" customWidth="1"/>
    <col min="7935" max="7936" width="9.85546875" style="187" customWidth="1"/>
    <col min="7937" max="7937" width="8.7109375" style="187" customWidth="1"/>
    <col min="7938" max="7938" width="9.42578125" style="187" customWidth="1"/>
    <col min="7939" max="7939" width="9.7109375" style="187" customWidth="1"/>
    <col min="7940" max="7940" width="10.28515625" style="187" customWidth="1"/>
    <col min="7941" max="7941" width="11" style="187" customWidth="1"/>
    <col min="7942" max="7943" width="8.85546875" style="187" customWidth="1"/>
    <col min="7944" max="8188" width="9.140625" style="187"/>
    <col min="8189" max="8189" width="19.140625" style="187" customWidth="1"/>
    <col min="8190" max="8190" width="10.42578125" style="187" customWidth="1"/>
    <col min="8191" max="8192" width="9.85546875" style="187" customWidth="1"/>
    <col min="8193" max="8193" width="8.7109375" style="187" customWidth="1"/>
    <col min="8194" max="8194" width="9.42578125" style="187" customWidth="1"/>
    <col min="8195" max="8195" width="9.7109375" style="187" customWidth="1"/>
    <col min="8196" max="8196" width="10.28515625" style="187" customWidth="1"/>
    <col min="8197" max="8197" width="11" style="187" customWidth="1"/>
    <col min="8198" max="8199" width="8.85546875" style="187" customWidth="1"/>
    <col min="8200" max="8444" width="9.140625" style="187"/>
    <col min="8445" max="8445" width="19.140625" style="187" customWidth="1"/>
    <col min="8446" max="8446" width="10.42578125" style="187" customWidth="1"/>
    <col min="8447" max="8448" width="9.85546875" style="187" customWidth="1"/>
    <col min="8449" max="8449" width="8.7109375" style="187" customWidth="1"/>
    <col min="8450" max="8450" width="9.42578125" style="187" customWidth="1"/>
    <col min="8451" max="8451" width="9.7109375" style="187" customWidth="1"/>
    <col min="8452" max="8452" width="10.28515625" style="187" customWidth="1"/>
    <col min="8453" max="8453" width="11" style="187" customWidth="1"/>
    <col min="8454" max="8455" width="8.85546875" style="187" customWidth="1"/>
    <col min="8456" max="8700" width="9.140625" style="187"/>
    <col min="8701" max="8701" width="19.140625" style="187" customWidth="1"/>
    <col min="8702" max="8702" width="10.42578125" style="187" customWidth="1"/>
    <col min="8703" max="8704" width="9.85546875" style="187" customWidth="1"/>
    <col min="8705" max="8705" width="8.7109375" style="187" customWidth="1"/>
    <col min="8706" max="8706" width="9.42578125" style="187" customWidth="1"/>
    <col min="8707" max="8707" width="9.7109375" style="187" customWidth="1"/>
    <col min="8708" max="8708" width="10.28515625" style="187" customWidth="1"/>
    <col min="8709" max="8709" width="11" style="187" customWidth="1"/>
    <col min="8710" max="8711" width="8.85546875" style="187" customWidth="1"/>
    <col min="8712" max="8956" width="9.140625" style="187"/>
    <col min="8957" max="8957" width="19.140625" style="187" customWidth="1"/>
    <col min="8958" max="8958" width="10.42578125" style="187" customWidth="1"/>
    <col min="8959" max="8960" width="9.85546875" style="187" customWidth="1"/>
    <col min="8961" max="8961" width="8.7109375" style="187" customWidth="1"/>
    <col min="8962" max="8962" width="9.42578125" style="187" customWidth="1"/>
    <col min="8963" max="8963" width="9.7109375" style="187" customWidth="1"/>
    <col min="8964" max="8964" width="10.28515625" style="187" customWidth="1"/>
    <col min="8965" max="8965" width="11" style="187" customWidth="1"/>
    <col min="8966" max="8967" width="8.85546875" style="187" customWidth="1"/>
    <col min="8968" max="9212" width="9.140625" style="187"/>
    <col min="9213" max="9213" width="19.140625" style="187" customWidth="1"/>
    <col min="9214" max="9214" width="10.42578125" style="187" customWidth="1"/>
    <col min="9215" max="9216" width="9.85546875" style="187" customWidth="1"/>
    <col min="9217" max="9217" width="8.7109375" style="187" customWidth="1"/>
    <col min="9218" max="9218" width="9.42578125" style="187" customWidth="1"/>
    <col min="9219" max="9219" width="9.7109375" style="187" customWidth="1"/>
    <col min="9220" max="9220" width="10.28515625" style="187" customWidth="1"/>
    <col min="9221" max="9221" width="11" style="187" customWidth="1"/>
    <col min="9222" max="9223" width="8.85546875" style="187" customWidth="1"/>
    <col min="9224" max="9468" width="9.140625" style="187"/>
    <col min="9469" max="9469" width="19.140625" style="187" customWidth="1"/>
    <col min="9470" max="9470" width="10.42578125" style="187" customWidth="1"/>
    <col min="9471" max="9472" width="9.85546875" style="187" customWidth="1"/>
    <col min="9473" max="9473" width="8.7109375" style="187" customWidth="1"/>
    <col min="9474" max="9474" width="9.42578125" style="187" customWidth="1"/>
    <col min="9475" max="9475" width="9.7109375" style="187" customWidth="1"/>
    <col min="9476" max="9476" width="10.28515625" style="187" customWidth="1"/>
    <col min="9477" max="9477" width="11" style="187" customWidth="1"/>
    <col min="9478" max="9479" width="8.85546875" style="187" customWidth="1"/>
    <col min="9480" max="9724" width="9.140625" style="187"/>
    <col min="9725" max="9725" width="19.140625" style="187" customWidth="1"/>
    <col min="9726" max="9726" width="10.42578125" style="187" customWidth="1"/>
    <col min="9727" max="9728" width="9.85546875" style="187" customWidth="1"/>
    <col min="9729" max="9729" width="8.7109375" style="187" customWidth="1"/>
    <col min="9730" max="9730" width="9.42578125" style="187" customWidth="1"/>
    <col min="9731" max="9731" width="9.7109375" style="187" customWidth="1"/>
    <col min="9732" max="9732" width="10.28515625" style="187" customWidth="1"/>
    <col min="9733" max="9733" width="11" style="187" customWidth="1"/>
    <col min="9734" max="9735" width="8.85546875" style="187" customWidth="1"/>
    <col min="9736" max="9980" width="9.140625" style="187"/>
    <col min="9981" max="9981" width="19.140625" style="187" customWidth="1"/>
    <col min="9982" max="9982" width="10.42578125" style="187" customWidth="1"/>
    <col min="9983" max="9984" width="9.85546875" style="187" customWidth="1"/>
    <col min="9985" max="9985" width="8.7109375" style="187" customWidth="1"/>
    <col min="9986" max="9986" width="9.42578125" style="187" customWidth="1"/>
    <col min="9987" max="9987" width="9.7109375" style="187" customWidth="1"/>
    <col min="9988" max="9988" width="10.28515625" style="187" customWidth="1"/>
    <col min="9989" max="9989" width="11" style="187" customWidth="1"/>
    <col min="9990" max="9991" width="8.85546875" style="187" customWidth="1"/>
    <col min="9992" max="10236" width="9.140625" style="187"/>
    <col min="10237" max="10237" width="19.140625" style="187" customWidth="1"/>
    <col min="10238" max="10238" width="10.42578125" style="187" customWidth="1"/>
    <col min="10239" max="10240" width="9.85546875" style="187" customWidth="1"/>
    <col min="10241" max="10241" width="8.7109375" style="187" customWidth="1"/>
    <col min="10242" max="10242" width="9.42578125" style="187" customWidth="1"/>
    <col min="10243" max="10243" width="9.7109375" style="187" customWidth="1"/>
    <col min="10244" max="10244" width="10.28515625" style="187" customWidth="1"/>
    <col min="10245" max="10245" width="11" style="187" customWidth="1"/>
    <col min="10246" max="10247" width="8.85546875" style="187" customWidth="1"/>
    <col min="10248" max="10492" width="9.140625" style="187"/>
    <col min="10493" max="10493" width="19.140625" style="187" customWidth="1"/>
    <col min="10494" max="10494" width="10.42578125" style="187" customWidth="1"/>
    <col min="10495" max="10496" width="9.85546875" style="187" customWidth="1"/>
    <col min="10497" max="10497" width="8.7109375" style="187" customWidth="1"/>
    <col min="10498" max="10498" width="9.42578125" style="187" customWidth="1"/>
    <col min="10499" max="10499" width="9.7109375" style="187" customWidth="1"/>
    <col min="10500" max="10500" width="10.28515625" style="187" customWidth="1"/>
    <col min="10501" max="10501" width="11" style="187" customWidth="1"/>
    <col min="10502" max="10503" width="8.85546875" style="187" customWidth="1"/>
    <col min="10504" max="10748" width="9.140625" style="187"/>
    <col min="10749" max="10749" width="19.140625" style="187" customWidth="1"/>
    <col min="10750" max="10750" width="10.42578125" style="187" customWidth="1"/>
    <col min="10751" max="10752" width="9.85546875" style="187" customWidth="1"/>
    <col min="10753" max="10753" width="8.7109375" style="187" customWidth="1"/>
    <col min="10754" max="10754" width="9.42578125" style="187" customWidth="1"/>
    <col min="10755" max="10755" width="9.7109375" style="187" customWidth="1"/>
    <col min="10756" max="10756" width="10.28515625" style="187" customWidth="1"/>
    <col min="10757" max="10757" width="11" style="187" customWidth="1"/>
    <col min="10758" max="10759" width="8.85546875" style="187" customWidth="1"/>
    <col min="10760" max="11004" width="9.140625" style="187"/>
    <col min="11005" max="11005" width="19.140625" style="187" customWidth="1"/>
    <col min="11006" max="11006" width="10.42578125" style="187" customWidth="1"/>
    <col min="11007" max="11008" width="9.85546875" style="187" customWidth="1"/>
    <col min="11009" max="11009" width="8.7109375" style="187" customWidth="1"/>
    <col min="11010" max="11010" width="9.42578125" style="187" customWidth="1"/>
    <col min="11011" max="11011" width="9.7109375" style="187" customWidth="1"/>
    <col min="11012" max="11012" width="10.28515625" style="187" customWidth="1"/>
    <col min="11013" max="11013" width="11" style="187" customWidth="1"/>
    <col min="11014" max="11015" width="8.85546875" style="187" customWidth="1"/>
    <col min="11016" max="11260" width="9.140625" style="187"/>
    <col min="11261" max="11261" width="19.140625" style="187" customWidth="1"/>
    <col min="11262" max="11262" width="10.42578125" style="187" customWidth="1"/>
    <col min="11263" max="11264" width="9.85546875" style="187" customWidth="1"/>
    <col min="11265" max="11265" width="8.7109375" style="187" customWidth="1"/>
    <col min="11266" max="11266" width="9.42578125" style="187" customWidth="1"/>
    <col min="11267" max="11267" width="9.7109375" style="187" customWidth="1"/>
    <col min="11268" max="11268" width="10.28515625" style="187" customWidth="1"/>
    <col min="11269" max="11269" width="11" style="187" customWidth="1"/>
    <col min="11270" max="11271" width="8.85546875" style="187" customWidth="1"/>
    <col min="11272" max="11516" width="9.140625" style="187"/>
    <col min="11517" max="11517" width="19.140625" style="187" customWidth="1"/>
    <col min="11518" max="11518" width="10.42578125" style="187" customWidth="1"/>
    <col min="11519" max="11520" width="9.85546875" style="187" customWidth="1"/>
    <col min="11521" max="11521" width="8.7109375" style="187" customWidth="1"/>
    <col min="11522" max="11522" width="9.42578125" style="187" customWidth="1"/>
    <col min="11523" max="11523" width="9.7109375" style="187" customWidth="1"/>
    <col min="11524" max="11524" width="10.28515625" style="187" customWidth="1"/>
    <col min="11525" max="11525" width="11" style="187" customWidth="1"/>
    <col min="11526" max="11527" width="8.85546875" style="187" customWidth="1"/>
    <col min="11528" max="11772" width="9.140625" style="187"/>
    <col min="11773" max="11773" width="19.140625" style="187" customWidth="1"/>
    <col min="11774" max="11774" width="10.42578125" style="187" customWidth="1"/>
    <col min="11775" max="11776" width="9.85546875" style="187" customWidth="1"/>
    <col min="11777" max="11777" width="8.7109375" style="187" customWidth="1"/>
    <col min="11778" max="11778" width="9.42578125" style="187" customWidth="1"/>
    <col min="11779" max="11779" width="9.7109375" style="187" customWidth="1"/>
    <col min="11780" max="11780" width="10.28515625" style="187" customWidth="1"/>
    <col min="11781" max="11781" width="11" style="187" customWidth="1"/>
    <col min="11782" max="11783" width="8.85546875" style="187" customWidth="1"/>
    <col min="11784" max="12028" width="9.140625" style="187"/>
    <col min="12029" max="12029" width="19.140625" style="187" customWidth="1"/>
    <col min="12030" max="12030" width="10.42578125" style="187" customWidth="1"/>
    <col min="12031" max="12032" width="9.85546875" style="187" customWidth="1"/>
    <col min="12033" max="12033" width="8.7109375" style="187" customWidth="1"/>
    <col min="12034" max="12034" width="9.42578125" style="187" customWidth="1"/>
    <col min="12035" max="12035" width="9.7109375" style="187" customWidth="1"/>
    <col min="12036" max="12036" width="10.28515625" style="187" customWidth="1"/>
    <col min="12037" max="12037" width="11" style="187" customWidth="1"/>
    <col min="12038" max="12039" width="8.85546875" style="187" customWidth="1"/>
    <col min="12040" max="12284" width="9.140625" style="187"/>
    <col min="12285" max="12285" width="19.140625" style="187" customWidth="1"/>
    <col min="12286" max="12286" width="10.42578125" style="187" customWidth="1"/>
    <col min="12287" max="12288" width="9.85546875" style="187" customWidth="1"/>
    <col min="12289" max="12289" width="8.7109375" style="187" customWidth="1"/>
    <col min="12290" max="12290" width="9.42578125" style="187" customWidth="1"/>
    <col min="12291" max="12291" width="9.7109375" style="187" customWidth="1"/>
    <col min="12292" max="12292" width="10.28515625" style="187" customWidth="1"/>
    <col min="12293" max="12293" width="11" style="187" customWidth="1"/>
    <col min="12294" max="12295" width="8.85546875" style="187" customWidth="1"/>
    <col min="12296" max="12540" width="9.140625" style="187"/>
    <col min="12541" max="12541" width="19.140625" style="187" customWidth="1"/>
    <col min="12542" max="12542" width="10.42578125" style="187" customWidth="1"/>
    <col min="12543" max="12544" width="9.85546875" style="187" customWidth="1"/>
    <col min="12545" max="12545" width="8.7109375" style="187" customWidth="1"/>
    <col min="12546" max="12546" width="9.42578125" style="187" customWidth="1"/>
    <col min="12547" max="12547" width="9.7109375" style="187" customWidth="1"/>
    <col min="12548" max="12548" width="10.28515625" style="187" customWidth="1"/>
    <col min="12549" max="12549" width="11" style="187" customWidth="1"/>
    <col min="12550" max="12551" width="8.85546875" style="187" customWidth="1"/>
    <col min="12552" max="12796" width="9.140625" style="187"/>
    <col min="12797" max="12797" width="19.140625" style="187" customWidth="1"/>
    <col min="12798" max="12798" width="10.42578125" style="187" customWidth="1"/>
    <col min="12799" max="12800" width="9.85546875" style="187" customWidth="1"/>
    <col min="12801" max="12801" width="8.7109375" style="187" customWidth="1"/>
    <col min="12802" max="12802" width="9.42578125" style="187" customWidth="1"/>
    <col min="12803" max="12803" width="9.7109375" style="187" customWidth="1"/>
    <col min="12804" max="12804" width="10.28515625" style="187" customWidth="1"/>
    <col min="12805" max="12805" width="11" style="187" customWidth="1"/>
    <col min="12806" max="12807" width="8.85546875" style="187" customWidth="1"/>
    <col min="12808" max="13052" width="9.140625" style="187"/>
    <col min="13053" max="13053" width="19.140625" style="187" customWidth="1"/>
    <col min="13054" max="13054" width="10.42578125" style="187" customWidth="1"/>
    <col min="13055" max="13056" width="9.85546875" style="187" customWidth="1"/>
    <col min="13057" max="13057" width="8.7109375" style="187" customWidth="1"/>
    <col min="13058" max="13058" width="9.42578125" style="187" customWidth="1"/>
    <col min="13059" max="13059" width="9.7109375" style="187" customWidth="1"/>
    <col min="13060" max="13060" width="10.28515625" style="187" customWidth="1"/>
    <col min="13061" max="13061" width="11" style="187" customWidth="1"/>
    <col min="13062" max="13063" width="8.85546875" style="187" customWidth="1"/>
    <col min="13064" max="13308" width="9.140625" style="187"/>
    <col min="13309" max="13309" width="19.140625" style="187" customWidth="1"/>
    <col min="13310" max="13310" width="10.42578125" style="187" customWidth="1"/>
    <col min="13311" max="13312" width="9.85546875" style="187" customWidth="1"/>
    <col min="13313" max="13313" width="8.7109375" style="187" customWidth="1"/>
    <col min="13314" max="13314" width="9.42578125" style="187" customWidth="1"/>
    <col min="13315" max="13315" width="9.7109375" style="187" customWidth="1"/>
    <col min="13316" max="13316" width="10.28515625" style="187" customWidth="1"/>
    <col min="13317" max="13317" width="11" style="187" customWidth="1"/>
    <col min="13318" max="13319" width="8.85546875" style="187" customWidth="1"/>
    <col min="13320" max="13564" width="9.140625" style="187"/>
    <col min="13565" max="13565" width="19.140625" style="187" customWidth="1"/>
    <col min="13566" max="13566" width="10.42578125" style="187" customWidth="1"/>
    <col min="13567" max="13568" width="9.85546875" style="187" customWidth="1"/>
    <col min="13569" max="13569" width="8.7109375" style="187" customWidth="1"/>
    <col min="13570" max="13570" width="9.42578125" style="187" customWidth="1"/>
    <col min="13571" max="13571" width="9.7109375" style="187" customWidth="1"/>
    <col min="13572" max="13572" width="10.28515625" style="187" customWidth="1"/>
    <col min="13573" max="13573" width="11" style="187" customWidth="1"/>
    <col min="13574" max="13575" width="8.85546875" style="187" customWidth="1"/>
    <col min="13576" max="13820" width="9.140625" style="187"/>
    <col min="13821" max="13821" width="19.140625" style="187" customWidth="1"/>
    <col min="13822" max="13822" width="10.42578125" style="187" customWidth="1"/>
    <col min="13823" max="13824" width="9.85546875" style="187" customWidth="1"/>
    <col min="13825" max="13825" width="8.7109375" style="187" customWidth="1"/>
    <col min="13826" max="13826" width="9.42578125" style="187" customWidth="1"/>
    <col min="13827" max="13827" width="9.7109375" style="187" customWidth="1"/>
    <col min="13828" max="13828" width="10.28515625" style="187" customWidth="1"/>
    <col min="13829" max="13829" width="11" style="187" customWidth="1"/>
    <col min="13830" max="13831" width="8.85546875" style="187" customWidth="1"/>
    <col min="13832" max="14076" width="9.140625" style="187"/>
    <col min="14077" max="14077" width="19.140625" style="187" customWidth="1"/>
    <col min="14078" max="14078" width="10.42578125" style="187" customWidth="1"/>
    <col min="14079" max="14080" width="9.85546875" style="187" customWidth="1"/>
    <col min="14081" max="14081" width="8.7109375" style="187" customWidth="1"/>
    <col min="14082" max="14082" width="9.42578125" style="187" customWidth="1"/>
    <col min="14083" max="14083" width="9.7109375" style="187" customWidth="1"/>
    <col min="14084" max="14084" width="10.28515625" style="187" customWidth="1"/>
    <col min="14085" max="14085" width="11" style="187" customWidth="1"/>
    <col min="14086" max="14087" width="8.85546875" style="187" customWidth="1"/>
    <col min="14088" max="14332" width="9.140625" style="187"/>
    <col min="14333" max="14333" width="19.140625" style="187" customWidth="1"/>
    <col min="14334" max="14334" width="10.42578125" style="187" customWidth="1"/>
    <col min="14335" max="14336" width="9.85546875" style="187" customWidth="1"/>
    <col min="14337" max="14337" width="8.7109375" style="187" customWidth="1"/>
    <col min="14338" max="14338" width="9.42578125" style="187" customWidth="1"/>
    <col min="14339" max="14339" width="9.7109375" style="187" customWidth="1"/>
    <col min="14340" max="14340" width="10.28515625" style="187" customWidth="1"/>
    <col min="14341" max="14341" width="11" style="187" customWidth="1"/>
    <col min="14342" max="14343" width="8.85546875" style="187" customWidth="1"/>
    <col min="14344" max="14588" width="9.140625" style="187"/>
    <col min="14589" max="14589" width="19.140625" style="187" customWidth="1"/>
    <col min="14590" max="14590" width="10.42578125" style="187" customWidth="1"/>
    <col min="14591" max="14592" width="9.85546875" style="187" customWidth="1"/>
    <col min="14593" max="14593" width="8.7109375" style="187" customWidth="1"/>
    <col min="14594" max="14594" width="9.42578125" style="187" customWidth="1"/>
    <col min="14595" max="14595" width="9.7109375" style="187" customWidth="1"/>
    <col min="14596" max="14596" width="10.28515625" style="187" customWidth="1"/>
    <col min="14597" max="14597" width="11" style="187" customWidth="1"/>
    <col min="14598" max="14599" width="8.85546875" style="187" customWidth="1"/>
    <col min="14600" max="14844" width="9.140625" style="187"/>
    <col min="14845" max="14845" width="19.140625" style="187" customWidth="1"/>
    <col min="14846" max="14846" width="10.42578125" style="187" customWidth="1"/>
    <col min="14847" max="14848" width="9.85546875" style="187" customWidth="1"/>
    <col min="14849" max="14849" width="8.7109375" style="187" customWidth="1"/>
    <col min="14850" max="14850" width="9.42578125" style="187" customWidth="1"/>
    <col min="14851" max="14851" width="9.7109375" style="187" customWidth="1"/>
    <col min="14852" max="14852" width="10.28515625" style="187" customWidth="1"/>
    <col min="14853" max="14853" width="11" style="187" customWidth="1"/>
    <col min="14854" max="14855" width="8.85546875" style="187" customWidth="1"/>
    <col min="14856" max="15100" width="9.140625" style="187"/>
    <col min="15101" max="15101" width="19.140625" style="187" customWidth="1"/>
    <col min="15102" max="15102" width="10.42578125" style="187" customWidth="1"/>
    <col min="15103" max="15104" width="9.85546875" style="187" customWidth="1"/>
    <col min="15105" max="15105" width="8.7109375" style="187" customWidth="1"/>
    <col min="15106" max="15106" width="9.42578125" style="187" customWidth="1"/>
    <col min="15107" max="15107" width="9.7109375" style="187" customWidth="1"/>
    <col min="15108" max="15108" width="10.28515625" style="187" customWidth="1"/>
    <col min="15109" max="15109" width="11" style="187" customWidth="1"/>
    <col min="15110" max="15111" width="8.85546875" style="187" customWidth="1"/>
    <col min="15112" max="15356" width="9.140625" style="187"/>
    <col min="15357" max="15357" width="19.140625" style="187" customWidth="1"/>
    <col min="15358" max="15358" width="10.42578125" style="187" customWidth="1"/>
    <col min="15359" max="15360" width="9.85546875" style="187" customWidth="1"/>
    <col min="15361" max="15361" width="8.7109375" style="187" customWidth="1"/>
    <col min="15362" max="15362" width="9.42578125" style="187" customWidth="1"/>
    <col min="15363" max="15363" width="9.7109375" style="187" customWidth="1"/>
    <col min="15364" max="15364" width="10.28515625" style="187" customWidth="1"/>
    <col min="15365" max="15365" width="11" style="187" customWidth="1"/>
    <col min="15366" max="15367" width="8.85546875" style="187" customWidth="1"/>
    <col min="15368" max="15612" width="9.140625" style="187"/>
    <col min="15613" max="15613" width="19.140625" style="187" customWidth="1"/>
    <col min="15614" max="15614" width="10.42578125" style="187" customWidth="1"/>
    <col min="15615" max="15616" width="9.85546875" style="187" customWidth="1"/>
    <col min="15617" max="15617" width="8.7109375" style="187" customWidth="1"/>
    <col min="15618" max="15618" width="9.42578125" style="187" customWidth="1"/>
    <col min="15619" max="15619" width="9.7109375" style="187" customWidth="1"/>
    <col min="15620" max="15620" width="10.28515625" style="187" customWidth="1"/>
    <col min="15621" max="15621" width="11" style="187" customWidth="1"/>
    <col min="15622" max="15623" width="8.85546875" style="187" customWidth="1"/>
    <col min="15624" max="15868" width="9.140625" style="187"/>
    <col min="15869" max="15869" width="19.140625" style="187" customWidth="1"/>
    <col min="15870" max="15870" width="10.42578125" style="187" customWidth="1"/>
    <col min="15871" max="15872" width="9.85546875" style="187" customWidth="1"/>
    <col min="15873" max="15873" width="8.7109375" style="187" customWidth="1"/>
    <col min="15874" max="15874" width="9.42578125" style="187" customWidth="1"/>
    <col min="15875" max="15875" width="9.7109375" style="187" customWidth="1"/>
    <col min="15876" max="15876" width="10.28515625" style="187" customWidth="1"/>
    <col min="15877" max="15877" width="11" style="187" customWidth="1"/>
    <col min="15878" max="15879" width="8.85546875" style="187" customWidth="1"/>
    <col min="15880" max="16124" width="9.140625" style="187"/>
    <col min="16125" max="16125" width="19.140625" style="187" customWidth="1"/>
    <col min="16126" max="16126" width="10.42578125" style="187" customWidth="1"/>
    <col min="16127" max="16128" width="9.85546875" style="187" customWidth="1"/>
    <col min="16129" max="16129" width="8.7109375" style="187" customWidth="1"/>
    <col min="16130" max="16130" width="9.42578125" style="187" customWidth="1"/>
    <col min="16131" max="16131" width="9.7109375" style="187" customWidth="1"/>
    <col min="16132" max="16132" width="10.28515625" style="187" customWidth="1"/>
    <col min="16133" max="16133" width="11" style="187" customWidth="1"/>
    <col min="16134" max="16135" width="8.85546875" style="187" customWidth="1"/>
    <col min="16136" max="16384" width="9.140625" style="187"/>
  </cols>
  <sheetData>
    <row r="1" spans="1:19" s="184" customFormat="1" ht="29.25" customHeight="1" x14ac:dyDescent="0.2">
      <c r="A1" s="493" t="s">
        <v>181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9" s="184" customFormat="1" ht="15" customHeight="1" x14ac:dyDescent="0.2">
      <c r="A2" s="491" t="s">
        <v>120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9" s="184" customFormat="1" ht="18" customHeight="1" x14ac:dyDescent="0.2">
      <c r="A3" s="496"/>
      <c r="B3" s="499" t="s">
        <v>122</v>
      </c>
      <c r="C3" s="500"/>
      <c r="D3" s="500"/>
      <c r="E3" s="500"/>
      <c r="F3" s="495"/>
      <c r="G3" s="499" t="s">
        <v>123</v>
      </c>
      <c r="H3" s="500"/>
      <c r="I3" s="500"/>
      <c r="J3" s="500"/>
      <c r="K3" s="500"/>
    </row>
    <row r="4" spans="1:19" s="184" customFormat="1" ht="14.25" customHeight="1" x14ac:dyDescent="0.2">
      <c r="A4" s="497"/>
      <c r="B4" s="499" t="s">
        <v>124</v>
      </c>
      <c r="C4" s="500"/>
      <c r="D4" s="495"/>
      <c r="E4" s="499" t="s">
        <v>148</v>
      </c>
      <c r="F4" s="495"/>
      <c r="G4" s="499" t="s">
        <v>124</v>
      </c>
      <c r="H4" s="500"/>
      <c r="I4" s="495"/>
      <c r="J4" s="499" t="s">
        <v>148</v>
      </c>
      <c r="K4" s="500"/>
    </row>
    <row r="5" spans="1:19" s="184" customFormat="1" ht="42" customHeight="1" x14ac:dyDescent="0.2">
      <c r="A5" s="498"/>
      <c r="B5" s="327" t="s">
        <v>130</v>
      </c>
      <c r="C5" s="327" t="s">
        <v>64</v>
      </c>
      <c r="D5" s="327" t="s">
        <v>166</v>
      </c>
      <c r="E5" s="327" t="s">
        <v>130</v>
      </c>
      <c r="F5" s="327" t="s">
        <v>64</v>
      </c>
      <c r="G5" s="327" t="s">
        <v>130</v>
      </c>
      <c r="H5" s="327" t="s">
        <v>64</v>
      </c>
      <c r="I5" s="327" t="s">
        <v>166</v>
      </c>
      <c r="J5" s="327" t="s">
        <v>130</v>
      </c>
      <c r="K5" s="328" t="s">
        <v>64</v>
      </c>
    </row>
    <row r="6" spans="1:19" s="184" customFormat="1" ht="12.75" customHeight="1" x14ac:dyDescent="0.2">
      <c r="A6" s="387" t="s">
        <v>72</v>
      </c>
      <c r="B6" s="330">
        <f>SUM(B7:B26)</f>
        <v>2296163</v>
      </c>
      <c r="C6" s="330">
        <f>SUM(C7:C26)</f>
        <v>2375632</v>
      </c>
      <c r="D6" s="331">
        <f>B6/C6%</f>
        <v>96.654827010244006</v>
      </c>
      <c r="E6" s="330">
        <v>61</v>
      </c>
      <c r="F6" s="332">
        <v>71</v>
      </c>
      <c r="G6" s="330">
        <f>SUM(G7:G26)</f>
        <v>442199</v>
      </c>
      <c r="H6" s="330">
        <f>SUM(H7:H26)</f>
        <v>487472</v>
      </c>
      <c r="I6" s="331">
        <f>G6/H6*100</f>
        <v>90.712697344668001</v>
      </c>
      <c r="J6" s="330">
        <v>509</v>
      </c>
      <c r="K6" s="332">
        <v>467</v>
      </c>
      <c r="L6" s="185"/>
      <c r="M6" s="333"/>
      <c r="N6" s="333"/>
      <c r="O6" s="185"/>
      <c r="P6" s="333"/>
      <c r="Q6" s="333"/>
      <c r="R6" s="185"/>
      <c r="S6" s="185"/>
    </row>
    <row r="7" spans="1:19" s="184" customFormat="1" ht="12.75" customHeight="1" x14ac:dyDescent="0.2">
      <c r="A7" s="329" t="s">
        <v>73</v>
      </c>
      <c r="B7" s="330">
        <v>212357</v>
      </c>
      <c r="C7" s="330">
        <v>162847</v>
      </c>
      <c r="D7" s="331">
        <f t="shared" ref="D7:D26" si="0">B7/C7%</f>
        <v>130.40277069887685</v>
      </c>
      <c r="E7" s="330">
        <v>68</v>
      </c>
      <c r="F7" s="332">
        <v>83</v>
      </c>
      <c r="G7" s="330">
        <v>6654</v>
      </c>
      <c r="H7" s="330">
        <v>10774</v>
      </c>
      <c r="I7" s="331">
        <f t="shared" ref="I7:I23" si="1">G7/H7*100</f>
        <v>61.759792092073504</v>
      </c>
      <c r="J7" s="330">
        <v>279</v>
      </c>
      <c r="K7" s="332">
        <v>596</v>
      </c>
      <c r="L7" s="185"/>
      <c r="M7" s="333"/>
      <c r="N7" s="333"/>
      <c r="O7" s="185"/>
      <c r="P7" s="333"/>
      <c r="Q7" s="333"/>
      <c r="R7" s="185"/>
      <c r="S7" s="185"/>
    </row>
    <row r="8" spans="1:19" s="184" customFormat="1" ht="12.75" customHeight="1" x14ac:dyDescent="0.2">
      <c r="A8" s="329" t="s">
        <v>74</v>
      </c>
      <c r="B8" s="330">
        <v>137016</v>
      </c>
      <c r="C8" s="330">
        <v>143192</v>
      </c>
      <c r="D8" s="331">
        <f t="shared" si="0"/>
        <v>95.686909883233696</v>
      </c>
      <c r="E8" s="330">
        <v>62</v>
      </c>
      <c r="F8" s="332">
        <v>70</v>
      </c>
      <c r="G8" s="330">
        <v>41936</v>
      </c>
      <c r="H8" s="330">
        <v>61892</v>
      </c>
      <c r="I8" s="331">
        <f t="shared" si="1"/>
        <v>67.756737542816509</v>
      </c>
      <c r="J8" s="330">
        <v>317</v>
      </c>
      <c r="K8" s="332">
        <v>305</v>
      </c>
      <c r="L8" s="185"/>
      <c r="M8" s="333"/>
      <c r="N8" s="333"/>
      <c r="O8" s="185"/>
      <c r="P8" s="333"/>
      <c r="Q8" s="333"/>
      <c r="R8" s="185"/>
      <c r="S8" s="185"/>
    </row>
    <row r="9" spans="1:19" s="184" customFormat="1" ht="12.75" customHeight="1" x14ac:dyDescent="0.2">
      <c r="A9" s="329" t="s">
        <v>75</v>
      </c>
      <c r="B9" s="330">
        <v>157710</v>
      </c>
      <c r="C9" s="330">
        <v>158295</v>
      </c>
      <c r="D9" s="331">
        <f t="shared" si="0"/>
        <v>99.630436842603999</v>
      </c>
      <c r="E9" s="330">
        <v>50</v>
      </c>
      <c r="F9" s="332">
        <v>62</v>
      </c>
      <c r="G9" s="330">
        <v>6716</v>
      </c>
      <c r="H9" s="330">
        <v>7730</v>
      </c>
      <c r="I9" s="331">
        <f t="shared" si="1"/>
        <v>86.882276843467011</v>
      </c>
      <c r="J9" s="330">
        <v>237</v>
      </c>
      <c r="K9" s="332">
        <v>229</v>
      </c>
      <c r="L9" s="185"/>
      <c r="M9" s="333"/>
      <c r="N9" s="333"/>
      <c r="O9" s="185"/>
      <c r="P9" s="333"/>
      <c r="Q9" s="333"/>
      <c r="R9" s="185"/>
      <c r="S9" s="185"/>
    </row>
    <row r="10" spans="1:19" s="184" customFormat="1" ht="12.75" customHeight="1" x14ac:dyDescent="0.2">
      <c r="A10" s="329" t="s">
        <v>76</v>
      </c>
      <c r="B10" s="330">
        <v>157434</v>
      </c>
      <c r="C10" s="330">
        <v>213374</v>
      </c>
      <c r="D10" s="331">
        <f t="shared" si="0"/>
        <v>73.783122592255864</v>
      </c>
      <c r="E10" s="330">
        <v>51</v>
      </c>
      <c r="F10" s="332">
        <v>81</v>
      </c>
      <c r="G10" s="330">
        <v>11449</v>
      </c>
      <c r="H10" s="330">
        <v>25712</v>
      </c>
      <c r="I10" s="331">
        <f t="shared" si="1"/>
        <v>44.527846919726201</v>
      </c>
      <c r="J10" s="330">
        <v>613</v>
      </c>
      <c r="K10" s="332">
        <v>646</v>
      </c>
      <c r="L10" s="185"/>
      <c r="M10" s="333"/>
      <c r="N10" s="334"/>
      <c r="O10" s="185"/>
      <c r="P10" s="333"/>
      <c r="Q10" s="333"/>
      <c r="R10" s="185"/>
      <c r="S10" s="185"/>
    </row>
    <row r="11" spans="1:19" s="184" customFormat="1" ht="12.75" customHeight="1" x14ac:dyDescent="0.2">
      <c r="A11" s="329" t="s">
        <v>77</v>
      </c>
      <c r="B11" s="330">
        <v>47501</v>
      </c>
      <c r="C11" s="330">
        <v>45745</v>
      </c>
      <c r="D11" s="331">
        <f t="shared" si="0"/>
        <v>103.83867089299378</v>
      </c>
      <c r="E11" s="330">
        <v>56</v>
      </c>
      <c r="F11" s="332">
        <v>56</v>
      </c>
      <c r="G11" s="330">
        <v>28</v>
      </c>
      <c r="H11" s="332">
        <v>26</v>
      </c>
      <c r="I11" s="331">
        <f t="shared" si="1"/>
        <v>107.69230769230769</v>
      </c>
      <c r="J11" s="330">
        <v>69</v>
      </c>
      <c r="K11" s="332">
        <v>25</v>
      </c>
      <c r="L11" s="185"/>
      <c r="M11" s="186"/>
      <c r="N11" s="333"/>
      <c r="O11" s="186"/>
      <c r="P11" s="186"/>
      <c r="Q11" s="333"/>
      <c r="R11" s="186"/>
      <c r="S11" s="186"/>
    </row>
    <row r="12" spans="1:19" s="184" customFormat="1" ht="12.75" customHeight="1" x14ac:dyDescent="0.2">
      <c r="A12" s="329" t="s">
        <v>78</v>
      </c>
      <c r="B12" s="330">
        <v>280575</v>
      </c>
      <c r="C12" s="330">
        <v>333396</v>
      </c>
      <c r="D12" s="331">
        <f t="shared" si="0"/>
        <v>84.156678544433646</v>
      </c>
      <c r="E12" s="330">
        <v>66</v>
      </c>
      <c r="F12" s="332">
        <v>72</v>
      </c>
      <c r="G12" s="330">
        <v>14850</v>
      </c>
      <c r="H12" s="330">
        <v>12712</v>
      </c>
      <c r="I12" s="331">
        <f t="shared" si="1"/>
        <v>116.81875393329138</v>
      </c>
      <c r="J12" s="330">
        <v>680</v>
      </c>
      <c r="K12" s="332">
        <v>649</v>
      </c>
      <c r="L12" s="185"/>
      <c r="M12" s="333"/>
      <c r="N12" s="333"/>
      <c r="O12" s="185"/>
      <c r="P12" s="333"/>
      <c r="Q12" s="333"/>
      <c r="R12" s="185"/>
      <c r="S12" s="185"/>
    </row>
    <row r="13" spans="1:19" s="184" customFormat="1" ht="12.75" customHeight="1" x14ac:dyDescent="0.2">
      <c r="A13" s="329" t="s">
        <v>79</v>
      </c>
      <c r="B13" s="330">
        <v>97027</v>
      </c>
      <c r="C13" s="330">
        <v>96763</v>
      </c>
      <c r="D13" s="331">
        <f t="shared" si="0"/>
        <v>100.27283155751682</v>
      </c>
      <c r="E13" s="330">
        <v>60</v>
      </c>
      <c r="F13" s="332">
        <v>60</v>
      </c>
      <c r="G13" s="330">
        <v>2142</v>
      </c>
      <c r="H13" s="330">
        <v>3040</v>
      </c>
      <c r="I13" s="331">
        <f t="shared" si="1"/>
        <v>70.46052631578948</v>
      </c>
      <c r="J13" s="330">
        <v>182</v>
      </c>
      <c r="K13" s="332">
        <v>190</v>
      </c>
      <c r="L13" s="185"/>
      <c r="M13" s="333"/>
      <c r="N13" s="333"/>
      <c r="O13" s="185"/>
      <c r="P13" s="333"/>
      <c r="Q13" s="333"/>
      <c r="R13" s="185"/>
      <c r="S13" s="185"/>
    </row>
    <row r="14" spans="1:19" s="184" customFormat="1" ht="12.75" customHeight="1" x14ac:dyDescent="0.2">
      <c r="A14" s="329" t="s">
        <v>80</v>
      </c>
      <c r="B14" s="330">
        <v>147801</v>
      </c>
      <c r="C14" s="330">
        <v>148728</v>
      </c>
      <c r="D14" s="331">
        <f t="shared" si="0"/>
        <v>99.376714539293204</v>
      </c>
      <c r="E14" s="330">
        <v>65</v>
      </c>
      <c r="F14" s="332">
        <v>76</v>
      </c>
      <c r="G14" s="330">
        <v>15874</v>
      </c>
      <c r="H14" s="330">
        <v>13177</v>
      </c>
      <c r="I14" s="331">
        <f t="shared" si="1"/>
        <v>120.46748121727251</v>
      </c>
      <c r="J14" s="330">
        <v>581</v>
      </c>
      <c r="K14" s="332">
        <v>389</v>
      </c>
      <c r="L14" s="185"/>
      <c r="M14" s="333"/>
      <c r="N14" s="333"/>
      <c r="O14" s="185"/>
      <c r="P14" s="333"/>
      <c r="Q14" s="333"/>
      <c r="R14" s="185"/>
      <c r="S14" s="185"/>
    </row>
    <row r="15" spans="1:19" s="184" customFormat="1" ht="12.75" customHeight="1" x14ac:dyDescent="0.2">
      <c r="A15" s="329" t="s">
        <v>81</v>
      </c>
      <c r="B15" s="330">
        <v>175428</v>
      </c>
      <c r="C15" s="330">
        <v>176717</v>
      </c>
      <c r="D15" s="331">
        <f t="shared" si="0"/>
        <v>99.270585172903566</v>
      </c>
      <c r="E15" s="330">
        <v>78</v>
      </c>
      <c r="F15" s="332">
        <v>86</v>
      </c>
      <c r="G15" s="330">
        <v>55321</v>
      </c>
      <c r="H15" s="330">
        <v>56760</v>
      </c>
      <c r="I15" s="331">
        <f t="shared" si="1"/>
        <v>97.464763918252288</v>
      </c>
      <c r="J15" s="330">
        <v>723</v>
      </c>
      <c r="K15" s="332">
        <v>623</v>
      </c>
      <c r="L15" s="185"/>
      <c r="M15" s="333"/>
      <c r="N15" s="333"/>
      <c r="O15" s="185"/>
      <c r="P15" s="333"/>
      <c r="Q15" s="333"/>
      <c r="R15" s="185"/>
      <c r="S15" s="185"/>
    </row>
    <row r="16" spans="1:19" s="184" customFormat="1" ht="12.75" customHeight="1" x14ac:dyDescent="0.2">
      <c r="A16" s="329" t="s">
        <v>82</v>
      </c>
      <c r="B16" s="330">
        <v>111302</v>
      </c>
      <c r="C16" s="330">
        <v>111335</v>
      </c>
      <c r="D16" s="331">
        <f t="shared" si="0"/>
        <v>99.970359725153827</v>
      </c>
      <c r="E16" s="330">
        <v>76</v>
      </c>
      <c r="F16" s="332">
        <v>81</v>
      </c>
      <c r="G16" s="330">
        <v>48689</v>
      </c>
      <c r="H16" s="330">
        <v>49781</v>
      </c>
      <c r="I16" s="331">
        <f t="shared" si="1"/>
        <v>97.80639199694663</v>
      </c>
      <c r="J16" s="330">
        <v>394</v>
      </c>
      <c r="K16" s="332">
        <v>405</v>
      </c>
      <c r="L16" s="185"/>
      <c r="M16" s="333"/>
      <c r="N16" s="333"/>
      <c r="O16" s="185"/>
      <c r="P16" s="333"/>
      <c r="Q16" s="333"/>
      <c r="R16" s="185"/>
      <c r="S16" s="185"/>
    </row>
    <row r="17" spans="1:19" s="184" customFormat="1" ht="12.75" customHeight="1" x14ac:dyDescent="0.2">
      <c r="A17" s="329" t="s">
        <v>83</v>
      </c>
      <c r="B17" s="330">
        <v>64061</v>
      </c>
      <c r="C17" s="330">
        <v>54325</v>
      </c>
      <c r="D17" s="331">
        <f t="shared" si="0"/>
        <v>117.92176714219973</v>
      </c>
      <c r="E17" s="330">
        <v>36</v>
      </c>
      <c r="F17" s="332">
        <v>35</v>
      </c>
      <c r="G17" s="330">
        <v>730</v>
      </c>
      <c r="H17" s="330">
        <v>349</v>
      </c>
      <c r="I17" s="331">
        <f t="shared" si="1"/>
        <v>209.16905444126073</v>
      </c>
      <c r="J17" s="330">
        <v>421</v>
      </c>
      <c r="K17" s="332">
        <v>164</v>
      </c>
      <c r="L17" s="185"/>
      <c r="M17" s="333"/>
      <c r="N17" s="333"/>
      <c r="O17" s="185"/>
      <c r="P17" s="333"/>
      <c r="Q17" s="333"/>
      <c r="R17" s="185"/>
      <c r="S17" s="185"/>
    </row>
    <row r="18" spans="1:19" s="184" customFormat="1" ht="12.75" customHeight="1" x14ac:dyDescent="0.2">
      <c r="A18" s="329" t="s">
        <v>84</v>
      </c>
      <c r="B18" s="330">
        <v>6599</v>
      </c>
      <c r="C18" s="330">
        <v>6917</v>
      </c>
      <c r="D18" s="331">
        <f t="shared" si="0"/>
        <v>95.402631198496451</v>
      </c>
      <c r="E18" s="330">
        <v>44</v>
      </c>
      <c r="F18" s="332">
        <v>49</v>
      </c>
      <c r="G18" s="330" t="s">
        <v>137</v>
      </c>
      <c r="H18" s="330" t="s">
        <v>137</v>
      </c>
      <c r="I18" s="331" t="s">
        <v>137</v>
      </c>
      <c r="J18" s="330" t="s">
        <v>137</v>
      </c>
      <c r="K18" s="332" t="s">
        <v>137</v>
      </c>
      <c r="L18" s="185"/>
      <c r="M18" s="333"/>
      <c r="N18" s="333"/>
      <c r="O18" s="185"/>
      <c r="P18" s="333"/>
      <c r="Q18" s="333"/>
      <c r="R18" s="185"/>
      <c r="S18" s="185"/>
    </row>
    <row r="19" spans="1:19" s="184" customFormat="1" ht="12.75" customHeight="1" x14ac:dyDescent="0.2">
      <c r="A19" s="329" t="s">
        <v>85</v>
      </c>
      <c r="B19" s="330">
        <v>149869</v>
      </c>
      <c r="C19" s="330">
        <v>138417</v>
      </c>
      <c r="D19" s="331">
        <f t="shared" si="0"/>
        <v>108.27355021420779</v>
      </c>
      <c r="E19" s="330">
        <v>75</v>
      </c>
      <c r="F19" s="332">
        <v>76</v>
      </c>
      <c r="G19" s="330">
        <v>92283</v>
      </c>
      <c r="H19" s="330">
        <v>109170</v>
      </c>
      <c r="I19" s="331">
        <f t="shared" si="1"/>
        <v>84.531464688101138</v>
      </c>
      <c r="J19" s="330">
        <v>1120</v>
      </c>
      <c r="K19" s="332">
        <v>935</v>
      </c>
      <c r="L19" s="185"/>
      <c r="M19" s="333"/>
      <c r="N19" s="333"/>
      <c r="O19" s="185"/>
      <c r="P19" s="333"/>
      <c r="Q19" s="333"/>
      <c r="R19" s="185"/>
      <c r="S19" s="185"/>
    </row>
    <row r="20" spans="1:19" s="184" customFormat="1" ht="12.75" customHeight="1" x14ac:dyDescent="0.2">
      <c r="A20" s="329" t="s">
        <v>86</v>
      </c>
      <c r="B20" s="330">
        <v>124462</v>
      </c>
      <c r="C20" s="330">
        <v>132627</v>
      </c>
      <c r="D20" s="331">
        <f t="shared" si="0"/>
        <v>93.843636665234072</v>
      </c>
      <c r="E20" s="330">
        <v>69</v>
      </c>
      <c r="F20" s="332">
        <v>79</v>
      </c>
      <c r="G20" s="330">
        <v>125871</v>
      </c>
      <c r="H20" s="330">
        <v>110749</v>
      </c>
      <c r="I20" s="331">
        <f t="shared" si="1"/>
        <v>113.65429936161952</v>
      </c>
      <c r="J20" s="330">
        <v>522</v>
      </c>
      <c r="K20" s="332">
        <v>478</v>
      </c>
      <c r="L20" s="185"/>
      <c r="M20" s="333"/>
      <c r="N20" s="333"/>
      <c r="O20" s="185"/>
      <c r="P20" s="333"/>
      <c r="Q20" s="333"/>
      <c r="R20" s="185"/>
      <c r="S20" s="185"/>
    </row>
    <row r="21" spans="1:19" s="184" customFormat="1" ht="12.75" customHeight="1" x14ac:dyDescent="0.2">
      <c r="A21" s="329" t="s">
        <v>138</v>
      </c>
      <c r="B21" s="330">
        <v>226909</v>
      </c>
      <c r="C21" s="330">
        <v>254844</v>
      </c>
      <c r="D21" s="331">
        <f t="shared" si="0"/>
        <v>89.038392114391542</v>
      </c>
      <c r="E21" s="330">
        <v>48</v>
      </c>
      <c r="F21" s="332">
        <v>60</v>
      </c>
      <c r="G21" s="330">
        <v>166</v>
      </c>
      <c r="H21" s="330">
        <v>237</v>
      </c>
      <c r="I21" s="331">
        <f t="shared" si="1"/>
        <v>70.042194092827003</v>
      </c>
      <c r="J21" s="330">
        <v>151</v>
      </c>
      <c r="K21" s="332">
        <v>133</v>
      </c>
      <c r="L21" s="185"/>
      <c r="M21" s="333"/>
      <c r="N21" s="333"/>
      <c r="O21" s="185"/>
      <c r="P21" s="333"/>
      <c r="Q21" s="333"/>
      <c r="R21" s="185"/>
      <c r="S21" s="185"/>
    </row>
    <row r="22" spans="1:19" s="184" customFormat="1" ht="12.75" customHeight="1" x14ac:dyDescent="0.2">
      <c r="A22" s="329" t="s">
        <v>88</v>
      </c>
      <c r="B22" s="330">
        <v>44597</v>
      </c>
      <c r="C22" s="330">
        <v>48588</v>
      </c>
      <c r="D22" s="331">
        <f t="shared" si="0"/>
        <v>91.78603770478307</v>
      </c>
      <c r="E22" s="330">
        <v>74</v>
      </c>
      <c r="F22" s="332">
        <v>83</v>
      </c>
      <c r="G22" s="330">
        <v>198</v>
      </c>
      <c r="H22" s="330">
        <v>131</v>
      </c>
      <c r="I22" s="331">
        <f t="shared" si="1"/>
        <v>151.14503816793894</v>
      </c>
      <c r="J22" s="330">
        <v>96</v>
      </c>
      <c r="K22" s="332">
        <v>213</v>
      </c>
      <c r="L22" s="185"/>
      <c r="M22" s="333"/>
      <c r="N22" s="333"/>
      <c r="O22" s="185"/>
      <c r="P22" s="333"/>
      <c r="Q22" s="333"/>
      <c r="R22" s="185"/>
      <c r="S22" s="185"/>
    </row>
    <row r="23" spans="1:19" s="184" customFormat="1" ht="12.75" customHeight="1" x14ac:dyDescent="0.2">
      <c r="A23" s="329" t="s">
        <v>89</v>
      </c>
      <c r="B23" s="330">
        <v>153139</v>
      </c>
      <c r="C23" s="330">
        <v>146004</v>
      </c>
      <c r="D23" s="331">
        <f t="shared" si="0"/>
        <v>104.88685241500234</v>
      </c>
      <c r="E23" s="330">
        <v>71</v>
      </c>
      <c r="F23" s="332">
        <v>82</v>
      </c>
      <c r="G23" s="330">
        <v>19209</v>
      </c>
      <c r="H23" s="330">
        <v>25011</v>
      </c>
      <c r="I23" s="331">
        <f t="shared" si="1"/>
        <v>76.802207028907276</v>
      </c>
      <c r="J23" s="330">
        <v>275</v>
      </c>
      <c r="K23" s="332">
        <v>352</v>
      </c>
      <c r="L23" s="185"/>
      <c r="M23" s="333"/>
      <c r="N23" s="333"/>
      <c r="O23" s="185"/>
      <c r="P23" s="333"/>
      <c r="Q23" s="333"/>
      <c r="R23" s="185"/>
      <c r="S23" s="185"/>
    </row>
    <row r="24" spans="1:19" s="184" customFormat="1" ht="12.75" customHeight="1" x14ac:dyDescent="0.2">
      <c r="A24" s="329" t="s">
        <v>90</v>
      </c>
      <c r="B24" s="330">
        <v>2</v>
      </c>
      <c r="C24" s="330">
        <v>3</v>
      </c>
      <c r="D24" s="331">
        <f t="shared" si="0"/>
        <v>66.666666666666671</v>
      </c>
      <c r="E24" s="330">
        <v>2</v>
      </c>
      <c r="F24" s="332">
        <v>2</v>
      </c>
      <c r="G24" s="332" t="s">
        <v>137</v>
      </c>
      <c r="H24" s="332" t="s">
        <v>137</v>
      </c>
      <c r="I24" s="331" t="s">
        <v>137</v>
      </c>
      <c r="J24" s="332" t="s">
        <v>137</v>
      </c>
      <c r="K24" s="332" t="s">
        <v>137</v>
      </c>
      <c r="L24" s="185"/>
      <c r="M24" s="333"/>
      <c r="N24" s="333"/>
      <c r="O24" s="185"/>
      <c r="P24" s="333"/>
      <c r="Q24" s="333"/>
      <c r="R24" s="185"/>
      <c r="S24" s="185"/>
    </row>
    <row r="25" spans="1:19" s="184" customFormat="1" x14ac:dyDescent="0.2">
      <c r="A25" s="329" t="s">
        <v>91</v>
      </c>
      <c r="B25" s="330">
        <v>533</v>
      </c>
      <c r="C25" s="330">
        <v>444</v>
      </c>
      <c r="D25" s="331">
        <f t="shared" si="0"/>
        <v>120.04504504504503</v>
      </c>
      <c r="E25" s="330">
        <v>52</v>
      </c>
      <c r="F25" s="332">
        <v>42</v>
      </c>
      <c r="G25" s="332" t="s">
        <v>137</v>
      </c>
      <c r="H25" s="330">
        <v>16</v>
      </c>
      <c r="I25" s="331" t="s">
        <v>137</v>
      </c>
      <c r="J25" s="332" t="s">
        <v>137</v>
      </c>
      <c r="K25" s="332">
        <v>100</v>
      </c>
    </row>
    <row r="26" spans="1:19" s="184" customFormat="1" x14ac:dyDescent="0.2">
      <c r="A26" s="335" t="s">
        <v>92</v>
      </c>
      <c r="B26" s="336">
        <v>1841</v>
      </c>
      <c r="C26" s="336">
        <v>3071</v>
      </c>
      <c r="D26" s="337">
        <f t="shared" si="0"/>
        <v>59.94789970693585</v>
      </c>
      <c r="E26" s="336">
        <v>6</v>
      </c>
      <c r="F26" s="338">
        <v>9</v>
      </c>
      <c r="G26" s="338">
        <v>83</v>
      </c>
      <c r="H26" s="338">
        <v>205</v>
      </c>
      <c r="I26" s="337">
        <f t="shared" ref="I26" si="2">G26/H26%</f>
        <v>40.487804878048784</v>
      </c>
      <c r="J26" s="338">
        <v>9</v>
      </c>
      <c r="K26" s="338">
        <v>14</v>
      </c>
    </row>
    <row r="27" spans="1:19" s="184" customFormat="1" x14ac:dyDescent="0.2">
      <c r="A27" s="339"/>
      <c r="B27" s="340"/>
      <c r="C27" s="340"/>
      <c r="D27" s="341"/>
      <c r="E27" s="340"/>
      <c r="F27" s="342"/>
      <c r="G27" s="342"/>
      <c r="H27" s="342"/>
      <c r="I27" s="342"/>
      <c r="J27" s="342"/>
      <c r="K27" s="342"/>
    </row>
    <row r="28" spans="1:19" s="184" customFormat="1" ht="11.25" customHeight="1" x14ac:dyDescent="0.2">
      <c r="A28" s="339"/>
      <c r="B28" s="340"/>
      <c r="C28" s="340"/>
      <c r="D28" s="341"/>
      <c r="E28" s="340"/>
      <c r="F28" s="342"/>
      <c r="G28" s="342"/>
      <c r="H28" s="342"/>
      <c r="I28" s="342"/>
      <c r="J28" s="492"/>
      <c r="K28" s="492"/>
    </row>
    <row r="29" spans="1:19" s="184" customFormat="1" ht="12.75" customHeight="1" x14ac:dyDescent="0.2">
      <c r="B29" s="343"/>
      <c r="C29" s="343"/>
      <c r="D29" s="343"/>
      <c r="E29" s="343"/>
      <c r="F29" s="343"/>
      <c r="G29" s="343"/>
      <c r="H29" s="343"/>
      <c r="I29" s="343"/>
      <c r="J29" s="344"/>
      <c r="K29" s="345" t="s">
        <v>165</v>
      </c>
      <c r="L29" s="346"/>
    </row>
    <row r="30" spans="1:19" s="184" customFormat="1" ht="15.75" customHeight="1" x14ac:dyDescent="0.2">
      <c r="A30" s="495"/>
      <c r="B30" s="501" t="s">
        <v>125</v>
      </c>
      <c r="C30" s="501"/>
      <c r="D30" s="501"/>
      <c r="E30" s="501"/>
      <c r="F30" s="501"/>
      <c r="G30" s="501" t="s">
        <v>126</v>
      </c>
      <c r="H30" s="501"/>
      <c r="I30" s="501"/>
      <c r="J30" s="501"/>
      <c r="K30" s="499"/>
    </row>
    <row r="31" spans="1:19" s="184" customFormat="1" ht="15.75" customHeight="1" x14ac:dyDescent="0.2">
      <c r="A31" s="495"/>
      <c r="B31" s="501" t="s">
        <v>124</v>
      </c>
      <c r="C31" s="501"/>
      <c r="D31" s="501"/>
      <c r="E31" s="501" t="s">
        <v>148</v>
      </c>
      <c r="F31" s="501"/>
      <c r="G31" s="501" t="s">
        <v>124</v>
      </c>
      <c r="H31" s="501"/>
      <c r="I31" s="501"/>
      <c r="J31" s="501" t="s">
        <v>148</v>
      </c>
      <c r="K31" s="499"/>
    </row>
    <row r="32" spans="1:19" s="184" customFormat="1" ht="36" customHeight="1" x14ac:dyDescent="0.2">
      <c r="A32" s="495"/>
      <c r="B32" s="327" t="s">
        <v>130</v>
      </c>
      <c r="C32" s="327" t="s">
        <v>64</v>
      </c>
      <c r="D32" s="327" t="s">
        <v>166</v>
      </c>
      <c r="E32" s="327" t="s">
        <v>130</v>
      </c>
      <c r="F32" s="327" t="s">
        <v>64</v>
      </c>
      <c r="G32" s="327" t="s">
        <v>130</v>
      </c>
      <c r="H32" s="327" t="s">
        <v>64</v>
      </c>
      <c r="I32" s="327" t="s">
        <v>166</v>
      </c>
      <c r="J32" s="327" t="s">
        <v>130</v>
      </c>
      <c r="K32" s="328" t="s">
        <v>64</v>
      </c>
    </row>
    <row r="33" spans="1:19" s="184" customFormat="1" x14ac:dyDescent="0.2">
      <c r="A33" s="387" t="s">
        <v>72</v>
      </c>
      <c r="B33" s="330">
        <f t="shared" ref="B33:C33" si="3">SUM(B34:B53)</f>
        <v>7296215</v>
      </c>
      <c r="C33" s="330">
        <f t="shared" si="3"/>
        <v>7826218</v>
      </c>
      <c r="D33" s="331">
        <f>B33/C33%</f>
        <v>93.227852840286332</v>
      </c>
      <c r="E33" s="330">
        <v>65</v>
      </c>
      <c r="F33" s="332">
        <v>81</v>
      </c>
      <c r="G33" s="330">
        <f>SUM(G34:G53)</f>
        <v>886007</v>
      </c>
      <c r="H33" s="330">
        <f>SUM(H34:H53)</f>
        <v>1040155</v>
      </c>
      <c r="I33" s="331">
        <f>G33/H33%</f>
        <v>85.180285630507001</v>
      </c>
      <c r="J33" s="330">
        <v>79</v>
      </c>
      <c r="K33" s="332">
        <v>91</v>
      </c>
      <c r="L33" s="185"/>
      <c r="M33" s="333"/>
      <c r="N33" s="333"/>
      <c r="O33" s="185"/>
      <c r="P33" s="333"/>
      <c r="Q33" s="333"/>
      <c r="R33" s="185"/>
      <c r="S33" s="185"/>
    </row>
    <row r="34" spans="1:19" s="184" customFormat="1" x14ac:dyDescent="0.2">
      <c r="A34" s="329" t="s">
        <v>73</v>
      </c>
      <c r="B34" s="330">
        <v>473975</v>
      </c>
      <c r="C34" s="330">
        <v>501224</v>
      </c>
      <c r="D34" s="331">
        <f t="shared" ref="D34:D53" si="4">B34/C34%</f>
        <v>94.563508531115829</v>
      </c>
      <c r="E34" s="330">
        <v>71</v>
      </c>
      <c r="F34" s="332">
        <v>87</v>
      </c>
      <c r="G34" s="330">
        <v>55828</v>
      </c>
      <c r="H34" s="330">
        <v>52551</v>
      </c>
      <c r="I34" s="331">
        <f t="shared" ref="I34:I53" si="5">G34/H34%</f>
        <v>106.23584708188237</v>
      </c>
      <c r="J34" s="330">
        <v>88</v>
      </c>
      <c r="K34" s="332">
        <v>97</v>
      </c>
      <c r="L34" s="185"/>
      <c r="M34" s="333"/>
      <c r="N34" s="333"/>
      <c r="O34" s="185"/>
      <c r="P34" s="333"/>
      <c r="Q34" s="333"/>
      <c r="R34" s="185"/>
      <c r="S34" s="185"/>
    </row>
    <row r="35" spans="1:19" s="184" customFormat="1" x14ac:dyDescent="0.2">
      <c r="A35" s="329" t="s">
        <v>74</v>
      </c>
      <c r="B35" s="330">
        <v>225283</v>
      </c>
      <c r="C35" s="330">
        <v>228255</v>
      </c>
      <c r="D35" s="331">
        <f t="shared" si="4"/>
        <v>98.697947471030204</v>
      </c>
      <c r="E35" s="330">
        <v>71</v>
      </c>
      <c r="F35" s="332">
        <v>74</v>
      </c>
      <c r="G35" s="330">
        <v>19318</v>
      </c>
      <c r="H35" s="330">
        <v>19497</v>
      </c>
      <c r="I35" s="331">
        <f t="shared" si="5"/>
        <v>99.081910037441659</v>
      </c>
      <c r="J35" s="330">
        <v>88</v>
      </c>
      <c r="K35" s="332">
        <v>87</v>
      </c>
      <c r="L35" s="185"/>
      <c r="M35" s="333"/>
      <c r="N35" s="333"/>
      <c r="O35" s="185"/>
      <c r="P35" s="333"/>
      <c r="Q35" s="333"/>
      <c r="R35" s="185"/>
      <c r="S35" s="185"/>
    </row>
    <row r="36" spans="1:19" s="184" customFormat="1" x14ac:dyDescent="0.2">
      <c r="A36" s="329" t="s">
        <v>75</v>
      </c>
      <c r="B36" s="330">
        <v>487472</v>
      </c>
      <c r="C36" s="330">
        <v>492559</v>
      </c>
      <c r="D36" s="331">
        <f t="shared" si="4"/>
        <v>98.967230321646738</v>
      </c>
      <c r="E36" s="330">
        <v>72</v>
      </c>
      <c r="F36" s="332">
        <v>81</v>
      </c>
      <c r="G36" s="330">
        <v>65466</v>
      </c>
      <c r="H36" s="330">
        <v>65238</v>
      </c>
      <c r="I36" s="331">
        <f t="shared" si="5"/>
        <v>100.34948956129863</v>
      </c>
      <c r="J36" s="330">
        <v>76</v>
      </c>
      <c r="K36" s="332">
        <v>84</v>
      </c>
      <c r="L36" s="185"/>
      <c r="M36" s="333"/>
      <c r="N36" s="333"/>
      <c r="O36" s="185"/>
      <c r="P36" s="333"/>
      <c r="Q36" s="333"/>
      <c r="R36" s="185"/>
      <c r="S36" s="185"/>
    </row>
    <row r="37" spans="1:19" s="184" customFormat="1" x14ac:dyDescent="0.2">
      <c r="A37" s="329" t="s">
        <v>76</v>
      </c>
      <c r="B37" s="330">
        <v>843911</v>
      </c>
      <c r="C37" s="330">
        <v>947019</v>
      </c>
      <c r="D37" s="331">
        <f t="shared" si="4"/>
        <v>89.112362053982011</v>
      </c>
      <c r="E37" s="330">
        <v>58</v>
      </c>
      <c r="F37" s="332">
        <v>99</v>
      </c>
      <c r="G37" s="330">
        <v>43582</v>
      </c>
      <c r="H37" s="330">
        <v>72225</v>
      </c>
      <c r="I37" s="331">
        <f t="shared" si="5"/>
        <v>60.341986846659744</v>
      </c>
      <c r="J37" s="330">
        <v>54</v>
      </c>
      <c r="K37" s="332">
        <v>149</v>
      </c>
      <c r="L37" s="185"/>
      <c r="M37" s="333"/>
      <c r="N37" s="333"/>
      <c r="O37" s="185"/>
      <c r="P37" s="333"/>
      <c r="Q37" s="333"/>
      <c r="R37" s="185"/>
      <c r="S37" s="185"/>
    </row>
    <row r="38" spans="1:19" s="184" customFormat="1" x14ac:dyDescent="0.2">
      <c r="A38" s="329" t="s">
        <v>77</v>
      </c>
      <c r="B38" s="330">
        <v>192991</v>
      </c>
      <c r="C38" s="330">
        <v>228606</v>
      </c>
      <c r="D38" s="331">
        <f t="shared" si="4"/>
        <v>84.420793854929443</v>
      </c>
      <c r="E38" s="330">
        <v>66</v>
      </c>
      <c r="F38" s="332">
        <v>86</v>
      </c>
      <c r="G38" s="330">
        <v>42312</v>
      </c>
      <c r="H38" s="330">
        <v>47700</v>
      </c>
      <c r="I38" s="331">
        <f t="shared" si="5"/>
        <v>88.704402515723274</v>
      </c>
      <c r="J38" s="330">
        <v>58</v>
      </c>
      <c r="K38" s="332">
        <v>76</v>
      </c>
      <c r="L38" s="185"/>
      <c r="M38" s="333"/>
      <c r="N38" s="333"/>
      <c r="O38" s="185"/>
      <c r="P38" s="333"/>
      <c r="Q38" s="333"/>
      <c r="R38" s="185"/>
      <c r="S38" s="185"/>
    </row>
    <row r="39" spans="1:19" s="184" customFormat="1" ht="22.5" x14ac:dyDescent="0.2">
      <c r="A39" s="329" t="s">
        <v>78</v>
      </c>
      <c r="B39" s="330">
        <v>584365</v>
      </c>
      <c r="C39" s="330">
        <v>579524</v>
      </c>
      <c r="D39" s="331">
        <f t="shared" si="4"/>
        <v>100.83534072790773</v>
      </c>
      <c r="E39" s="330">
        <v>83</v>
      </c>
      <c r="F39" s="332">
        <v>95</v>
      </c>
      <c r="G39" s="330">
        <v>101310</v>
      </c>
      <c r="H39" s="330">
        <v>104548</v>
      </c>
      <c r="I39" s="331">
        <f t="shared" si="5"/>
        <v>96.902858017370008</v>
      </c>
      <c r="J39" s="330">
        <v>90</v>
      </c>
      <c r="K39" s="332">
        <v>98</v>
      </c>
      <c r="L39" s="185"/>
      <c r="M39" s="333"/>
      <c r="N39" s="333"/>
      <c r="O39" s="185"/>
      <c r="P39" s="333"/>
      <c r="Q39" s="333"/>
      <c r="R39" s="185"/>
      <c r="S39" s="185"/>
    </row>
    <row r="40" spans="1:19" s="184" customFormat="1" x14ac:dyDescent="0.2">
      <c r="A40" s="329" t="s">
        <v>79</v>
      </c>
      <c r="B40" s="330">
        <v>826042</v>
      </c>
      <c r="C40" s="330">
        <v>815450</v>
      </c>
      <c r="D40" s="331">
        <f t="shared" si="4"/>
        <v>101.2989147096695</v>
      </c>
      <c r="E40" s="330">
        <v>61</v>
      </c>
      <c r="F40" s="332">
        <v>79</v>
      </c>
      <c r="G40" s="330">
        <v>61228</v>
      </c>
      <c r="H40" s="330">
        <v>101131</v>
      </c>
      <c r="I40" s="331">
        <f t="shared" si="5"/>
        <v>60.543255777160319</v>
      </c>
      <c r="J40" s="330">
        <v>107</v>
      </c>
      <c r="K40" s="332">
        <v>102</v>
      </c>
      <c r="L40" s="185"/>
      <c r="M40" s="333"/>
      <c r="N40" s="333"/>
      <c r="O40" s="185"/>
      <c r="P40" s="333"/>
      <c r="Q40" s="333"/>
      <c r="R40" s="185"/>
      <c r="S40" s="185"/>
    </row>
    <row r="41" spans="1:19" s="184" customFormat="1" x14ac:dyDescent="0.2">
      <c r="A41" s="329" t="s">
        <v>80</v>
      </c>
      <c r="B41" s="330">
        <v>569552</v>
      </c>
      <c r="C41" s="330">
        <v>573404</v>
      </c>
      <c r="D41" s="331">
        <f t="shared" si="4"/>
        <v>99.32822233538657</v>
      </c>
      <c r="E41" s="330">
        <v>73</v>
      </c>
      <c r="F41" s="332">
        <v>87</v>
      </c>
      <c r="G41" s="330">
        <v>115973</v>
      </c>
      <c r="H41" s="330">
        <v>116889</v>
      </c>
      <c r="I41" s="331">
        <f t="shared" si="5"/>
        <v>99.216350554799845</v>
      </c>
      <c r="J41" s="330">
        <v>85</v>
      </c>
      <c r="K41" s="332">
        <v>95</v>
      </c>
      <c r="L41" s="185"/>
      <c r="M41" s="333"/>
      <c r="N41" s="333"/>
      <c r="O41" s="185"/>
      <c r="P41" s="333"/>
      <c r="Q41" s="333"/>
      <c r="R41" s="185"/>
      <c r="S41" s="185"/>
    </row>
    <row r="42" spans="1:19" s="184" customFormat="1" x14ac:dyDescent="0.2">
      <c r="A42" s="329" t="s">
        <v>81</v>
      </c>
      <c r="B42" s="330">
        <v>268154</v>
      </c>
      <c r="C42" s="330">
        <v>278047</v>
      </c>
      <c r="D42" s="331">
        <f t="shared" si="4"/>
        <v>96.4419684441839</v>
      </c>
      <c r="E42" s="330">
        <v>90</v>
      </c>
      <c r="F42" s="332">
        <v>92</v>
      </c>
      <c r="G42" s="330">
        <v>80668</v>
      </c>
      <c r="H42" s="330">
        <v>80335</v>
      </c>
      <c r="I42" s="331">
        <f t="shared" si="5"/>
        <v>100.41451422169665</v>
      </c>
      <c r="J42" s="330">
        <v>101</v>
      </c>
      <c r="K42" s="332">
        <v>96</v>
      </c>
      <c r="L42" s="185"/>
      <c r="M42" s="333"/>
      <c r="N42" s="333"/>
      <c r="O42" s="185"/>
      <c r="P42" s="333"/>
      <c r="Q42" s="333"/>
      <c r="R42" s="185"/>
      <c r="S42" s="185"/>
    </row>
    <row r="43" spans="1:19" s="184" customFormat="1" x14ac:dyDescent="0.2">
      <c r="A43" s="329" t="s">
        <v>82</v>
      </c>
      <c r="B43" s="330">
        <v>152010</v>
      </c>
      <c r="C43" s="330">
        <v>147201</v>
      </c>
      <c r="D43" s="331">
        <f t="shared" si="4"/>
        <v>103.26696150162023</v>
      </c>
      <c r="E43" s="330">
        <v>86</v>
      </c>
      <c r="F43" s="332">
        <v>84</v>
      </c>
      <c r="G43" s="330">
        <v>4598</v>
      </c>
      <c r="H43" s="330">
        <v>4365</v>
      </c>
      <c r="I43" s="331">
        <f t="shared" si="5"/>
        <v>105.33791523482246</v>
      </c>
      <c r="J43" s="330">
        <v>30</v>
      </c>
      <c r="K43" s="332">
        <v>32</v>
      </c>
      <c r="L43" s="185"/>
      <c r="M43" s="333"/>
      <c r="N43" s="333"/>
      <c r="O43" s="185"/>
      <c r="P43" s="333"/>
      <c r="Q43" s="333"/>
      <c r="R43" s="185"/>
      <c r="S43" s="185"/>
    </row>
    <row r="44" spans="1:19" s="184" customFormat="1" x14ac:dyDescent="0.2">
      <c r="A44" s="329" t="s">
        <v>83</v>
      </c>
      <c r="B44" s="330">
        <v>193806</v>
      </c>
      <c r="C44" s="330">
        <v>173076</v>
      </c>
      <c r="D44" s="331">
        <f t="shared" si="4"/>
        <v>111.97739721278514</v>
      </c>
      <c r="E44" s="330">
        <v>54</v>
      </c>
      <c r="F44" s="332">
        <v>60</v>
      </c>
      <c r="G44" s="330">
        <v>54582</v>
      </c>
      <c r="H44" s="330">
        <v>73217</v>
      </c>
      <c r="I44" s="331">
        <f t="shared" si="5"/>
        <v>74.548260649849084</v>
      </c>
      <c r="J44" s="330">
        <v>70</v>
      </c>
      <c r="K44" s="332">
        <v>86</v>
      </c>
      <c r="L44" s="185"/>
      <c r="M44" s="333"/>
      <c r="N44" s="333"/>
      <c r="O44" s="185"/>
      <c r="P44" s="333"/>
      <c r="Q44" s="333"/>
      <c r="R44" s="185"/>
      <c r="S44" s="185"/>
    </row>
    <row r="45" spans="1:19" s="184" customFormat="1" x14ac:dyDescent="0.2">
      <c r="A45" s="329" t="s">
        <v>84</v>
      </c>
      <c r="B45" s="330">
        <v>127677</v>
      </c>
      <c r="C45" s="330">
        <v>128396</v>
      </c>
      <c r="D45" s="331">
        <f t="shared" si="4"/>
        <v>99.440013707592129</v>
      </c>
      <c r="E45" s="330">
        <v>73</v>
      </c>
      <c r="F45" s="332">
        <v>78</v>
      </c>
      <c r="G45" s="330">
        <v>47772</v>
      </c>
      <c r="H45" s="330">
        <v>47294</v>
      </c>
      <c r="I45" s="331">
        <f t="shared" si="5"/>
        <v>101.01069903158964</v>
      </c>
      <c r="J45" s="330">
        <v>73</v>
      </c>
      <c r="K45" s="332">
        <v>82</v>
      </c>
      <c r="L45" s="185"/>
      <c r="M45" s="333"/>
      <c r="N45" s="333"/>
      <c r="O45" s="185"/>
      <c r="P45" s="333"/>
      <c r="Q45" s="333"/>
      <c r="R45" s="185"/>
      <c r="S45" s="185"/>
    </row>
    <row r="46" spans="1:19" s="184" customFormat="1" x14ac:dyDescent="0.2">
      <c r="A46" s="329" t="s">
        <v>85</v>
      </c>
      <c r="B46" s="330">
        <v>262658</v>
      </c>
      <c r="C46" s="330">
        <v>229871</v>
      </c>
      <c r="D46" s="331">
        <f t="shared" si="4"/>
        <v>114.26321719573151</v>
      </c>
      <c r="E46" s="330">
        <v>85</v>
      </c>
      <c r="F46" s="332">
        <v>85</v>
      </c>
      <c r="G46" s="330">
        <v>38937</v>
      </c>
      <c r="H46" s="330">
        <v>36826</v>
      </c>
      <c r="I46" s="331">
        <f t="shared" si="5"/>
        <v>105.73236300439906</v>
      </c>
      <c r="J46" s="330">
        <v>103</v>
      </c>
      <c r="K46" s="332">
        <v>100</v>
      </c>
      <c r="L46" s="185"/>
      <c r="M46" s="333"/>
      <c r="N46" s="333"/>
      <c r="O46" s="185"/>
      <c r="P46" s="333"/>
      <c r="Q46" s="333"/>
      <c r="R46" s="185"/>
      <c r="S46" s="185"/>
    </row>
    <row r="47" spans="1:19" s="184" customFormat="1" x14ac:dyDescent="0.2">
      <c r="A47" s="329" t="s">
        <v>86</v>
      </c>
      <c r="B47" s="330">
        <v>224634</v>
      </c>
      <c r="C47" s="330">
        <v>199758</v>
      </c>
      <c r="D47" s="331">
        <f t="shared" si="4"/>
        <v>112.45306821253718</v>
      </c>
      <c r="E47" s="330">
        <v>95</v>
      </c>
      <c r="F47" s="332">
        <v>94</v>
      </c>
      <c r="G47" s="330">
        <v>5564</v>
      </c>
      <c r="H47" s="330">
        <v>5615</v>
      </c>
      <c r="I47" s="331">
        <f t="shared" si="5"/>
        <v>99.091718610863765</v>
      </c>
      <c r="J47" s="330">
        <v>97</v>
      </c>
      <c r="K47" s="332">
        <v>98</v>
      </c>
      <c r="L47" s="185"/>
      <c r="M47" s="333"/>
      <c r="N47" s="333"/>
      <c r="O47" s="185"/>
      <c r="P47" s="333"/>
      <c r="Q47" s="333"/>
      <c r="R47" s="185"/>
      <c r="S47" s="185"/>
    </row>
    <row r="48" spans="1:19" s="184" customFormat="1" x14ac:dyDescent="0.2">
      <c r="A48" s="329" t="s">
        <v>138</v>
      </c>
      <c r="B48" s="330">
        <v>1479220</v>
      </c>
      <c r="C48" s="330">
        <v>1855701</v>
      </c>
      <c r="D48" s="331">
        <f t="shared" si="4"/>
        <v>79.712195014175236</v>
      </c>
      <c r="E48" s="330">
        <v>55</v>
      </c>
      <c r="F48" s="332">
        <v>65</v>
      </c>
      <c r="G48" s="330">
        <v>69515</v>
      </c>
      <c r="H48" s="330">
        <v>103696</v>
      </c>
      <c r="I48" s="331">
        <f t="shared" si="5"/>
        <v>67.037301342385433</v>
      </c>
      <c r="J48" s="330">
        <v>61</v>
      </c>
      <c r="K48" s="332">
        <v>61</v>
      </c>
      <c r="L48" s="185"/>
      <c r="M48" s="333"/>
      <c r="N48" s="333"/>
      <c r="O48" s="185"/>
      <c r="P48" s="333"/>
      <c r="Q48" s="333"/>
      <c r="R48" s="185"/>
      <c r="S48" s="185"/>
    </row>
    <row r="49" spans="1:19" s="184" customFormat="1" x14ac:dyDescent="0.2">
      <c r="A49" s="329" t="s">
        <v>88</v>
      </c>
      <c r="B49" s="330">
        <v>109638</v>
      </c>
      <c r="C49" s="330">
        <v>170816</v>
      </c>
      <c r="D49" s="331">
        <f t="shared" si="4"/>
        <v>64.184853877856867</v>
      </c>
      <c r="E49" s="330">
        <v>65</v>
      </c>
      <c r="F49" s="332">
        <v>91</v>
      </c>
      <c r="G49" s="330">
        <v>17879</v>
      </c>
      <c r="H49" s="330">
        <v>33603</v>
      </c>
      <c r="I49" s="331">
        <f t="shared" si="5"/>
        <v>53.206558938190049</v>
      </c>
      <c r="J49" s="330">
        <v>58</v>
      </c>
      <c r="K49" s="332">
        <v>86</v>
      </c>
      <c r="L49" s="185"/>
      <c r="M49" s="333"/>
      <c r="N49" s="333"/>
      <c r="O49" s="185"/>
      <c r="P49" s="333"/>
      <c r="Q49" s="333"/>
      <c r="R49" s="185"/>
      <c r="S49" s="185"/>
    </row>
    <row r="50" spans="1:19" s="184" customFormat="1" ht="12" customHeight="1" x14ac:dyDescent="0.2">
      <c r="A50" s="329" t="s">
        <v>89</v>
      </c>
      <c r="B50" s="330">
        <v>273387</v>
      </c>
      <c r="C50" s="330">
        <v>273949</v>
      </c>
      <c r="D50" s="331">
        <f t="shared" si="4"/>
        <v>99.794852326527945</v>
      </c>
      <c r="E50" s="330">
        <v>87</v>
      </c>
      <c r="F50" s="332">
        <v>88</v>
      </c>
      <c r="G50" s="330">
        <v>61062</v>
      </c>
      <c r="H50" s="330">
        <v>74951</v>
      </c>
      <c r="I50" s="331">
        <f t="shared" si="5"/>
        <v>81.469226561353423</v>
      </c>
      <c r="J50" s="330">
        <v>91</v>
      </c>
      <c r="K50" s="332">
        <v>98</v>
      </c>
      <c r="L50" s="185"/>
      <c r="M50" s="333"/>
      <c r="N50" s="333"/>
      <c r="O50" s="185"/>
      <c r="P50" s="333"/>
      <c r="Q50" s="333"/>
      <c r="R50" s="185"/>
      <c r="S50" s="185"/>
    </row>
    <row r="51" spans="1:19" s="184" customFormat="1" x14ac:dyDescent="0.2">
      <c r="A51" s="329" t="s">
        <v>90</v>
      </c>
      <c r="B51" s="330">
        <v>21</v>
      </c>
      <c r="C51" s="330">
        <v>6</v>
      </c>
      <c r="D51" s="331">
        <f t="shared" si="4"/>
        <v>350</v>
      </c>
      <c r="E51" s="330">
        <v>2</v>
      </c>
      <c r="F51" s="332">
        <v>1</v>
      </c>
      <c r="G51" s="332">
        <v>1</v>
      </c>
      <c r="H51" s="330">
        <v>1</v>
      </c>
      <c r="I51" s="331">
        <f t="shared" si="5"/>
        <v>100</v>
      </c>
      <c r="J51" s="332">
        <v>1</v>
      </c>
      <c r="K51" s="332">
        <v>1</v>
      </c>
      <c r="L51" s="185"/>
      <c r="M51" s="333"/>
      <c r="N51" s="333"/>
      <c r="O51" s="185"/>
      <c r="P51" s="333"/>
      <c r="Q51" s="333"/>
      <c r="R51" s="185"/>
      <c r="S51" s="185"/>
    </row>
    <row r="52" spans="1:19" s="184" customFormat="1" x14ac:dyDescent="0.2">
      <c r="A52" s="339" t="s">
        <v>91</v>
      </c>
      <c r="B52" s="340">
        <v>362</v>
      </c>
      <c r="C52" s="340">
        <v>167</v>
      </c>
      <c r="D52" s="331">
        <f t="shared" si="4"/>
        <v>216.76646706586828</v>
      </c>
      <c r="E52" s="379">
        <v>116</v>
      </c>
      <c r="F52" s="342">
        <v>37</v>
      </c>
      <c r="G52" s="340">
        <v>292</v>
      </c>
      <c r="H52" s="340">
        <v>102</v>
      </c>
      <c r="I52" s="331">
        <f t="shared" si="5"/>
        <v>286.27450980392155</v>
      </c>
      <c r="J52" s="340">
        <v>87</v>
      </c>
      <c r="K52" s="342">
        <v>29</v>
      </c>
    </row>
    <row r="53" spans="1:19" s="184" customFormat="1" x14ac:dyDescent="0.2">
      <c r="A53" s="335" t="s">
        <v>92</v>
      </c>
      <c r="B53" s="336">
        <v>1057</v>
      </c>
      <c r="C53" s="336">
        <v>3189</v>
      </c>
      <c r="D53" s="337">
        <f t="shared" si="4"/>
        <v>33.145186578864845</v>
      </c>
      <c r="E53" s="336">
        <v>2</v>
      </c>
      <c r="F53" s="336">
        <v>8</v>
      </c>
      <c r="G53" s="336">
        <v>120</v>
      </c>
      <c r="H53" s="336">
        <v>371</v>
      </c>
      <c r="I53" s="337">
        <f t="shared" si="5"/>
        <v>32.345013477088948</v>
      </c>
      <c r="J53" s="336">
        <v>5</v>
      </c>
      <c r="K53" s="336">
        <v>25</v>
      </c>
    </row>
    <row r="54" spans="1:19" s="184" customFormat="1" x14ac:dyDescent="0.2">
      <c r="A54" s="339"/>
    </row>
    <row r="55" spans="1:19" s="184" customFormat="1" x14ac:dyDescent="0.2">
      <c r="A55" s="339"/>
      <c r="J55" s="492"/>
      <c r="K55" s="492"/>
    </row>
    <row r="56" spans="1:19" s="184" customFormat="1" ht="12.75" customHeight="1" x14ac:dyDescent="0.2">
      <c r="A56" s="347"/>
      <c r="B56" s="494" t="s">
        <v>165</v>
      </c>
      <c r="C56" s="494" t="s">
        <v>149</v>
      </c>
      <c r="D56" s="494" t="s">
        <v>149</v>
      </c>
      <c r="E56" s="494" t="s">
        <v>149</v>
      </c>
      <c r="F56" s="494" t="s">
        <v>149</v>
      </c>
      <c r="G56" s="494" t="s">
        <v>149</v>
      </c>
      <c r="H56" s="494" t="s">
        <v>149</v>
      </c>
      <c r="I56" s="494" t="s">
        <v>149</v>
      </c>
      <c r="J56" s="494" t="s">
        <v>149</v>
      </c>
      <c r="K56" s="494" t="s">
        <v>149</v>
      </c>
    </row>
    <row r="57" spans="1:19" s="184" customFormat="1" ht="18" customHeight="1" x14ac:dyDescent="0.2">
      <c r="A57" s="495"/>
      <c r="B57" s="501" t="s">
        <v>127</v>
      </c>
      <c r="C57" s="501"/>
      <c r="D57" s="501"/>
      <c r="E57" s="501"/>
      <c r="F57" s="501"/>
      <c r="G57" s="501" t="s">
        <v>128</v>
      </c>
      <c r="H57" s="501"/>
      <c r="I57" s="501"/>
      <c r="J57" s="501"/>
      <c r="K57" s="499"/>
    </row>
    <row r="58" spans="1:19" s="184" customFormat="1" ht="18" customHeight="1" x14ac:dyDescent="0.2">
      <c r="A58" s="495"/>
      <c r="B58" s="501" t="s">
        <v>124</v>
      </c>
      <c r="C58" s="501"/>
      <c r="D58" s="501"/>
      <c r="E58" s="501" t="s">
        <v>148</v>
      </c>
      <c r="F58" s="501"/>
      <c r="G58" s="501" t="s">
        <v>124</v>
      </c>
      <c r="H58" s="501"/>
      <c r="I58" s="501"/>
      <c r="J58" s="501" t="s">
        <v>148</v>
      </c>
      <c r="K58" s="499"/>
    </row>
    <row r="59" spans="1:19" s="184" customFormat="1" ht="22.5" x14ac:dyDescent="0.2">
      <c r="A59" s="495"/>
      <c r="B59" s="327" t="s">
        <v>130</v>
      </c>
      <c r="C59" s="327" t="s">
        <v>64</v>
      </c>
      <c r="D59" s="327" t="s">
        <v>139</v>
      </c>
      <c r="E59" s="327" t="s">
        <v>130</v>
      </c>
      <c r="F59" s="327" t="s">
        <v>64</v>
      </c>
      <c r="G59" s="327" t="s">
        <v>130</v>
      </c>
      <c r="H59" s="327" t="s">
        <v>64</v>
      </c>
      <c r="I59" s="327" t="s">
        <v>139</v>
      </c>
      <c r="J59" s="327" t="s">
        <v>130</v>
      </c>
      <c r="K59" s="328" t="s">
        <v>64</v>
      </c>
    </row>
    <row r="60" spans="1:19" s="184" customFormat="1" x14ac:dyDescent="0.2">
      <c r="A60" s="387" t="s">
        <v>72</v>
      </c>
      <c r="B60" s="330">
        <f>SUM(B61:B80)</f>
        <v>951209</v>
      </c>
      <c r="C60" s="330">
        <f>SUM(C61:C80)</f>
        <v>1020068</v>
      </c>
      <c r="D60" s="331">
        <f t="shared" ref="D60:D80" si="6">B60/C60*100</f>
        <v>93.249567675880428</v>
      </c>
      <c r="E60" s="330">
        <v>45</v>
      </c>
      <c r="F60" s="332">
        <v>56</v>
      </c>
      <c r="G60" s="330">
        <f>SUM(G61:G80)</f>
        <v>49246</v>
      </c>
      <c r="H60" s="330">
        <f>SUM(H61:H80)</f>
        <v>45979</v>
      </c>
      <c r="I60" s="331">
        <f>G60/H60*100</f>
        <v>107.10541769068487</v>
      </c>
      <c r="J60" s="330">
        <v>31</v>
      </c>
      <c r="K60" s="332">
        <v>34</v>
      </c>
      <c r="L60" s="185"/>
      <c r="M60" s="333"/>
      <c r="N60" s="333"/>
      <c r="O60" s="185"/>
      <c r="P60" s="333"/>
      <c r="Q60" s="333"/>
      <c r="R60" s="185"/>
    </row>
    <row r="61" spans="1:19" s="184" customFormat="1" x14ac:dyDescent="0.2">
      <c r="A61" s="329" t="s">
        <v>73</v>
      </c>
      <c r="B61" s="330">
        <v>120337</v>
      </c>
      <c r="C61" s="330">
        <v>133824</v>
      </c>
      <c r="D61" s="331">
        <f t="shared" si="6"/>
        <v>89.921837637494022</v>
      </c>
      <c r="E61" s="330">
        <v>63</v>
      </c>
      <c r="F61" s="332">
        <v>68</v>
      </c>
      <c r="G61" s="332">
        <v>31</v>
      </c>
      <c r="H61" s="332">
        <v>15</v>
      </c>
      <c r="I61" s="331">
        <f t="shared" ref="I61:I77" si="7">G61/H61*100</f>
        <v>206.66666666666669</v>
      </c>
      <c r="J61" s="332">
        <v>13</v>
      </c>
      <c r="K61" s="332">
        <v>7</v>
      </c>
      <c r="L61" s="185"/>
      <c r="M61" s="333"/>
      <c r="N61" s="333"/>
      <c r="O61" s="185"/>
      <c r="P61" s="333"/>
      <c r="Q61" s="333"/>
      <c r="R61" s="185"/>
    </row>
    <row r="62" spans="1:19" s="184" customFormat="1" x14ac:dyDescent="0.2">
      <c r="A62" s="329" t="s">
        <v>74</v>
      </c>
      <c r="B62" s="330">
        <v>55753</v>
      </c>
      <c r="C62" s="330">
        <v>57585</v>
      </c>
      <c r="D62" s="331">
        <f t="shared" si="6"/>
        <v>96.818615959017109</v>
      </c>
      <c r="E62" s="330">
        <v>42</v>
      </c>
      <c r="F62" s="332">
        <v>45</v>
      </c>
      <c r="G62" s="332">
        <v>12</v>
      </c>
      <c r="H62" s="330">
        <v>5</v>
      </c>
      <c r="I62" s="331">
        <f t="shared" si="7"/>
        <v>240</v>
      </c>
      <c r="J62" s="332">
        <v>10</v>
      </c>
      <c r="K62" s="332">
        <v>8</v>
      </c>
      <c r="L62" s="185"/>
      <c r="M62" s="333"/>
      <c r="N62" s="333"/>
      <c r="O62" s="185"/>
      <c r="P62" s="333"/>
      <c r="Q62" s="333"/>
      <c r="R62" s="185"/>
    </row>
    <row r="63" spans="1:19" s="184" customFormat="1" x14ac:dyDescent="0.2">
      <c r="A63" s="329" t="s">
        <v>75</v>
      </c>
      <c r="B63" s="330">
        <v>58671</v>
      </c>
      <c r="C63" s="330">
        <v>58350</v>
      </c>
      <c r="D63" s="331">
        <f>B63/C63*100</f>
        <v>100.55012853470437</v>
      </c>
      <c r="E63" s="330">
        <v>32</v>
      </c>
      <c r="F63" s="332">
        <v>45</v>
      </c>
      <c r="G63" s="332">
        <v>3483</v>
      </c>
      <c r="H63" s="332">
        <v>3485</v>
      </c>
      <c r="I63" s="331">
        <f t="shared" si="7"/>
        <v>99.942611190817786</v>
      </c>
      <c r="J63" s="332">
        <v>29</v>
      </c>
      <c r="K63" s="332">
        <v>36</v>
      </c>
      <c r="L63" s="185"/>
      <c r="M63" s="333"/>
      <c r="N63" s="333"/>
      <c r="O63" s="185"/>
      <c r="P63" s="333"/>
      <c r="Q63" s="333"/>
      <c r="R63" s="185"/>
    </row>
    <row r="64" spans="1:19" s="184" customFormat="1" x14ac:dyDescent="0.2">
      <c r="A64" s="329" t="s">
        <v>76</v>
      </c>
      <c r="B64" s="330">
        <v>37648</v>
      </c>
      <c r="C64" s="330">
        <v>51563</v>
      </c>
      <c r="D64" s="331">
        <f t="shared" si="6"/>
        <v>73.013595019684658</v>
      </c>
      <c r="E64" s="330">
        <v>33</v>
      </c>
      <c r="F64" s="332">
        <v>62</v>
      </c>
      <c r="G64" s="330">
        <v>1327</v>
      </c>
      <c r="H64" s="332">
        <v>623</v>
      </c>
      <c r="I64" s="331">
        <f t="shared" si="7"/>
        <v>213.00160513643661</v>
      </c>
      <c r="J64" s="330">
        <v>34</v>
      </c>
      <c r="K64" s="332">
        <v>24</v>
      </c>
      <c r="L64" s="185"/>
      <c r="M64" s="333"/>
      <c r="N64" s="333"/>
      <c r="O64" s="185"/>
      <c r="P64" s="333"/>
      <c r="Q64" s="333"/>
      <c r="R64" s="185"/>
    </row>
    <row r="65" spans="1:18" s="184" customFormat="1" x14ac:dyDescent="0.2">
      <c r="A65" s="329" t="s">
        <v>77</v>
      </c>
      <c r="B65" s="330">
        <v>19908</v>
      </c>
      <c r="C65" s="330">
        <v>22906</v>
      </c>
      <c r="D65" s="331">
        <f t="shared" si="6"/>
        <v>86.911726185278965</v>
      </c>
      <c r="E65" s="330">
        <v>27</v>
      </c>
      <c r="F65" s="332">
        <v>39</v>
      </c>
      <c r="G65" s="330">
        <v>7564</v>
      </c>
      <c r="H65" s="330">
        <v>6852</v>
      </c>
      <c r="I65" s="331">
        <f t="shared" si="7"/>
        <v>110.3911266783421</v>
      </c>
      <c r="J65" s="330">
        <v>36</v>
      </c>
      <c r="K65" s="332">
        <v>37</v>
      </c>
      <c r="L65" s="185"/>
      <c r="M65" s="333"/>
      <c r="N65" s="333"/>
      <c r="O65" s="185"/>
      <c r="P65" s="333"/>
      <c r="Q65" s="333"/>
      <c r="R65" s="185"/>
    </row>
    <row r="66" spans="1:18" s="184" customFormat="1" ht="22.5" x14ac:dyDescent="0.2">
      <c r="A66" s="329" t="s">
        <v>78</v>
      </c>
      <c r="B66" s="330">
        <v>84046</v>
      </c>
      <c r="C66" s="330">
        <v>77384</v>
      </c>
      <c r="D66" s="331">
        <f t="shared" si="6"/>
        <v>108.60901478341776</v>
      </c>
      <c r="E66" s="330">
        <v>56</v>
      </c>
      <c r="F66" s="332">
        <v>62</v>
      </c>
      <c r="G66" s="332">
        <v>444</v>
      </c>
      <c r="H66" s="332">
        <v>512</v>
      </c>
      <c r="I66" s="331">
        <f t="shared" si="7"/>
        <v>86.71875</v>
      </c>
      <c r="J66" s="332">
        <v>34</v>
      </c>
      <c r="K66" s="332">
        <v>35</v>
      </c>
      <c r="L66" s="333"/>
      <c r="M66" s="333"/>
      <c r="N66" s="185"/>
      <c r="O66" s="333"/>
      <c r="P66" s="333"/>
      <c r="Q66" s="185"/>
    </row>
    <row r="67" spans="1:18" s="184" customFormat="1" x14ac:dyDescent="0.2">
      <c r="A67" s="329" t="s">
        <v>79</v>
      </c>
      <c r="B67" s="330">
        <v>30486</v>
      </c>
      <c r="C67" s="330">
        <v>34891</v>
      </c>
      <c r="D67" s="331">
        <f t="shared" si="6"/>
        <v>87.374967756728097</v>
      </c>
      <c r="E67" s="330">
        <v>43</v>
      </c>
      <c r="F67" s="332">
        <v>58</v>
      </c>
      <c r="G67" s="330">
        <v>1324</v>
      </c>
      <c r="H67" s="330">
        <v>1397</v>
      </c>
      <c r="I67" s="331">
        <f t="shared" si="7"/>
        <v>94.774516821760912</v>
      </c>
      <c r="J67" s="330">
        <v>42</v>
      </c>
      <c r="K67" s="332">
        <v>42</v>
      </c>
      <c r="L67" s="185"/>
      <c r="M67" s="333"/>
      <c r="N67" s="333"/>
      <c r="O67" s="185"/>
      <c r="P67" s="333"/>
      <c r="Q67" s="333"/>
      <c r="R67" s="185"/>
    </row>
    <row r="68" spans="1:18" s="184" customFormat="1" x14ac:dyDescent="0.2">
      <c r="A68" s="329" t="s">
        <v>80</v>
      </c>
      <c r="B68" s="330">
        <v>43695</v>
      </c>
      <c r="C68" s="330">
        <v>45185</v>
      </c>
      <c r="D68" s="331">
        <f t="shared" si="6"/>
        <v>96.702445501825835</v>
      </c>
      <c r="E68" s="330">
        <v>46</v>
      </c>
      <c r="F68" s="332">
        <v>67</v>
      </c>
      <c r="G68" s="330">
        <v>283</v>
      </c>
      <c r="H68" s="330">
        <v>307</v>
      </c>
      <c r="I68" s="331">
        <f t="shared" si="7"/>
        <v>92.182410423452765</v>
      </c>
      <c r="J68" s="330">
        <v>29</v>
      </c>
      <c r="K68" s="332">
        <v>33</v>
      </c>
      <c r="L68" s="185"/>
      <c r="M68" s="333"/>
      <c r="N68" s="333"/>
      <c r="O68" s="185"/>
      <c r="P68" s="333"/>
      <c r="Q68" s="333"/>
      <c r="R68" s="185"/>
    </row>
    <row r="69" spans="1:18" s="184" customFormat="1" x14ac:dyDescent="0.2">
      <c r="A69" s="329" t="s">
        <v>81</v>
      </c>
      <c r="B69" s="330">
        <v>118466</v>
      </c>
      <c r="C69" s="330">
        <v>109440</v>
      </c>
      <c r="D69" s="331">
        <f t="shared" si="6"/>
        <v>108.24744152046783</v>
      </c>
      <c r="E69" s="330">
        <v>73</v>
      </c>
      <c r="F69" s="332">
        <v>74</v>
      </c>
      <c r="G69" s="332">
        <v>331</v>
      </c>
      <c r="H69" s="332">
        <v>327</v>
      </c>
      <c r="I69" s="331">
        <f t="shared" si="7"/>
        <v>101.22324159021407</v>
      </c>
      <c r="J69" s="332">
        <v>57</v>
      </c>
      <c r="K69" s="332">
        <v>56</v>
      </c>
      <c r="L69" s="185"/>
      <c r="M69" s="333"/>
      <c r="N69" s="333"/>
      <c r="O69" s="185"/>
      <c r="P69" s="333"/>
      <c r="Q69" s="333"/>
      <c r="R69" s="185"/>
    </row>
    <row r="70" spans="1:18" s="184" customFormat="1" x14ac:dyDescent="0.2">
      <c r="A70" s="329" t="s">
        <v>82</v>
      </c>
      <c r="B70" s="330">
        <v>30944</v>
      </c>
      <c r="C70" s="330">
        <v>32358</v>
      </c>
      <c r="D70" s="331">
        <f t="shared" si="6"/>
        <v>95.630137832993384</v>
      </c>
      <c r="E70" s="330">
        <v>48</v>
      </c>
      <c r="F70" s="332">
        <v>52</v>
      </c>
      <c r="G70" s="332">
        <v>19</v>
      </c>
      <c r="H70" s="330">
        <v>19</v>
      </c>
      <c r="I70" s="331">
        <f t="shared" si="7"/>
        <v>100</v>
      </c>
      <c r="J70" s="332">
        <v>46</v>
      </c>
      <c r="K70" s="332">
        <v>93</v>
      </c>
      <c r="L70" s="185"/>
      <c r="M70" s="333"/>
      <c r="N70" s="333"/>
      <c r="O70" s="185"/>
      <c r="P70" s="333"/>
      <c r="Q70" s="333"/>
      <c r="R70" s="185"/>
    </row>
    <row r="71" spans="1:18" s="184" customFormat="1" x14ac:dyDescent="0.2">
      <c r="A71" s="329" t="s">
        <v>83</v>
      </c>
      <c r="B71" s="330">
        <v>35403</v>
      </c>
      <c r="C71" s="330">
        <v>30471</v>
      </c>
      <c r="D71" s="331">
        <f t="shared" si="6"/>
        <v>116.18588165796989</v>
      </c>
      <c r="E71" s="330">
        <v>33</v>
      </c>
      <c r="F71" s="332">
        <v>31</v>
      </c>
      <c r="G71" s="330">
        <v>10355</v>
      </c>
      <c r="H71" s="330">
        <v>9172</v>
      </c>
      <c r="I71" s="331">
        <f t="shared" si="7"/>
        <v>112.89795028347143</v>
      </c>
      <c r="J71" s="330">
        <v>35</v>
      </c>
      <c r="K71" s="332">
        <v>37</v>
      </c>
      <c r="L71" s="185"/>
      <c r="M71" s="333"/>
      <c r="N71" s="333"/>
      <c r="O71" s="185"/>
      <c r="P71" s="333"/>
      <c r="Q71" s="333"/>
      <c r="R71" s="185"/>
    </row>
    <row r="72" spans="1:18" s="184" customFormat="1" x14ac:dyDescent="0.2">
      <c r="A72" s="329" t="s">
        <v>84</v>
      </c>
      <c r="B72" s="330">
        <v>37956</v>
      </c>
      <c r="C72" s="330">
        <v>36874</v>
      </c>
      <c r="D72" s="331">
        <f t="shared" si="6"/>
        <v>102.93431686283019</v>
      </c>
      <c r="E72" s="330">
        <v>38</v>
      </c>
      <c r="F72" s="332">
        <v>41</v>
      </c>
      <c r="G72" s="330">
        <v>18053</v>
      </c>
      <c r="H72" s="330">
        <v>16626</v>
      </c>
      <c r="I72" s="331">
        <f t="shared" si="7"/>
        <v>108.58294237940575</v>
      </c>
      <c r="J72" s="330">
        <v>28</v>
      </c>
      <c r="K72" s="332">
        <v>28</v>
      </c>
      <c r="L72" s="185"/>
      <c r="M72" s="333"/>
      <c r="N72" s="333"/>
      <c r="O72" s="185"/>
      <c r="P72" s="333"/>
      <c r="Q72" s="333"/>
      <c r="R72" s="185"/>
    </row>
    <row r="73" spans="1:18" s="184" customFormat="1" x14ac:dyDescent="0.2">
      <c r="A73" s="329" t="s">
        <v>85</v>
      </c>
      <c r="B73" s="330">
        <v>74047</v>
      </c>
      <c r="C73" s="330">
        <v>61431</v>
      </c>
      <c r="D73" s="331">
        <f t="shared" si="6"/>
        <v>120.53686249613386</v>
      </c>
      <c r="E73" s="330">
        <v>54</v>
      </c>
      <c r="F73" s="332">
        <v>53</v>
      </c>
      <c r="G73" s="332">
        <v>3</v>
      </c>
      <c r="H73" s="332" t="s">
        <v>137</v>
      </c>
      <c r="I73" s="331" t="s">
        <v>137</v>
      </c>
      <c r="J73" s="332">
        <v>4</v>
      </c>
      <c r="K73" s="332" t="s">
        <v>137</v>
      </c>
      <c r="L73" s="185"/>
      <c r="M73" s="333"/>
      <c r="N73" s="333"/>
      <c r="O73" s="185"/>
      <c r="P73" s="333"/>
      <c r="Q73" s="333"/>
      <c r="R73" s="185"/>
    </row>
    <row r="74" spans="1:18" s="184" customFormat="1" x14ac:dyDescent="0.2">
      <c r="A74" s="329" t="s">
        <v>86</v>
      </c>
      <c r="B74" s="330">
        <v>55230</v>
      </c>
      <c r="C74" s="330">
        <v>54985</v>
      </c>
      <c r="D74" s="331">
        <f t="shared" si="6"/>
        <v>100.44557606619988</v>
      </c>
      <c r="E74" s="330">
        <v>69</v>
      </c>
      <c r="F74" s="332">
        <v>74</v>
      </c>
      <c r="G74" s="332" t="s">
        <v>137</v>
      </c>
      <c r="H74" s="332">
        <v>2</v>
      </c>
      <c r="I74" s="331" t="s">
        <v>137</v>
      </c>
      <c r="J74" s="332" t="s">
        <v>137</v>
      </c>
      <c r="K74" s="332">
        <v>100</v>
      </c>
      <c r="L74" s="185"/>
      <c r="M74" s="186"/>
      <c r="N74" s="186"/>
      <c r="O74" s="186"/>
      <c r="P74" s="186"/>
      <c r="Q74" s="186"/>
      <c r="R74" s="186"/>
    </row>
    <row r="75" spans="1:18" s="184" customFormat="1" x14ac:dyDescent="0.2">
      <c r="A75" s="329" t="s">
        <v>138</v>
      </c>
      <c r="B75" s="330">
        <v>73024</v>
      </c>
      <c r="C75" s="330">
        <v>85051</v>
      </c>
      <c r="D75" s="331">
        <f t="shared" si="6"/>
        <v>85.859072791619155</v>
      </c>
      <c r="E75" s="330">
        <v>33</v>
      </c>
      <c r="F75" s="332">
        <v>43</v>
      </c>
      <c r="G75" s="330">
        <v>5959</v>
      </c>
      <c r="H75" s="330">
        <v>6521</v>
      </c>
      <c r="I75" s="331">
        <f t="shared" si="7"/>
        <v>91.381689924858151</v>
      </c>
      <c r="J75" s="330">
        <v>29</v>
      </c>
      <c r="K75" s="332">
        <v>35</v>
      </c>
      <c r="L75" s="185"/>
      <c r="M75" s="333"/>
      <c r="N75" s="333"/>
      <c r="O75" s="185"/>
      <c r="P75" s="333"/>
      <c r="Q75" s="333"/>
      <c r="R75" s="185"/>
    </row>
    <row r="76" spans="1:18" s="184" customFormat="1" x14ac:dyDescent="0.2">
      <c r="A76" s="329" t="s">
        <v>88</v>
      </c>
      <c r="B76" s="330">
        <v>18085</v>
      </c>
      <c r="C76" s="330">
        <v>69143</v>
      </c>
      <c r="D76" s="331">
        <f t="shared" si="6"/>
        <v>26.155937694343606</v>
      </c>
      <c r="E76" s="330">
        <v>20</v>
      </c>
      <c r="F76" s="332">
        <v>74</v>
      </c>
      <c r="G76" s="332">
        <v>38</v>
      </c>
      <c r="H76" s="332">
        <v>91</v>
      </c>
      <c r="I76" s="331">
        <f t="shared" si="7"/>
        <v>41.758241758241759</v>
      </c>
      <c r="J76" s="332">
        <v>32</v>
      </c>
      <c r="K76" s="332">
        <v>22</v>
      </c>
      <c r="L76" s="185"/>
      <c r="M76" s="333"/>
      <c r="N76" s="333"/>
      <c r="O76" s="185"/>
      <c r="P76" s="333"/>
      <c r="Q76" s="333"/>
      <c r="R76" s="185"/>
    </row>
    <row r="77" spans="1:18" s="184" customFormat="1" ht="11.25" customHeight="1" x14ac:dyDescent="0.2">
      <c r="A77" s="329" t="s">
        <v>89</v>
      </c>
      <c r="B77" s="330">
        <v>56915</v>
      </c>
      <c r="C77" s="330">
        <v>57676</v>
      </c>
      <c r="D77" s="331">
        <f t="shared" si="6"/>
        <v>98.680560371731744</v>
      </c>
      <c r="E77" s="330">
        <v>50</v>
      </c>
      <c r="F77" s="332">
        <v>55</v>
      </c>
      <c r="G77" s="332">
        <v>20</v>
      </c>
      <c r="H77" s="332">
        <v>25</v>
      </c>
      <c r="I77" s="331">
        <f t="shared" si="7"/>
        <v>80</v>
      </c>
      <c r="J77" s="332">
        <v>13</v>
      </c>
      <c r="K77" s="332">
        <v>20</v>
      </c>
      <c r="L77" s="185"/>
      <c r="M77" s="333"/>
      <c r="N77" s="333"/>
      <c r="O77" s="185"/>
      <c r="P77" s="333"/>
      <c r="Q77" s="333"/>
      <c r="R77" s="185"/>
    </row>
    <row r="78" spans="1:18" s="184" customFormat="1" x14ac:dyDescent="0.2">
      <c r="A78" s="329" t="s">
        <v>90</v>
      </c>
      <c r="B78" s="330">
        <v>2</v>
      </c>
      <c r="C78" s="332">
        <v>1</v>
      </c>
      <c r="D78" s="331">
        <f t="shared" si="6"/>
        <v>200</v>
      </c>
      <c r="E78" s="330">
        <v>2</v>
      </c>
      <c r="F78" s="332">
        <v>1</v>
      </c>
      <c r="G78" s="332" t="s">
        <v>137</v>
      </c>
      <c r="H78" s="332" t="s">
        <v>137</v>
      </c>
      <c r="I78" s="332" t="s">
        <v>137</v>
      </c>
      <c r="J78" s="332" t="s">
        <v>137</v>
      </c>
      <c r="K78" s="332" t="s">
        <v>137</v>
      </c>
      <c r="L78" s="185"/>
      <c r="M78" s="333"/>
      <c r="N78" s="333"/>
      <c r="O78" s="185"/>
      <c r="P78" s="333"/>
      <c r="Q78" s="333"/>
      <c r="R78" s="185"/>
    </row>
    <row r="79" spans="1:18" s="184" customFormat="1" x14ac:dyDescent="0.2">
      <c r="A79" s="339" t="s">
        <v>91</v>
      </c>
      <c r="B79" s="330">
        <v>220</v>
      </c>
      <c r="C79" s="332">
        <v>78</v>
      </c>
      <c r="D79" s="331">
        <f t="shared" si="6"/>
        <v>282.05128205128204</v>
      </c>
      <c r="E79" s="330">
        <v>35</v>
      </c>
      <c r="F79" s="332">
        <v>14</v>
      </c>
      <c r="G79" s="332" t="s">
        <v>137</v>
      </c>
      <c r="H79" s="332" t="s">
        <v>137</v>
      </c>
      <c r="I79" s="332" t="s">
        <v>137</v>
      </c>
      <c r="J79" s="332" t="s">
        <v>137</v>
      </c>
      <c r="K79" s="332" t="s">
        <v>137</v>
      </c>
      <c r="L79" s="185"/>
      <c r="M79" s="333"/>
      <c r="N79" s="333"/>
      <c r="O79" s="185"/>
      <c r="P79" s="333"/>
      <c r="Q79" s="333"/>
      <c r="R79" s="185"/>
    </row>
    <row r="80" spans="1:18" x14ac:dyDescent="0.2">
      <c r="A80" s="335" t="s">
        <v>92</v>
      </c>
      <c r="B80" s="336">
        <v>373</v>
      </c>
      <c r="C80" s="338">
        <v>872</v>
      </c>
      <c r="D80" s="337">
        <f t="shared" si="6"/>
        <v>42.775229357798167</v>
      </c>
      <c r="E80" s="336">
        <v>5</v>
      </c>
      <c r="F80" s="338">
        <v>9</v>
      </c>
      <c r="G80" s="338" t="s">
        <v>137</v>
      </c>
      <c r="H80" s="338" t="s">
        <v>137</v>
      </c>
      <c r="I80" s="338" t="s">
        <v>137</v>
      </c>
      <c r="J80" s="338" t="s">
        <v>137</v>
      </c>
      <c r="K80" s="338" t="s">
        <v>137</v>
      </c>
    </row>
    <row r="81" spans="1:4" x14ac:dyDescent="0.2">
      <c r="A81" s="198"/>
      <c r="D81" s="224"/>
    </row>
  </sheetData>
  <mergeCells count="26">
    <mergeCell ref="A57:A59"/>
    <mergeCell ref="B58:D58"/>
    <mergeCell ref="E31:F31"/>
    <mergeCell ref="G31:I31"/>
    <mergeCell ref="J31:K31"/>
    <mergeCell ref="E58:F58"/>
    <mergeCell ref="G58:I58"/>
    <mergeCell ref="J58:K58"/>
    <mergeCell ref="B57:F57"/>
    <mergeCell ref="G57:K57"/>
    <mergeCell ref="A2:K2"/>
    <mergeCell ref="J55:K55"/>
    <mergeCell ref="A1:K1"/>
    <mergeCell ref="B56:K56"/>
    <mergeCell ref="A30:A32"/>
    <mergeCell ref="A3:A5"/>
    <mergeCell ref="G3:K3"/>
    <mergeCell ref="E4:F4"/>
    <mergeCell ref="G4:I4"/>
    <mergeCell ref="J4:K4"/>
    <mergeCell ref="B31:D31"/>
    <mergeCell ref="B4:D4"/>
    <mergeCell ref="B3:F3"/>
    <mergeCell ref="B30:F30"/>
    <mergeCell ref="G30:K30"/>
    <mergeCell ref="J28:K28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8" max="16383" man="1"/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21" sqref="B21:E21"/>
    </sheetView>
  </sheetViews>
  <sheetFormatPr defaultRowHeight="12.75" x14ac:dyDescent="0.2"/>
  <cols>
    <col min="1" max="1" width="4.42578125" style="46" customWidth="1"/>
    <col min="2" max="2" width="53.42578125" style="46" customWidth="1"/>
    <col min="3" max="254" width="9.140625" style="46"/>
    <col min="255" max="255" width="4.42578125" style="46" customWidth="1"/>
    <col min="256" max="256" width="53.42578125" style="46" customWidth="1"/>
    <col min="257" max="510" width="9.140625" style="46"/>
    <col min="511" max="511" width="4.42578125" style="46" customWidth="1"/>
    <col min="512" max="512" width="53.42578125" style="46" customWidth="1"/>
    <col min="513" max="766" width="9.140625" style="46"/>
    <col min="767" max="767" width="4.42578125" style="46" customWidth="1"/>
    <col min="768" max="768" width="53.42578125" style="46" customWidth="1"/>
    <col min="769" max="1022" width="9.140625" style="46"/>
    <col min="1023" max="1023" width="4.42578125" style="46" customWidth="1"/>
    <col min="1024" max="1024" width="53.42578125" style="46" customWidth="1"/>
    <col min="1025" max="1278" width="9.140625" style="46"/>
    <col min="1279" max="1279" width="4.42578125" style="46" customWidth="1"/>
    <col min="1280" max="1280" width="53.42578125" style="46" customWidth="1"/>
    <col min="1281" max="1534" width="9.140625" style="46"/>
    <col min="1535" max="1535" width="4.42578125" style="46" customWidth="1"/>
    <col min="1536" max="1536" width="53.42578125" style="46" customWidth="1"/>
    <col min="1537" max="1790" width="9.140625" style="46"/>
    <col min="1791" max="1791" width="4.42578125" style="46" customWidth="1"/>
    <col min="1792" max="1792" width="53.42578125" style="46" customWidth="1"/>
    <col min="1793" max="2046" width="9.140625" style="46"/>
    <col min="2047" max="2047" width="4.42578125" style="46" customWidth="1"/>
    <col min="2048" max="2048" width="53.42578125" style="46" customWidth="1"/>
    <col min="2049" max="2302" width="9.140625" style="46"/>
    <col min="2303" max="2303" width="4.42578125" style="46" customWidth="1"/>
    <col min="2304" max="2304" width="53.42578125" style="46" customWidth="1"/>
    <col min="2305" max="2558" width="9.140625" style="46"/>
    <col min="2559" max="2559" width="4.42578125" style="46" customWidth="1"/>
    <col min="2560" max="2560" width="53.42578125" style="46" customWidth="1"/>
    <col min="2561" max="2814" width="9.140625" style="46"/>
    <col min="2815" max="2815" width="4.42578125" style="46" customWidth="1"/>
    <col min="2816" max="2816" width="53.42578125" style="46" customWidth="1"/>
    <col min="2817" max="3070" width="9.140625" style="46"/>
    <col min="3071" max="3071" width="4.42578125" style="46" customWidth="1"/>
    <col min="3072" max="3072" width="53.42578125" style="46" customWidth="1"/>
    <col min="3073" max="3326" width="9.140625" style="46"/>
    <col min="3327" max="3327" width="4.42578125" style="46" customWidth="1"/>
    <col min="3328" max="3328" width="53.42578125" style="46" customWidth="1"/>
    <col min="3329" max="3582" width="9.140625" style="46"/>
    <col min="3583" max="3583" width="4.42578125" style="46" customWidth="1"/>
    <col min="3584" max="3584" width="53.42578125" style="46" customWidth="1"/>
    <col min="3585" max="3838" width="9.140625" style="46"/>
    <col min="3839" max="3839" width="4.42578125" style="46" customWidth="1"/>
    <col min="3840" max="3840" width="53.42578125" style="46" customWidth="1"/>
    <col min="3841" max="4094" width="9.140625" style="46"/>
    <col min="4095" max="4095" width="4.42578125" style="46" customWidth="1"/>
    <col min="4096" max="4096" width="53.42578125" style="46" customWidth="1"/>
    <col min="4097" max="4350" width="9.140625" style="46"/>
    <col min="4351" max="4351" width="4.42578125" style="46" customWidth="1"/>
    <col min="4352" max="4352" width="53.42578125" style="46" customWidth="1"/>
    <col min="4353" max="4606" width="9.140625" style="46"/>
    <col min="4607" max="4607" width="4.42578125" style="46" customWidth="1"/>
    <col min="4608" max="4608" width="53.42578125" style="46" customWidth="1"/>
    <col min="4609" max="4862" width="9.140625" style="46"/>
    <col min="4863" max="4863" width="4.42578125" style="46" customWidth="1"/>
    <col min="4864" max="4864" width="53.42578125" style="46" customWidth="1"/>
    <col min="4865" max="5118" width="9.140625" style="46"/>
    <col min="5119" max="5119" width="4.42578125" style="46" customWidth="1"/>
    <col min="5120" max="5120" width="53.42578125" style="46" customWidth="1"/>
    <col min="5121" max="5374" width="9.140625" style="46"/>
    <col min="5375" max="5375" width="4.42578125" style="46" customWidth="1"/>
    <col min="5376" max="5376" width="53.42578125" style="46" customWidth="1"/>
    <col min="5377" max="5630" width="9.140625" style="46"/>
    <col min="5631" max="5631" width="4.42578125" style="46" customWidth="1"/>
    <col min="5632" max="5632" width="53.42578125" style="46" customWidth="1"/>
    <col min="5633" max="5886" width="9.140625" style="46"/>
    <col min="5887" max="5887" width="4.42578125" style="46" customWidth="1"/>
    <col min="5888" max="5888" width="53.42578125" style="46" customWidth="1"/>
    <col min="5889" max="6142" width="9.140625" style="46"/>
    <col min="6143" max="6143" width="4.42578125" style="46" customWidth="1"/>
    <col min="6144" max="6144" width="53.42578125" style="46" customWidth="1"/>
    <col min="6145" max="6398" width="9.140625" style="46"/>
    <col min="6399" max="6399" width="4.42578125" style="46" customWidth="1"/>
    <col min="6400" max="6400" width="53.42578125" style="46" customWidth="1"/>
    <col min="6401" max="6654" width="9.140625" style="46"/>
    <col min="6655" max="6655" width="4.42578125" style="46" customWidth="1"/>
    <col min="6656" max="6656" width="53.42578125" style="46" customWidth="1"/>
    <col min="6657" max="6910" width="9.140625" style="46"/>
    <col min="6911" max="6911" width="4.42578125" style="46" customWidth="1"/>
    <col min="6912" max="6912" width="53.42578125" style="46" customWidth="1"/>
    <col min="6913" max="7166" width="9.140625" style="46"/>
    <col min="7167" max="7167" width="4.42578125" style="46" customWidth="1"/>
    <col min="7168" max="7168" width="53.42578125" style="46" customWidth="1"/>
    <col min="7169" max="7422" width="9.140625" style="46"/>
    <col min="7423" max="7423" width="4.42578125" style="46" customWidth="1"/>
    <col min="7424" max="7424" width="53.42578125" style="46" customWidth="1"/>
    <col min="7425" max="7678" width="9.140625" style="46"/>
    <col min="7679" max="7679" width="4.42578125" style="46" customWidth="1"/>
    <col min="7680" max="7680" width="53.42578125" style="46" customWidth="1"/>
    <col min="7681" max="7934" width="9.140625" style="46"/>
    <col min="7935" max="7935" width="4.42578125" style="46" customWidth="1"/>
    <col min="7936" max="7936" width="53.42578125" style="46" customWidth="1"/>
    <col min="7937" max="8190" width="9.140625" style="46"/>
    <col min="8191" max="8191" width="4.42578125" style="46" customWidth="1"/>
    <col min="8192" max="8192" width="53.42578125" style="46" customWidth="1"/>
    <col min="8193" max="8446" width="9.140625" style="46"/>
    <col min="8447" max="8447" width="4.42578125" style="46" customWidth="1"/>
    <col min="8448" max="8448" width="53.42578125" style="46" customWidth="1"/>
    <col min="8449" max="8702" width="9.140625" style="46"/>
    <col min="8703" max="8703" width="4.42578125" style="46" customWidth="1"/>
    <col min="8704" max="8704" width="53.42578125" style="46" customWidth="1"/>
    <col min="8705" max="8958" width="9.140625" style="46"/>
    <col min="8959" max="8959" width="4.42578125" style="46" customWidth="1"/>
    <col min="8960" max="8960" width="53.42578125" style="46" customWidth="1"/>
    <col min="8961" max="9214" width="9.140625" style="46"/>
    <col min="9215" max="9215" width="4.42578125" style="46" customWidth="1"/>
    <col min="9216" max="9216" width="53.42578125" style="46" customWidth="1"/>
    <col min="9217" max="9470" width="9.140625" style="46"/>
    <col min="9471" max="9471" width="4.42578125" style="46" customWidth="1"/>
    <col min="9472" max="9472" width="53.42578125" style="46" customWidth="1"/>
    <col min="9473" max="9726" width="9.140625" style="46"/>
    <col min="9727" max="9727" width="4.42578125" style="46" customWidth="1"/>
    <col min="9728" max="9728" width="53.42578125" style="46" customWidth="1"/>
    <col min="9729" max="9982" width="9.140625" style="46"/>
    <col min="9983" max="9983" width="4.42578125" style="46" customWidth="1"/>
    <col min="9984" max="9984" width="53.42578125" style="46" customWidth="1"/>
    <col min="9985" max="10238" width="9.140625" style="46"/>
    <col min="10239" max="10239" width="4.42578125" style="46" customWidth="1"/>
    <col min="10240" max="10240" width="53.42578125" style="46" customWidth="1"/>
    <col min="10241" max="10494" width="9.140625" style="46"/>
    <col min="10495" max="10495" width="4.42578125" style="46" customWidth="1"/>
    <col min="10496" max="10496" width="53.42578125" style="46" customWidth="1"/>
    <col min="10497" max="10750" width="9.140625" style="46"/>
    <col min="10751" max="10751" width="4.42578125" style="46" customWidth="1"/>
    <col min="10752" max="10752" width="53.42578125" style="46" customWidth="1"/>
    <col min="10753" max="11006" width="9.140625" style="46"/>
    <col min="11007" max="11007" width="4.42578125" style="46" customWidth="1"/>
    <col min="11008" max="11008" width="53.42578125" style="46" customWidth="1"/>
    <col min="11009" max="11262" width="9.140625" style="46"/>
    <col min="11263" max="11263" width="4.42578125" style="46" customWidth="1"/>
    <col min="11264" max="11264" width="53.42578125" style="46" customWidth="1"/>
    <col min="11265" max="11518" width="9.140625" style="46"/>
    <col min="11519" max="11519" width="4.42578125" style="46" customWidth="1"/>
    <col min="11520" max="11520" width="53.42578125" style="46" customWidth="1"/>
    <col min="11521" max="11774" width="9.140625" style="46"/>
    <col min="11775" max="11775" width="4.42578125" style="46" customWidth="1"/>
    <col min="11776" max="11776" width="53.42578125" style="46" customWidth="1"/>
    <col min="11777" max="12030" width="9.140625" style="46"/>
    <col min="12031" max="12031" width="4.42578125" style="46" customWidth="1"/>
    <col min="12032" max="12032" width="53.42578125" style="46" customWidth="1"/>
    <col min="12033" max="12286" width="9.140625" style="46"/>
    <col min="12287" max="12287" width="4.42578125" style="46" customWidth="1"/>
    <col min="12288" max="12288" width="53.42578125" style="46" customWidth="1"/>
    <col min="12289" max="12542" width="9.140625" style="46"/>
    <col min="12543" max="12543" width="4.42578125" style="46" customWidth="1"/>
    <col min="12544" max="12544" width="53.42578125" style="46" customWidth="1"/>
    <col min="12545" max="12798" width="9.140625" style="46"/>
    <col min="12799" max="12799" width="4.42578125" style="46" customWidth="1"/>
    <col min="12800" max="12800" width="53.42578125" style="46" customWidth="1"/>
    <col min="12801" max="13054" width="9.140625" style="46"/>
    <col min="13055" max="13055" width="4.42578125" style="46" customWidth="1"/>
    <col min="13056" max="13056" width="53.42578125" style="46" customWidth="1"/>
    <col min="13057" max="13310" width="9.140625" style="46"/>
    <col min="13311" max="13311" width="4.42578125" style="46" customWidth="1"/>
    <col min="13312" max="13312" width="53.42578125" style="46" customWidth="1"/>
    <col min="13313" max="13566" width="9.140625" style="46"/>
    <col min="13567" max="13567" width="4.42578125" style="46" customWidth="1"/>
    <col min="13568" max="13568" width="53.42578125" style="46" customWidth="1"/>
    <col min="13569" max="13822" width="9.140625" style="46"/>
    <col min="13823" max="13823" width="4.42578125" style="46" customWidth="1"/>
    <col min="13824" max="13824" width="53.42578125" style="46" customWidth="1"/>
    <col min="13825" max="14078" width="9.140625" style="46"/>
    <col min="14079" max="14079" width="4.42578125" style="46" customWidth="1"/>
    <col min="14080" max="14080" width="53.42578125" style="46" customWidth="1"/>
    <col min="14081" max="14334" width="9.140625" style="46"/>
    <col min="14335" max="14335" width="4.42578125" style="46" customWidth="1"/>
    <col min="14336" max="14336" width="53.42578125" style="46" customWidth="1"/>
    <col min="14337" max="14590" width="9.140625" style="46"/>
    <col min="14591" max="14591" width="4.42578125" style="46" customWidth="1"/>
    <col min="14592" max="14592" width="53.42578125" style="46" customWidth="1"/>
    <col min="14593" max="14846" width="9.140625" style="46"/>
    <col min="14847" max="14847" width="4.42578125" style="46" customWidth="1"/>
    <col min="14848" max="14848" width="53.42578125" style="46" customWidth="1"/>
    <col min="14849" max="15102" width="9.140625" style="46"/>
    <col min="15103" max="15103" width="4.42578125" style="46" customWidth="1"/>
    <col min="15104" max="15104" width="53.42578125" style="46" customWidth="1"/>
    <col min="15105" max="15358" width="9.140625" style="46"/>
    <col min="15359" max="15359" width="4.42578125" style="46" customWidth="1"/>
    <col min="15360" max="15360" width="53.42578125" style="46" customWidth="1"/>
    <col min="15361" max="15614" width="9.140625" style="46"/>
    <col min="15615" max="15615" width="4.42578125" style="46" customWidth="1"/>
    <col min="15616" max="15616" width="53.42578125" style="46" customWidth="1"/>
    <col min="15617" max="15870" width="9.140625" style="46"/>
    <col min="15871" max="15871" width="4.42578125" style="46" customWidth="1"/>
    <col min="15872" max="15872" width="53.42578125" style="46" customWidth="1"/>
    <col min="15873" max="16126" width="9.140625" style="46"/>
    <col min="16127" max="16127" width="4.42578125" style="46" customWidth="1"/>
    <col min="16128" max="16128" width="53.42578125" style="46" customWidth="1"/>
    <col min="16129" max="16384" width="9.140625" style="46"/>
  </cols>
  <sheetData>
    <row r="6" spans="2:2" x14ac:dyDescent="0.2">
      <c r="B6" s="47"/>
    </row>
    <row r="7" spans="2:2" x14ac:dyDescent="0.2">
      <c r="B7" s="47"/>
    </row>
    <row r="9" spans="2:2" x14ac:dyDescent="0.2">
      <c r="B9" s="48" t="s">
        <v>2</v>
      </c>
    </row>
    <row r="10" spans="2:2" x14ac:dyDescent="0.2">
      <c r="B10" s="48" t="s">
        <v>3</v>
      </c>
    </row>
    <row r="11" spans="2:2" x14ac:dyDescent="0.2">
      <c r="B11" s="48" t="s">
        <v>4</v>
      </c>
    </row>
    <row r="12" spans="2:2" x14ac:dyDescent="0.2">
      <c r="B12" s="48" t="s">
        <v>5</v>
      </c>
    </row>
    <row r="13" spans="2:2" x14ac:dyDescent="0.2">
      <c r="B13" s="48" t="s">
        <v>6</v>
      </c>
    </row>
    <row r="14" spans="2:2" ht="40.5" customHeight="1" x14ac:dyDescent="0.2">
      <c r="B14" s="49" t="s">
        <v>7</v>
      </c>
    </row>
    <row r="21" spans="2:5" ht="27" customHeight="1" x14ac:dyDescent="0.2">
      <c r="B21" s="394" t="s">
        <v>151</v>
      </c>
      <c r="C21" s="394"/>
      <c r="D21" s="394"/>
      <c r="E21" s="394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A5"/>
    </sheetView>
  </sheetViews>
  <sheetFormatPr defaultRowHeight="12.75" x14ac:dyDescent="0.2"/>
  <cols>
    <col min="1" max="1" width="23.28515625" style="177" customWidth="1"/>
    <col min="2" max="3" width="10" style="177" customWidth="1"/>
    <col min="4" max="4" width="10.5703125" style="177" customWidth="1"/>
    <col min="5" max="6" width="10.140625" style="177" customWidth="1"/>
    <col min="7" max="7" width="11.28515625" style="177" customWidth="1"/>
    <col min="8" max="241" width="9.140625" style="177"/>
    <col min="242" max="242" width="23.28515625" style="177" customWidth="1"/>
    <col min="243" max="243" width="9.5703125" style="177" customWidth="1"/>
    <col min="244" max="244" width="11" style="177" customWidth="1"/>
    <col min="245" max="245" width="10.5703125" style="177" customWidth="1"/>
    <col min="246" max="247" width="10.85546875" style="177" customWidth="1"/>
    <col min="248" max="248" width="11.42578125" style="177" customWidth="1"/>
    <col min="249" max="249" width="11" style="177" customWidth="1"/>
    <col min="250" max="250" width="10.85546875" style="177" customWidth="1"/>
    <col min="251" max="252" width="11.42578125" style="177" customWidth="1"/>
    <col min="253" max="497" width="9.140625" style="177"/>
    <col min="498" max="498" width="23.28515625" style="177" customWidth="1"/>
    <col min="499" max="499" width="9.5703125" style="177" customWidth="1"/>
    <col min="500" max="500" width="11" style="177" customWidth="1"/>
    <col min="501" max="501" width="10.5703125" style="177" customWidth="1"/>
    <col min="502" max="503" width="10.85546875" style="177" customWidth="1"/>
    <col min="504" max="504" width="11.42578125" style="177" customWidth="1"/>
    <col min="505" max="505" width="11" style="177" customWidth="1"/>
    <col min="506" max="506" width="10.85546875" style="177" customWidth="1"/>
    <col min="507" max="508" width="11.42578125" style="177" customWidth="1"/>
    <col min="509" max="753" width="9.140625" style="177"/>
    <col min="754" max="754" width="23.28515625" style="177" customWidth="1"/>
    <col min="755" max="755" width="9.5703125" style="177" customWidth="1"/>
    <col min="756" max="756" width="11" style="177" customWidth="1"/>
    <col min="757" max="757" width="10.5703125" style="177" customWidth="1"/>
    <col min="758" max="759" width="10.85546875" style="177" customWidth="1"/>
    <col min="760" max="760" width="11.42578125" style="177" customWidth="1"/>
    <col min="761" max="761" width="11" style="177" customWidth="1"/>
    <col min="762" max="762" width="10.85546875" style="177" customWidth="1"/>
    <col min="763" max="764" width="11.42578125" style="177" customWidth="1"/>
    <col min="765" max="1009" width="9.140625" style="177"/>
    <col min="1010" max="1010" width="23.28515625" style="177" customWidth="1"/>
    <col min="1011" max="1011" width="9.5703125" style="177" customWidth="1"/>
    <col min="1012" max="1012" width="11" style="177" customWidth="1"/>
    <col min="1013" max="1013" width="10.5703125" style="177" customWidth="1"/>
    <col min="1014" max="1015" width="10.85546875" style="177" customWidth="1"/>
    <col min="1016" max="1016" width="11.42578125" style="177" customWidth="1"/>
    <col min="1017" max="1017" width="11" style="177" customWidth="1"/>
    <col min="1018" max="1018" width="10.85546875" style="177" customWidth="1"/>
    <col min="1019" max="1020" width="11.42578125" style="177" customWidth="1"/>
    <col min="1021" max="1265" width="9.140625" style="177"/>
    <col min="1266" max="1266" width="23.28515625" style="177" customWidth="1"/>
    <col min="1267" max="1267" width="9.5703125" style="177" customWidth="1"/>
    <col min="1268" max="1268" width="11" style="177" customWidth="1"/>
    <col min="1269" max="1269" width="10.5703125" style="177" customWidth="1"/>
    <col min="1270" max="1271" width="10.85546875" style="177" customWidth="1"/>
    <col min="1272" max="1272" width="11.42578125" style="177" customWidth="1"/>
    <col min="1273" max="1273" width="11" style="177" customWidth="1"/>
    <col min="1274" max="1274" width="10.85546875" style="177" customWidth="1"/>
    <col min="1275" max="1276" width="11.42578125" style="177" customWidth="1"/>
    <col min="1277" max="1521" width="9.140625" style="177"/>
    <col min="1522" max="1522" width="23.28515625" style="177" customWidth="1"/>
    <col min="1523" max="1523" width="9.5703125" style="177" customWidth="1"/>
    <col min="1524" max="1524" width="11" style="177" customWidth="1"/>
    <col min="1525" max="1525" width="10.5703125" style="177" customWidth="1"/>
    <col min="1526" max="1527" width="10.85546875" style="177" customWidth="1"/>
    <col min="1528" max="1528" width="11.42578125" style="177" customWidth="1"/>
    <col min="1529" max="1529" width="11" style="177" customWidth="1"/>
    <col min="1530" max="1530" width="10.85546875" style="177" customWidth="1"/>
    <col min="1531" max="1532" width="11.42578125" style="177" customWidth="1"/>
    <col min="1533" max="1777" width="9.140625" style="177"/>
    <col min="1778" max="1778" width="23.28515625" style="177" customWidth="1"/>
    <col min="1779" max="1779" width="9.5703125" style="177" customWidth="1"/>
    <col min="1780" max="1780" width="11" style="177" customWidth="1"/>
    <col min="1781" max="1781" width="10.5703125" style="177" customWidth="1"/>
    <col min="1782" max="1783" width="10.85546875" style="177" customWidth="1"/>
    <col min="1784" max="1784" width="11.42578125" style="177" customWidth="1"/>
    <col min="1785" max="1785" width="11" style="177" customWidth="1"/>
    <col min="1786" max="1786" width="10.85546875" style="177" customWidth="1"/>
    <col min="1787" max="1788" width="11.42578125" style="177" customWidth="1"/>
    <col min="1789" max="2033" width="9.140625" style="177"/>
    <col min="2034" max="2034" width="23.28515625" style="177" customWidth="1"/>
    <col min="2035" max="2035" width="9.5703125" style="177" customWidth="1"/>
    <col min="2036" max="2036" width="11" style="177" customWidth="1"/>
    <col min="2037" max="2037" width="10.5703125" style="177" customWidth="1"/>
    <col min="2038" max="2039" width="10.85546875" style="177" customWidth="1"/>
    <col min="2040" max="2040" width="11.42578125" style="177" customWidth="1"/>
    <col min="2041" max="2041" width="11" style="177" customWidth="1"/>
    <col min="2042" max="2042" width="10.85546875" style="177" customWidth="1"/>
    <col min="2043" max="2044" width="11.42578125" style="177" customWidth="1"/>
    <col min="2045" max="2289" width="9.140625" style="177"/>
    <col min="2290" max="2290" width="23.28515625" style="177" customWidth="1"/>
    <col min="2291" max="2291" width="9.5703125" style="177" customWidth="1"/>
    <col min="2292" max="2292" width="11" style="177" customWidth="1"/>
    <col min="2293" max="2293" width="10.5703125" style="177" customWidth="1"/>
    <col min="2294" max="2295" width="10.85546875" style="177" customWidth="1"/>
    <col min="2296" max="2296" width="11.42578125" style="177" customWidth="1"/>
    <col min="2297" max="2297" width="11" style="177" customWidth="1"/>
    <col min="2298" max="2298" width="10.85546875" style="177" customWidth="1"/>
    <col min="2299" max="2300" width="11.42578125" style="177" customWidth="1"/>
    <col min="2301" max="2545" width="9.140625" style="177"/>
    <col min="2546" max="2546" width="23.28515625" style="177" customWidth="1"/>
    <col min="2547" max="2547" width="9.5703125" style="177" customWidth="1"/>
    <col min="2548" max="2548" width="11" style="177" customWidth="1"/>
    <col min="2549" max="2549" width="10.5703125" style="177" customWidth="1"/>
    <col min="2550" max="2551" width="10.85546875" style="177" customWidth="1"/>
    <col min="2552" max="2552" width="11.42578125" style="177" customWidth="1"/>
    <col min="2553" max="2553" width="11" style="177" customWidth="1"/>
    <col min="2554" max="2554" width="10.85546875" style="177" customWidth="1"/>
    <col min="2555" max="2556" width="11.42578125" style="177" customWidth="1"/>
    <col min="2557" max="2801" width="9.140625" style="177"/>
    <col min="2802" max="2802" width="23.28515625" style="177" customWidth="1"/>
    <col min="2803" max="2803" width="9.5703125" style="177" customWidth="1"/>
    <col min="2804" max="2804" width="11" style="177" customWidth="1"/>
    <col min="2805" max="2805" width="10.5703125" style="177" customWidth="1"/>
    <col min="2806" max="2807" width="10.85546875" style="177" customWidth="1"/>
    <col min="2808" max="2808" width="11.42578125" style="177" customWidth="1"/>
    <col min="2809" max="2809" width="11" style="177" customWidth="1"/>
    <col min="2810" max="2810" width="10.85546875" style="177" customWidth="1"/>
    <col min="2811" max="2812" width="11.42578125" style="177" customWidth="1"/>
    <col min="2813" max="3057" width="9.140625" style="177"/>
    <col min="3058" max="3058" width="23.28515625" style="177" customWidth="1"/>
    <col min="3059" max="3059" width="9.5703125" style="177" customWidth="1"/>
    <col min="3060" max="3060" width="11" style="177" customWidth="1"/>
    <col min="3061" max="3061" width="10.5703125" style="177" customWidth="1"/>
    <col min="3062" max="3063" width="10.85546875" style="177" customWidth="1"/>
    <col min="3064" max="3064" width="11.42578125" style="177" customWidth="1"/>
    <col min="3065" max="3065" width="11" style="177" customWidth="1"/>
    <col min="3066" max="3066" width="10.85546875" style="177" customWidth="1"/>
    <col min="3067" max="3068" width="11.42578125" style="177" customWidth="1"/>
    <col min="3069" max="3313" width="9.140625" style="177"/>
    <col min="3314" max="3314" width="23.28515625" style="177" customWidth="1"/>
    <col min="3315" max="3315" width="9.5703125" style="177" customWidth="1"/>
    <col min="3316" max="3316" width="11" style="177" customWidth="1"/>
    <col min="3317" max="3317" width="10.5703125" style="177" customWidth="1"/>
    <col min="3318" max="3319" width="10.85546875" style="177" customWidth="1"/>
    <col min="3320" max="3320" width="11.42578125" style="177" customWidth="1"/>
    <col min="3321" max="3321" width="11" style="177" customWidth="1"/>
    <col min="3322" max="3322" width="10.85546875" style="177" customWidth="1"/>
    <col min="3323" max="3324" width="11.42578125" style="177" customWidth="1"/>
    <col min="3325" max="3569" width="9.140625" style="177"/>
    <col min="3570" max="3570" width="23.28515625" style="177" customWidth="1"/>
    <col min="3571" max="3571" width="9.5703125" style="177" customWidth="1"/>
    <col min="3572" max="3572" width="11" style="177" customWidth="1"/>
    <col min="3573" max="3573" width="10.5703125" style="177" customWidth="1"/>
    <col min="3574" max="3575" width="10.85546875" style="177" customWidth="1"/>
    <col min="3576" max="3576" width="11.42578125" style="177" customWidth="1"/>
    <col min="3577" max="3577" width="11" style="177" customWidth="1"/>
    <col min="3578" max="3578" width="10.85546875" style="177" customWidth="1"/>
    <col min="3579" max="3580" width="11.42578125" style="177" customWidth="1"/>
    <col min="3581" max="3825" width="9.140625" style="177"/>
    <col min="3826" max="3826" width="23.28515625" style="177" customWidth="1"/>
    <col min="3827" max="3827" width="9.5703125" style="177" customWidth="1"/>
    <col min="3828" max="3828" width="11" style="177" customWidth="1"/>
    <col min="3829" max="3829" width="10.5703125" style="177" customWidth="1"/>
    <col min="3830" max="3831" width="10.85546875" style="177" customWidth="1"/>
    <col min="3832" max="3832" width="11.42578125" style="177" customWidth="1"/>
    <col min="3833" max="3833" width="11" style="177" customWidth="1"/>
    <col min="3834" max="3834" width="10.85546875" style="177" customWidth="1"/>
    <col min="3835" max="3836" width="11.42578125" style="177" customWidth="1"/>
    <col min="3837" max="4081" width="9.140625" style="177"/>
    <col min="4082" max="4082" width="23.28515625" style="177" customWidth="1"/>
    <col min="4083" max="4083" width="9.5703125" style="177" customWidth="1"/>
    <col min="4084" max="4084" width="11" style="177" customWidth="1"/>
    <col min="4085" max="4085" width="10.5703125" style="177" customWidth="1"/>
    <col min="4086" max="4087" width="10.85546875" style="177" customWidth="1"/>
    <col min="4088" max="4088" width="11.42578125" style="177" customWidth="1"/>
    <col min="4089" max="4089" width="11" style="177" customWidth="1"/>
    <col min="4090" max="4090" width="10.85546875" style="177" customWidth="1"/>
    <col min="4091" max="4092" width="11.42578125" style="177" customWidth="1"/>
    <col min="4093" max="4337" width="9.140625" style="177"/>
    <col min="4338" max="4338" width="23.28515625" style="177" customWidth="1"/>
    <col min="4339" max="4339" width="9.5703125" style="177" customWidth="1"/>
    <col min="4340" max="4340" width="11" style="177" customWidth="1"/>
    <col min="4341" max="4341" width="10.5703125" style="177" customWidth="1"/>
    <col min="4342" max="4343" width="10.85546875" style="177" customWidth="1"/>
    <col min="4344" max="4344" width="11.42578125" style="177" customWidth="1"/>
    <col min="4345" max="4345" width="11" style="177" customWidth="1"/>
    <col min="4346" max="4346" width="10.85546875" style="177" customWidth="1"/>
    <col min="4347" max="4348" width="11.42578125" style="177" customWidth="1"/>
    <col min="4349" max="4593" width="9.140625" style="177"/>
    <col min="4594" max="4594" width="23.28515625" style="177" customWidth="1"/>
    <col min="4595" max="4595" width="9.5703125" style="177" customWidth="1"/>
    <col min="4596" max="4596" width="11" style="177" customWidth="1"/>
    <col min="4597" max="4597" width="10.5703125" style="177" customWidth="1"/>
    <col min="4598" max="4599" width="10.85546875" style="177" customWidth="1"/>
    <col min="4600" max="4600" width="11.42578125" style="177" customWidth="1"/>
    <col min="4601" max="4601" width="11" style="177" customWidth="1"/>
    <col min="4602" max="4602" width="10.85546875" style="177" customWidth="1"/>
    <col min="4603" max="4604" width="11.42578125" style="177" customWidth="1"/>
    <col min="4605" max="4849" width="9.140625" style="177"/>
    <col min="4850" max="4850" width="23.28515625" style="177" customWidth="1"/>
    <col min="4851" max="4851" width="9.5703125" style="177" customWidth="1"/>
    <col min="4852" max="4852" width="11" style="177" customWidth="1"/>
    <col min="4853" max="4853" width="10.5703125" style="177" customWidth="1"/>
    <col min="4854" max="4855" width="10.85546875" style="177" customWidth="1"/>
    <col min="4856" max="4856" width="11.42578125" style="177" customWidth="1"/>
    <col min="4857" max="4857" width="11" style="177" customWidth="1"/>
    <col min="4858" max="4858" width="10.85546875" style="177" customWidth="1"/>
    <col min="4859" max="4860" width="11.42578125" style="177" customWidth="1"/>
    <col min="4861" max="5105" width="9.140625" style="177"/>
    <col min="5106" max="5106" width="23.28515625" style="177" customWidth="1"/>
    <col min="5107" max="5107" width="9.5703125" style="177" customWidth="1"/>
    <col min="5108" max="5108" width="11" style="177" customWidth="1"/>
    <col min="5109" max="5109" width="10.5703125" style="177" customWidth="1"/>
    <col min="5110" max="5111" width="10.85546875" style="177" customWidth="1"/>
    <col min="5112" max="5112" width="11.42578125" style="177" customWidth="1"/>
    <col min="5113" max="5113" width="11" style="177" customWidth="1"/>
    <col min="5114" max="5114" width="10.85546875" style="177" customWidth="1"/>
    <col min="5115" max="5116" width="11.42578125" style="177" customWidth="1"/>
    <col min="5117" max="5361" width="9.140625" style="177"/>
    <col min="5362" max="5362" width="23.28515625" style="177" customWidth="1"/>
    <col min="5363" max="5363" width="9.5703125" style="177" customWidth="1"/>
    <col min="5364" max="5364" width="11" style="177" customWidth="1"/>
    <col min="5365" max="5365" width="10.5703125" style="177" customWidth="1"/>
    <col min="5366" max="5367" width="10.85546875" style="177" customWidth="1"/>
    <col min="5368" max="5368" width="11.42578125" style="177" customWidth="1"/>
    <col min="5369" max="5369" width="11" style="177" customWidth="1"/>
    <col min="5370" max="5370" width="10.85546875" style="177" customWidth="1"/>
    <col min="5371" max="5372" width="11.42578125" style="177" customWidth="1"/>
    <col min="5373" max="5617" width="9.140625" style="177"/>
    <col min="5618" max="5618" width="23.28515625" style="177" customWidth="1"/>
    <col min="5619" max="5619" width="9.5703125" style="177" customWidth="1"/>
    <col min="5620" max="5620" width="11" style="177" customWidth="1"/>
    <col min="5621" max="5621" width="10.5703125" style="177" customWidth="1"/>
    <col min="5622" max="5623" width="10.85546875" style="177" customWidth="1"/>
    <col min="5624" max="5624" width="11.42578125" style="177" customWidth="1"/>
    <col min="5625" max="5625" width="11" style="177" customWidth="1"/>
    <col min="5626" max="5626" width="10.85546875" style="177" customWidth="1"/>
    <col min="5627" max="5628" width="11.42578125" style="177" customWidth="1"/>
    <col min="5629" max="5873" width="9.140625" style="177"/>
    <col min="5874" max="5874" width="23.28515625" style="177" customWidth="1"/>
    <col min="5875" max="5875" width="9.5703125" style="177" customWidth="1"/>
    <col min="5876" max="5876" width="11" style="177" customWidth="1"/>
    <col min="5877" max="5877" width="10.5703125" style="177" customWidth="1"/>
    <col min="5878" max="5879" width="10.85546875" style="177" customWidth="1"/>
    <col min="5880" max="5880" width="11.42578125" style="177" customWidth="1"/>
    <col min="5881" max="5881" width="11" style="177" customWidth="1"/>
    <col min="5882" max="5882" width="10.85546875" style="177" customWidth="1"/>
    <col min="5883" max="5884" width="11.42578125" style="177" customWidth="1"/>
    <col min="5885" max="6129" width="9.140625" style="177"/>
    <col min="6130" max="6130" width="23.28515625" style="177" customWidth="1"/>
    <col min="6131" max="6131" width="9.5703125" style="177" customWidth="1"/>
    <col min="6132" max="6132" width="11" style="177" customWidth="1"/>
    <col min="6133" max="6133" width="10.5703125" style="177" customWidth="1"/>
    <col min="6134" max="6135" width="10.85546875" style="177" customWidth="1"/>
    <col min="6136" max="6136" width="11.42578125" style="177" customWidth="1"/>
    <col min="6137" max="6137" width="11" style="177" customWidth="1"/>
    <col min="6138" max="6138" width="10.85546875" style="177" customWidth="1"/>
    <col min="6139" max="6140" width="11.42578125" style="177" customWidth="1"/>
    <col min="6141" max="6385" width="9.140625" style="177"/>
    <col min="6386" max="6386" width="23.28515625" style="177" customWidth="1"/>
    <col min="6387" max="6387" width="9.5703125" style="177" customWidth="1"/>
    <col min="6388" max="6388" width="11" style="177" customWidth="1"/>
    <col min="6389" max="6389" width="10.5703125" style="177" customWidth="1"/>
    <col min="6390" max="6391" width="10.85546875" style="177" customWidth="1"/>
    <col min="6392" max="6392" width="11.42578125" style="177" customWidth="1"/>
    <col min="6393" max="6393" width="11" style="177" customWidth="1"/>
    <col min="6394" max="6394" width="10.85546875" style="177" customWidth="1"/>
    <col min="6395" max="6396" width="11.42578125" style="177" customWidth="1"/>
    <col min="6397" max="6641" width="9.140625" style="177"/>
    <col min="6642" max="6642" width="23.28515625" style="177" customWidth="1"/>
    <col min="6643" max="6643" width="9.5703125" style="177" customWidth="1"/>
    <col min="6644" max="6644" width="11" style="177" customWidth="1"/>
    <col min="6645" max="6645" width="10.5703125" style="177" customWidth="1"/>
    <col min="6646" max="6647" width="10.85546875" style="177" customWidth="1"/>
    <col min="6648" max="6648" width="11.42578125" style="177" customWidth="1"/>
    <col min="6649" max="6649" width="11" style="177" customWidth="1"/>
    <col min="6650" max="6650" width="10.85546875" style="177" customWidth="1"/>
    <col min="6651" max="6652" width="11.42578125" style="177" customWidth="1"/>
    <col min="6653" max="6897" width="9.140625" style="177"/>
    <col min="6898" max="6898" width="23.28515625" style="177" customWidth="1"/>
    <col min="6899" max="6899" width="9.5703125" style="177" customWidth="1"/>
    <col min="6900" max="6900" width="11" style="177" customWidth="1"/>
    <col min="6901" max="6901" width="10.5703125" style="177" customWidth="1"/>
    <col min="6902" max="6903" width="10.85546875" style="177" customWidth="1"/>
    <col min="6904" max="6904" width="11.42578125" style="177" customWidth="1"/>
    <col min="6905" max="6905" width="11" style="177" customWidth="1"/>
    <col min="6906" max="6906" width="10.85546875" style="177" customWidth="1"/>
    <col min="6907" max="6908" width="11.42578125" style="177" customWidth="1"/>
    <col min="6909" max="7153" width="9.140625" style="177"/>
    <col min="7154" max="7154" width="23.28515625" style="177" customWidth="1"/>
    <col min="7155" max="7155" width="9.5703125" style="177" customWidth="1"/>
    <col min="7156" max="7156" width="11" style="177" customWidth="1"/>
    <col min="7157" max="7157" width="10.5703125" style="177" customWidth="1"/>
    <col min="7158" max="7159" width="10.85546875" style="177" customWidth="1"/>
    <col min="7160" max="7160" width="11.42578125" style="177" customWidth="1"/>
    <col min="7161" max="7161" width="11" style="177" customWidth="1"/>
    <col min="7162" max="7162" width="10.85546875" style="177" customWidth="1"/>
    <col min="7163" max="7164" width="11.42578125" style="177" customWidth="1"/>
    <col min="7165" max="7409" width="9.140625" style="177"/>
    <col min="7410" max="7410" width="23.28515625" style="177" customWidth="1"/>
    <col min="7411" max="7411" width="9.5703125" style="177" customWidth="1"/>
    <col min="7412" max="7412" width="11" style="177" customWidth="1"/>
    <col min="7413" max="7413" width="10.5703125" style="177" customWidth="1"/>
    <col min="7414" max="7415" width="10.85546875" style="177" customWidth="1"/>
    <col min="7416" max="7416" width="11.42578125" style="177" customWidth="1"/>
    <col min="7417" max="7417" width="11" style="177" customWidth="1"/>
    <col min="7418" max="7418" width="10.85546875" style="177" customWidth="1"/>
    <col min="7419" max="7420" width="11.42578125" style="177" customWidth="1"/>
    <col min="7421" max="7665" width="9.140625" style="177"/>
    <col min="7666" max="7666" width="23.28515625" style="177" customWidth="1"/>
    <col min="7667" max="7667" width="9.5703125" style="177" customWidth="1"/>
    <col min="7668" max="7668" width="11" style="177" customWidth="1"/>
    <col min="7669" max="7669" width="10.5703125" style="177" customWidth="1"/>
    <col min="7670" max="7671" width="10.85546875" style="177" customWidth="1"/>
    <col min="7672" max="7672" width="11.42578125" style="177" customWidth="1"/>
    <col min="7673" max="7673" width="11" style="177" customWidth="1"/>
    <col min="7674" max="7674" width="10.85546875" style="177" customWidth="1"/>
    <col min="7675" max="7676" width="11.42578125" style="177" customWidth="1"/>
    <col min="7677" max="7921" width="9.140625" style="177"/>
    <col min="7922" max="7922" width="23.28515625" style="177" customWidth="1"/>
    <col min="7923" max="7923" width="9.5703125" style="177" customWidth="1"/>
    <col min="7924" max="7924" width="11" style="177" customWidth="1"/>
    <col min="7925" max="7925" width="10.5703125" style="177" customWidth="1"/>
    <col min="7926" max="7927" width="10.85546875" style="177" customWidth="1"/>
    <col min="7928" max="7928" width="11.42578125" style="177" customWidth="1"/>
    <col min="7929" max="7929" width="11" style="177" customWidth="1"/>
    <col min="7930" max="7930" width="10.85546875" style="177" customWidth="1"/>
    <col min="7931" max="7932" width="11.42578125" style="177" customWidth="1"/>
    <col min="7933" max="8177" width="9.140625" style="177"/>
    <col min="8178" max="8178" width="23.28515625" style="177" customWidth="1"/>
    <col min="8179" max="8179" width="9.5703125" style="177" customWidth="1"/>
    <col min="8180" max="8180" width="11" style="177" customWidth="1"/>
    <col min="8181" max="8181" width="10.5703125" style="177" customWidth="1"/>
    <col min="8182" max="8183" width="10.85546875" style="177" customWidth="1"/>
    <col min="8184" max="8184" width="11.42578125" style="177" customWidth="1"/>
    <col min="8185" max="8185" width="11" style="177" customWidth="1"/>
    <col min="8186" max="8186" width="10.85546875" style="177" customWidth="1"/>
    <col min="8187" max="8188" width="11.42578125" style="177" customWidth="1"/>
    <col min="8189" max="8433" width="9.140625" style="177"/>
    <col min="8434" max="8434" width="23.28515625" style="177" customWidth="1"/>
    <col min="8435" max="8435" width="9.5703125" style="177" customWidth="1"/>
    <col min="8436" max="8436" width="11" style="177" customWidth="1"/>
    <col min="8437" max="8437" width="10.5703125" style="177" customWidth="1"/>
    <col min="8438" max="8439" width="10.85546875" style="177" customWidth="1"/>
    <col min="8440" max="8440" width="11.42578125" style="177" customWidth="1"/>
    <col min="8441" max="8441" width="11" style="177" customWidth="1"/>
    <col min="8442" max="8442" width="10.85546875" style="177" customWidth="1"/>
    <col min="8443" max="8444" width="11.42578125" style="177" customWidth="1"/>
    <col min="8445" max="8689" width="9.140625" style="177"/>
    <col min="8690" max="8690" width="23.28515625" style="177" customWidth="1"/>
    <col min="8691" max="8691" width="9.5703125" style="177" customWidth="1"/>
    <col min="8692" max="8692" width="11" style="177" customWidth="1"/>
    <col min="8693" max="8693" width="10.5703125" style="177" customWidth="1"/>
    <col min="8694" max="8695" width="10.85546875" style="177" customWidth="1"/>
    <col min="8696" max="8696" width="11.42578125" style="177" customWidth="1"/>
    <col min="8697" max="8697" width="11" style="177" customWidth="1"/>
    <col min="8698" max="8698" width="10.85546875" style="177" customWidth="1"/>
    <col min="8699" max="8700" width="11.42578125" style="177" customWidth="1"/>
    <col min="8701" max="8945" width="9.140625" style="177"/>
    <col min="8946" max="8946" width="23.28515625" style="177" customWidth="1"/>
    <col min="8947" max="8947" width="9.5703125" style="177" customWidth="1"/>
    <col min="8948" max="8948" width="11" style="177" customWidth="1"/>
    <col min="8949" max="8949" width="10.5703125" style="177" customWidth="1"/>
    <col min="8950" max="8951" width="10.85546875" style="177" customWidth="1"/>
    <col min="8952" max="8952" width="11.42578125" style="177" customWidth="1"/>
    <col min="8953" max="8953" width="11" style="177" customWidth="1"/>
    <col min="8954" max="8954" width="10.85546875" style="177" customWidth="1"/>
    <col min="8955" max="8956" width="11.42578125" style="177" customWidth="1"/>
    <col min="8957" max="9201" width="9.140625" style="177"/>
    <col min="9202" max="9202" width="23.28515625" style="177" customWidth="1"/>
    <col min="9203" max="9203" width="9.5703125" style="177" customWidth="1"/>
    <col min="9204" max="9204" width="11" style="177" customWidth="1"/>
    <col min="9205" max="9205" width="10.5703125" style="177" customWidth="1"/>
    <col min="9206" max="9207" width="10.85546875" style="177" customWidth="1"/>
    <col min="9208" max="9208" width="11.42578125" style="177" customWidth="1"/>
    <col min="9209" max="9209" width="11" style="177" customWidth="1"/>
    <col min="9210" max="9210" width="10.85546875" style="177" customWidth="1"/>
    <col min="9211" max="9212" width="11.42578125" style="177" customWidth="1"/>
    <col min="9213" max="9457" width="9.140625" style="177"/>
    <col min="9458" max="9458" width="23.28515625" style="177" customWidth="1"/>
    <col min="9459" max="9459" width="9.5703125" style="177" customWidth="1"/>
    <col min="9460" max="9460" width="11" style="177" customWidth="1"/>
    <col min="9461" max="9461" width="10.5703125" style="177" customWidth="1"/>
    <col min="9462" max="9463" width="10.85546875" style="177" customWidth="1"/>
    <col min="9464" max="9464" width="11.42578125" style="177" customWidth="1"/>
    <col min="9465" max="9465" width="11" style="177" customWidth="1"/>
    <col min="9466" max="9466" width="10.85546875" style="177" customWidth="1"/>
    <col min="9467" max="9468" width="11.42578125" style="177" customWidth="1"/>
    <col min="9469" max="9713" width="9.140625" style="177"/>
    <col min="9714" max="9714" width="23.28515625" style="177" customWidth="1"/>
    <col min="9715" max="9715" width="9.5703125" style="177" customWidth="1"/>
    <col min="9716" max="9716" width="11" style="177" customWidth="1"/>
    <col min="9717" max="9717" width="10.5703125" style="177" customWidth="1"/>
    <col min="9718" max="9719" width="10.85546875" style="177" customWidth="1"/>
    <col min="9720" max="9720" width="11.42578125" style="177" customWidth="1"/>
    <col min="9721" max="9721" width="11" style="177" customWidth="1"/>
    <col min="9722" max="9722" width="10.85546875" style="177" customWidth="1"/>
    <col min="9723" max="9724" width="11.42578125" style="177" customWidth="1"/>
    <col min="9725" max="9969" width="9.140625" style="177"/>
    <col min="9970" max="9970" width="23.28515625" style="177" customWidth="1"/>
    <col min="9971" max="9971" width="9.5703125" style="177" customWidth="1"/>
    <col min="9972" max="9972" width="11" style="177" customWidth="1"/>
    <col min="9973" max="9973" width="10.5703125" style="177" customWidth="1"/>
    <col min="9974" max="9975" width="10.85546875" style="177" customWidth="1"/>
    <col min="9976" max="9976" width="11.42578125" style="177" customWidth="1"/>
    <col min="9977" max="9977" width="11" style="177" customWidth="1"/>
    <col min="9978" max="9978" width="10.85546875" style="177" customWidth="1"/>
    <col min="9979" max="9980" width="11.42578125" style="177" customWidth="1"/>
    <col min="9981" max="10225" width="9.140625" style="177"/>
    <col min="10226" max="10226" width="23.28515625" style="177" customWidth="1"/>
    <col min="10227" max="10227" width="9.5703125" style="177" customWidth="1"/>
    <col min="10228" max="10228" width="11" style="177" customWidth="1"/>
    <col min="10229" max="10229" width="10.5703125" style="177" customWidth="1"/>
    <col min="10230" max="10231" width="10.85546875" style="177" customWidth="1"/>
    <col min="10232" max="10232" width="11.42578125" style="177" customWidth="1"/>
    <col min="10233" max="10233" width="11" style="177" customWidth="1"/>
    <col min="10234" max="10234" width="10.85546875" style="177" customWidth="1"/>
    <col min="10235" max="10236" width="11.42578125" style="177" customWidth="1"/>
    <col min="10237" max="10481" width="9.140625" style="177"/>
    <col min="10482" max="10482" width="23.28515625" style="177" customWidth="1"/>
    <col min="10483" max="10483" width="9.5703125" style="177" customWidth="1"/>
    <col min="10484" max="10484" width="11" style="177" customWidth="1"/>
    <col min="10485" max="10485" width="10.5703125" style="177" customWidth="1"/>
    <col min="10486" max="10487" width="10.85546875" style="177" customWidth="1"/>
    <col min="10488" max="10488" width="11.42578125" style="177" customWidth="1"/>
    <col min="10489" max="10489" width="11" style="177" customWidth="1"/>
    <col min="10490" max="10490" width="10.85546875" style="177" customWidth="1"/>
    <col min="10491" max="10492" width="11.42578125" style="177" customWidth="1"/>
    <col min="10493" max="10737" width="9.140625" style="177"/>
    <col min="10738" max="10738" width="23.28515625" style="177" customWidth="1"/>
    <col min="10739" max="10739" width="9.5703125" style="177" customWidth="1"/>
    <col min="10740" max="10740" width="11" style="177" customWidth="1"/>
    <col min="10741" max="10741" width="10.5703125" style="177" customWidth="1"/>
    <col min="10742" max="10743" width="10.85546875" style="177" customWidth="1"/>
    <col min="10744" max="10744" width="11.42578125" style="177" customWidth="1"/>
    <col min="10745" max="10745" width="11" style="177" customWidth="1"/>
    <col min="10746" max="10746" width="10.85546875" style="177" customWidth="1"/>
    <col min="10747" max="10748" width="11.42578125" style="177" customWidth="1"/>
    <col min="10749" max="10993" width="9.140625" style="177"/>
    <col min="10994" max="10994" width="23.28515625" style="177" customWidth="1"/>
    <col min="10995" max="10995" width="9.5703125" style="177" customWidth="1"/>
    <col min="10996" max="10996" width="11" style="177" customWidth="1"/>
    <col min="10997" max="10997" width="10.5703125" style="177" customWidth="1"/>
    <col min="10998" max="10999" width="10.85546875" style="177" customWidth="1"/>
    <col min="11000" max="11000" width="11.42578125" style="177" customWidth="1"/>
    <col min="11001" max="11001" width="11" style="177" customWidth="1"/>
    <col min="11002" max="11002" width="10.85546875" style="177" customWidth="1"/>
    <col min="11003" max="11004" width="11.42578125" style="177" customWidth="1"/>
    <col min="11005" max="11249" width="9.140625" style="177"/>
    <col min="11250" max="11250" width="23.28515625" style="177" customWidth="1"/>
    <col min="11251" max="11251" width="9.5703125" style="177" customWidth="1"/>
    <col min="11252" max="11252" width="11" style="177" customWidth="1"/>
    <col min="11253" max="11253" width="10.5703125" style="177" customWidth="1"/>
    <col min="11254" max="11255" width="10.85546875" style="177" customWidth="1"/>
    <col min="11256" max="11256" width="11.42578125" style="177" customWidth="1"/>
    <col min="11257" max="11257" width="11" style="177" customWidth="1"/>
    <col min="11258" max="11258" width="10.85546875" style="177" customWidth="1"/>
    <col min="11259" max="11260" width="11.42578125" style="177" customWidth="1"/>
    <col min="11261" max="11505" width="9.140625" style="177"/>
    <col min="11506" max="11506" width="23.28515625" style="177" customWidth="1"/>
    <col min="11507" max="11507" width="9.5703125" style="177" customWidth="1"/>
    <col min="11508" max="11508" width="11" style="177" customWidth="1"/>
    <col min="11509" max="11509" width="10.5703125" style="177" customWidth="1"/>
    <col min="11510" max="11511" width="10.85546875" style="177" customWidth="1"/>
    <col min="11512" max="11512" width="11.42578125" style="177" customWidth="1"/>
    <col min="11513" max="11513" width="11" style="177" customWidth="1"/>
    <col min="11514" max="11514" width="10.85546875" style="177" customWidth="1"/>
    <col min="11515" max="11516" width="11.42578125" style="177" customWidth="1"/>
    <col min="11517" max="11761" width="9.140625" style="177"/>
    <col min="11762" max="11762" width="23.28515625" style="177" customWidth="1"/>
    <col min="11763" max="11763" width="9.5703125" style="177" customWidth="1"/>
    <col min="11764" max="11764" width="11" style="177" customWidth="1"/>
    <col min="11765" max="11765" width="10.5703125" style="177" customWidth="1"/>
    <col min="11766" max="11767" width="10.85546875" style="177" customWidth="1"/>
    <col min="11768" max="11768" width="11.42578125" style="177" customWidth="1"/>
    <col min="11769" max="11769" width="11" style="177" customWidth="1"/>
    <col min="11770" max="11770" width="10.85546875" style="177" customWidth="1"/>
    <col min="11771" max="11772" width="11.42578125" style="177" customWidth="1"/>
    <col min="11773" max="12017" width="9.140625" style="177"/>
    <col min="12018" max="12018" width="23.28515625" style="177" customWidth="1"/>
    <col min="12019" max="12019" width="9.5703125" style="177" customWidth="1"/>
    <col min="12020" max="12020" width="11" style="177" customWidth="1"/>
    <col min="12021" max="12021" width="10.5703125" style="177" customWidth="1"/>
    <col min="12022" max="12023" width="10.85546875" style="177" customWidth="1"/>
    <col min="12024" max="12024" width="11.42578125" style="177" customWidth="1"/>
    <col min="12025" max="12025" width="11" style="177" customWidth="1"/>
    <col min="12026" max="12026" width="10.85546875" style="177" customWidth="1"/>
    <col min="12027" max="12028" width="11.42578125" style="177" customWidth="1"/>
    <col min="12029" max="12273" width="9.140625" style="177"/>
    <col min="12274" max="12274" width="23.28515625" style="177" customWidth="1"/>
    <col min="12275" max="12275" width="9.5703125" style="177" customWidth="1"/>
    <col min="12276" max="12276" width="11" style="177" customWidth="1"/>
    <col min="12277" max="12277" width="10.5703125" style="177" customWidth="1"/>
    <col min="12278" max="12279" width="10.85546875" style="177" customWidth="1"/>
    <col min="12280" max="12280" width="11.42578125" style="177" customWidth="1"/>
    <col min="12281" max="12281" width="11" style="177" customWidth="1"/>
    <col min="12282" max="12282" width="10.85546875" style="177" customWidth="1"/>
    <col min="12283" max="12284" width="11.42578125" style="177" customWidth="1"/>
    <col min="12285" max="12529" width="9.140625" style="177"/>
    <col min="12530" max="12530" width="23.28515625" style="177" customWidth="1"/>
    <col min="12531" max="12531" width="9.5703125" style="177" customWidth="1"/>
    <col min="12532" max="12532" width="11" style="177" customWidth="1"/>
    <col min="12533" max="12533" width="10.5703125" style="177" customWidth="1"/>
    <col min="12534" max="12535" width="10.85546875" style="177" customWidth="1"/>
    <col min="12536" max="12536" width="11.42578125" style="177" customWidth="1"/>
    <col min="12537" max="12537" width="11" style="177" customWidth="1"/>
    <col min="12538" max="12538" width="10.85546875" style="177" customWidth="1"/>
    <col min="12539" max="12540" width="11.42578125" style="177" customWidth="1"/>
    <col min="12541" max="12785" width="9.140625" style="177"/>
    <col min="12786" max="12786" width="23.28515625" style="177" customWidth="1"/>
    <col min="12787" max="12787" width="9.5703125" style="177" customWidth="1"/>
    <col min="12788" max="12788" width="11" style="177" customWidth="1"/>
    <col min="12789" max="12789" width="10.5703125" style="177" customWidth="1"/>
    <col min="12790" max="12791" width="10.85546875" style="177" customWidth="1"/>
    <col min="12792" max="12792" width="11.42578125" style="177" customWidth="1"/>
    <col min="12793" max="12793" width="11" style="177" customWidth="1"/>
    <col min="12794" max="12794" width="10.85546875" style="177" customWidth="1"/>
    <col min="12795" max="12796" width="11.42578125" style="177" customWidth="1"/>
    <col min="12797" max="13041" width="9.140625" style="177"/>
    <col min="13042" max="13042" width="23.28515625" style="177" customWidth="1"/>
    <col min="13043" max="13043" width="9.5703125" style="177" customWidth="1"/>
    <col min="13044" max="13044" width="11" style="177" customWidth="1"/>
    <col min="13045" max="13045" width="10.5703125" style="177" customWidth="1"/>
    <col min="13046" max="13047" width="10.85546875" style="177" customWidth="1"/>
    <col min="13048" max="13048" width="11.42578125" style="177" customWidth="1"/>
    <col min="13049" max="13049" width="11" style="177" customWidth="1"/>
    <col min="13050" max="13050" width="10.85546875" style="177" customWidth="1"/>
    <col min="13051" max="13052" width="11.42578125" style="177" customWidth="1"/>
    <col min="13053" max="13297" width="9.140625" style="177"/>
    <col min="13298" max="13298" width="23.28515625" style="177" customWidth="1"/>
    <col min="13299" max="13299" width="9.5703125" style="177" customWidth="1"/>
    <col min="13300" max="13300" width="11" style="177" customWidth="1"/>
    <col min="13301" max="13301" width="10.5703125" style="177" customWidth="1"/>
    <col min="13302" max="13303" width="10.85546875" style="177" customWidth="1"/>
    <col min="13304" max="13304" width="11.42578125" style="177" customWidth="1"/>
    <col min="13305" max="13305" width="11" style="177" customWidth="1"/>
    <col min="13306" max="13306" width="10.85546875" style="177" customWidth="1"/>
    <col min="13307" max="13308" width="11.42578125" style="177" customWidth="1"/>
    <col min="13309" max="13553" width="9.140625" style="177"/>
    <col min="13554" max="13554" width="23.28515625" style="177" customWidth="1"/>
    <col min="13555" max="13555" width="9.5703125" style="177" customWidth="1"/>
    <col min="13556" max="13556" width="11" style="177" customWidth="1"/>
    <col min="13557" max="13557" width="10.5703125" style="177" customWidth="1"/>
    <col min="13558" max="13559" width="10.85546875" style="177" customWidth="1"/>
    <col min="13560" max="13560" width="11.42578125" style="177" customWidth="1"/>
    <col min="13561" max="13561" width="11" style="177" customWidth="1"/>
    <col min="13562" max="13562" width="10.85546875" style="177" customWidth="1"/>
    <col min="13563" max="13564" width="11.42578125" style="177" customWidth="1"/>
    <col min="13565" max="13809" width="9.140625" style="177"/>
    <col min="13810" max="13810" width="23.28515625" style="177" customWidth="1"/>
    <col min="13811" max="13811" width="9.5703125" style="177" customWidth="1"/>
    <col min="13812" max="13812" width="11" style="177" customWidth="1"/>
    <col min="13813" max="13813" width="10.5703125" style="177" customWidth="1"/>
    <col min="13814" max="13815" width="10.85546875" style="177" customWidth="1"/>
    <col min="13816" max="13816" width="11.42578125" style="177" customWidth="1"/>
    <col min="13817" max="13817" width="11" style="177" customWidth="1"/>
    <col min="13818" max="13818" width="10.85546875" style="177" customWidth="1"/>
    <col min="13819" max="13820" width="11.42578125" style="177" customWidth="1"/>
    <col min="13821" max="14065" width="9.140625" style="177"/>
    <col min="14066" max="14066" width="23.28515625" style="177" customWidth="1"/>
    <col min="14067" max="14067" width="9.5703125" style="177" customWidth="1"/>
    <col min="14068" max="14068" width="11" style="177" customWidth="1"/>
    <col min="14069" max="14069" width="10.5703125" style="177" customWidth="1"/>
    <col min="14070" max="14071" width="10.85546875" style="177" customWidth="1"/>
    <col min="14072" max="14072" width="11.42578125" style="177" customWidth="1"/>
    <col min="14073" max="14073" width="11" style="177" customWidth="1"/>
    <col min="14074" max="14074" width="10.85546875" style="177" customWidth="1"/>
    <col min="14075" max="14076" width="11.42578125" style="177" customWidth="1"/>
    <col min="14077" max="14321" width="9.140625" style="177"/>
    <col min="14322" max="14322" width="23.28515625" style="177" customWidth="1"/>
    <col min="14323" max="14323" width="9.5703125" style="177" customWidth="1"/>
    <col min="14324" max="14324" width="11" style="177" customWidth="1"/>
    <col min="14325" max="14325" width="10.5703125" style="177" customWidth="1"/>
    <col min="14326" max="14327" width="10.85546875" style="177" customWidth="1"/>
    <col min="14328" max="14328" width="11.42578125" style="177" customWidth="1"/>
    <col min="14329" max="14329" width="11" style="177" customWidth="1"/>
    <col min="14330" max="14330" width="10.85546875" style="177" customWidth="1"/>
    <col min="14331" max="14332" width="11.42578125" style="177" customWidth="1"/>
    <col min="14333" max="14577" width="9.140625" style="177"/>
    <col min="14578" max="14578" width="23.28515625" style="177" customWidth="1"/>
    <col min="14579" max="14579" width="9.5703125" style="177" customWidth="1"/>
    <col min="14580" max="14580" width="11" style="177" customWidth="1"/>
    <col min="14581" max="14581" width="10.5703125" style="177" customWidth="1"/>
    <col min="14582" max="14583" width="10.85546875" style="177" customWidth="1"/>
    <col min="14584" max="14584" width="11.42578125" style="177" customWidth="1"/>
    <col min="14585" max="14585" width="11" style="177" customWidth="1"/>
    <col min="14586" max="14586" width="10.85546875" style="177" customWidth="1"/>
    <col min="14587" max="14588" width="11.42578125" style="177" customWidth="1"/>
    <col min="14589" max="14833" width="9.140625" style="177"/>
    <col min="14834" max="14834" width="23.28515625" style="177" customWidth="1"/>
    <col min="14835" max="14835" width="9.5703125" style="177" customWidth="1"/>
    <col min="14836" max="14836" width="11" style="177" customWidth="1"/>
    <col min="14837" max="14837" width="10.5703125" style="177" customWidth="1"/>
    <col min="14838" max="14839" width="10.85546875" style="177" customWidth="1"/>
    <col min="14840" max="14840" width="11.42578125" style="177" customWidth="1"/>
    <col min="14841" max="14841" width="11" style="177" customWidth="1"/>
    <col min="14842" max="14842" width="10.85546875" style="177" customWidth="1"/>
    <col min="14843" max="14844" width="11.42578125" style="177" customWidth="1"/>
    <col min="14845" max="15089" width="9.140625" style="177"/>
    <col min="15090" max="15090" width="23.28515625" style="177" customWidth="1"/>
    <col min="15091" max="15091" width="9.5703125" style="177" customWidth="1"/>
    <col min="15092" max="15092" width="11" style="177" customWidth="1"/>
    <col min="15093" max="15093" width="10.5703125" style="177" customWidth="1"/>
    <col min="15094" max="15095" width="10.85546875" style="177" customWidth="1"/>
    <col min="15096" max="15096" width="11.42578125" style="177" customWidth="1"/>
    <col min="15097" max="15097" width="11" style="177" customWidth="1"/>
    <col min="15098" max="15098" width="10.85546875" style="177" customWidth="1"/>
    <col min="15099" max="15100" width="11.42578125" style="177" customWidth="1"/>
    <col min="15101" max="15345" width="9.140625" style="177"/>
    <col min="15346" max="15346" width="23.28515625" style="177" customWidth="1"/>
    <col min="15347" max="15347" width="9.5703125" style="177" customWidth="1"/>
    <col min="15348" max="15348" width="11" style="177" customWidth="1"/>
    <col min="15349" max="15349" width="10.5703125" style="177" customWidth="1"/>
    <col min="15350" max="15351" width="10.85546875" style="177" customWidth="1"/>
    <col min="15352" max="15352" width="11.42578125" style="177" customWidth="1"/>
    <col min="15353" max="15353" width="11" style="177" customWidth="1"/>
    <col min="15354" max="15354" width="10.85546875" style="177" customWidth="1"/>
    <col min="15355" max="15356" width="11.42578125" style="177" customWidth="1"/>
    <col min="15357" max="15601" width="9.140625" style="177"/>
    <col min="15602" max="15602" width="23.28515625" style="177" customWidth="1"/>
    <col min="15603" max="15603" width="9.5703125" style="177" customWidth="1"/>
    <col min="15604" max="15604" width="11" style="177" customWidth="1"/>
    <col min="15605" max="15605" width="10.5703125" style="177" customWidth="1"/>
    <col min="15606" max="15607" width="10.85546875" style="177" customWidth="1"/>
    <col min="15608" max="15608" width="11.42578125" style="177" customWidth="1"/>
    <col min="15609" max="15609" width="11" style="177" customWidth="1"/>
    <col min="15610" max="15610" width="10.85546875" style="177" customWidth="1"/>
    <col min="15611" max="15612" width="11.42578125" style="177" customWidth="1"/>
    <col min="15613" max="15857" width="9.140625" style="177"/>
    <col min="15858" max="15858" width="23.28515625" style="177" customWidth="1"/>
    <col min="15859" max="15859" width="9.5703125" style="177" customWidth="1"/>
    <col min="15860" max="15860" width="11" style="177" customWidth="1"/>
    <col min="15861" max="15861" width="10.5703125" style="177" customWidth="1"/>
    <col min="15862" max="15863" width="10.85546875" style="177" customWidth="1"/>
    <col min="15864" max="15864" width="11.42578125" style="177" customWidth="1"/>
    <col min="15865" max="15865" width="11" style="177" customWidth="1"/>
    <col min="15866" max="15866" width="10.85546875" style="177" customWidth="1"/>
    <col min="15867" max="15868" width="11.42578125" style="177" customWidth="1"/>
    <col min="15869" max="16113" width="9.140625" style="177"/>
    <col min="16114" max="16114" width="23.28515625" style="177" customWidth="1"/>
    <col min="16115" max="16115" width="9.5703125" style="177" customWidth="1"/>
    <col min="16116" max="16116" width="11" style="177" customWidth="1"/>
    <col min="16117" max="16117" width="10.5703125" style="177" customWidth="1"/>
    <col min="16118" max="16119" width="10.85546875" style="177" customWidth="1"/>
    <col min="16120" max="16120" width="11.42578125" style="177" customWidth="1"/>
    <col min="16121" max="16121" width="11" style="177" customWidth="1"/>
    <col min="16122" max="16122" width="10.85546875" style="177" customWidth="1"/>
    <col min="16123" max="16124" width="11.42578125" style="177" customWidth="1"/>
    <col min="16125" max="16384" width="9.140625" style="177"/>
  </cols>
  <sheetData>
    <row r="1" spans="1:8" ht="28.5" customHeight="1" x14ac:dyDescent="0.2">
      <c r="A1" s="506" t="s">
        <v>180</v>
      </c>
      <c r="B1" s="506"/>
      <c r="C1" s="506"/>
      <c r="D1" s="506"/>
      <c r="E1" s="506"/>
      <c r="F1" s="506"/>
      <c r="G1" s="506"/>
    </row>
    <row r="2" spans="1:8" ht="12" customHeight="1" x14ac:dyDescent="0.2">
      <c r="A2" s="178"/>
      <c r="B2" s="178"/>
      <c r="C2" s="178"/>
      <c r="D2" s="178"/>
      <c r="G2" s="179" t="s">
        <v>120</v>
      </c>
    </row>
    <row r="3" spans="1:8" ht="18.75" customHeight="1" x14ac:dyDescent="0.2">
      <c r="A3" s="495"/>
      <c r="B3" s="501" t="s">
        <v>129</v>
      </c>
      <c r="C3" s="501"/>
      <c r="D3" s="501"/>
      <c r="E3" s="501" t="s">
        <v>57</v>
      </c>
      <c r="F3" s="501"/>
      <c r="G3" s="502"/>
      <c r="H3" s="376"/>
    </row>
    <row r="4" spans="1:8" ht="16.5" customHeight="1" x14ac:dyDescent="0.2">
      <c r="A4" s="495"/>
      <c r="B4" s="501" t="s">
        <v>124</v>
      </c>
      <c r="C4" s="501"/>
      <c r="D4" s="501"/>
      <c r="E4" s="501" t="s">
        <v>124</v>
      </c>
      <c r="F4" s="501"/>
      <c r="G4" s="502"/>
      <c r="H4" s="376"/>
    </row>
    <row r="5" spans="1:8" ht="39.75" customHeight="1" x14ac:dyDescent="0.2">
      <c r="A5" s="495"/>
      <c r="B5" s="327" t="s">
        <v>130</v>
      </c>
      <c r="C5" s="327" t="s">
        <v>64</v>
      </c>
      <c r="D5" s="327" t="s">
        <v>166</v>
      </c>
      <c r="E5" s="327" t="s">
        <v>130</v>
      </c>
      <c r="F5" s="327" t="s">
        <v>64</v>
      </c>
      <c r="G5" s="373" t="s">
        <v>166</v>
      </c>
      <c r="H5" s="376"/>
    </row>
    <row r="6" spans="1:8" x14ac:dyDescent="0.2">
      <c r="A6" s="387" t="s">
        <v>72</v>
      </c>
      <c r="B6" s="348">
        <f>SUM(B7:B24)</f>
        <v>18656</v>
      </c>
      <c r="C6" s="348">
        <f>SUM(C7:C24)</f>
        <v>11595</v>
      </c>
      <c r="D6" s="349">
        <f>B6/C6%</f>
        <v>160.89693833548944</v>
      </c>
      <c r="E6" s="348">
        <f>SUM(E7:E24)</f>
        <v>29784</v>
      </c>
      <c r="F6" s="348">
        <f>SUM(F7:F24)</f>
        <v>22895</v>
      </c>
      <c r="G6" s="349">
        <f>E6/F6%</f>
        <v>130.08953920069885</v>
      </c>
      <c r="H6" s="377"/>
    </row>
    <row r="7" spans="1:8" x14ac:dyDescent="0.2">
      <c r="A7" s="329" t="s">
        <v>73</v>
      </c>
      <c r="B7" s="348">
        <v>365</v>
      </c>
      <c r="C7" s="348">
        <v>383</v>
      </c>
      <c r="D7" s="349">
        <f t="shared" ref="D7:D23" si="0">B7/C7%</f>
        <v>95.300261096605738</v>
      </c>
      <c r="E7" s="348">
        <v>1618</v>
      </c>
      <c r="F7" s="348">
        <v>3337</v>
      </c>
      <c r="G7" s="349">
        <f t="shared" ref="G7:G24" si="1">E7/F7%</f>
        <v>48.48666466886425</v>
      </c>
      <c r="H7" s="350"/>
    </row>
    <row r="8" spans="1:8" x14ac:dyDescent="0.2">
      <c r="A8" s="329" t="s">
        <v>74</v>
      </c>
      <c r="B8" s="348">
        <v>1747</v>
      </c>
      <c r="C8" s="348">
        <v>2213</v>
      </c>
      <c r="D8" s="349">
        <f t="shared" si="0"/>
        <v>78.942611839132397</v>
      </c>
      <c r="E8" s="348">
        <v>1377</v>
      </c>
      <c r="F8" s="348">
        <v>677</v>
      </c>
      <c r="G8" s="349">
        <f t="shared" si="1"/>
        <v>203.39734121122601</v>
      </c>
      <c r="H8" s="350"/>
    </row>
    <row r="9" spans="1:8" x14ac:dyDescent="0.2">
      <c r="A9" s="329" t="s">
        <v>75</v>
      </c>
      <c r="B9" s="348">
        <v>3098</v>
      </c>
      <c r="C9" s="348">
        <v>389</v>
      </c>
      <c r="D9" s="349">
        <f t="shared" si="0"/>
        <v>796.40102827763496</v>
      </c>
      <c r="E9" s="348">
        <v>10286</v>
      </c>
      <c r="F9" s="348">
        <v>703</v>
      </c>
      <c r="G9" s="349">
        <f>E9/F9%</f>
        <v>1463.1578947368421</v>
      </c>
      <c r="H9" s="350"/>
    </row>
    <row r="10" spans="1:8" x14ac:dyDescent="0.2">
      <c r="A10" s="329" t="s">
        <v>76</v>
      </c>
      <c r="B10" s="348">
        <v>1270</v>
      </c>
      <c r="C10" s="348">
        <v>1115</v>
      </c>
      <c r="D10" s="349">
        <f t="shared" si="0"/>
        <v>113.90134529147981</v>
      </c>
      <c r="E10" s="348">
        <v>3257</v>
      </c>
      <c r="F10" s="348">
        <v>4650</v>
      </c>
      <c r="G10" s="349">
        <f t="shared" si="1"/>
        <v>70.043010752688176</v>
      </c>
      <c r="H10" s="350"/>
    </row>
    <row r="11" spans="1:8" x14ac:dyDescent="0.2">
      <c r="A11" s="329" t="s">
        <v>77</v>
      </c>
      <c r="B11" s="348">
        <v>340</v>
      </c>
      <c r="C11" s="348">
        <v>81</v>
      </c>
      <c r="D11" s="349">
        <f t="shared" si="0"/>
        <v>419.75308641975306</v>
      </c>
      <c r="E11" s="348">
        <v>2245</v>
      </c>
      <c r="F11" s="348">
        <v>969</v>
      </c>
      <c r="G11" s="349">
        <f t="shared" si="1"/>
        <v>231.68214654282767</v>
      </c>
      <c r="H11" s="350"/>
    </row>
    <row r="12" spans="1:8" x14ac:dyDescent="0.2">
      <c r="A12" s="329" t="s">
        <v>78</v>
      </c>
      <c r="B12" s="348">
        <v>573</v>
      </c>
      <c r="C12" s="348">
        <v>227</v>
      </c>
      <c r="D12" s="349">
        <f t="shared" si="0"/>
        <v>252.42290748898679</v>
      </c>
      <c r="E12" s="348">
        <v>1870</v>
      </c>
      <c r="F12" s="348">
        <v>385</v>
      </c>
      <c r="G12" s="349">
        <f t="shared" si="1"/>
        <v>485.71428571428572</v>
      </c>
      <c r="H12" s="350"/>
    </row>
    <row r="13" spans="1:8" x14ac:dyDescent="0.2">
      <c r="A13" s="329" t="s">
        <v>79</v>
      </c>
      <c r="B13" s="348">
        <v>725</v>
      </c>
      <c r="C13" s="348">
        <v>458</v>
      </c>
      <c r="D13" s="349">
        <f t="shared" si="0"/>
        <v>158.29694323144105</v>
      </c>
      <c r="E13" s="348">
        <v>271</v>
      </c>
      <c r="F13" s="348">
        <v>340</v>
      </c>
      <c r="G13" s="349">
        <f t="shared" si="1"/>
        <v>79.705882352941174</v>
      </c>
      <c r="H13" s="350"/>
    </row>
    <row r="14" spans="1:8" x14ac:dyDescent="0.2">
      <c r="A14" s="329" t="s">
        <v>80</v>
      </c>
      <c r="B14" s="348">
        <v>695</v>
      </c>
      <c r="C14" s="348">
        <v>683</v>
      </c>
      <c r="D14" s="349">
        <f t="shared" si="0"/>
        <v>101.75695461200586</v>
      </c>
      <c r="E14" s="348">
        <v>3376</v>
      </c>
      <c r="F14" s="348">
        <v>7903</v>
      </c>
      <c r="G14" s="349">
        <f t="shared" si="1"/>
        <v>42.71795520688346</v>
      </c>
      <c r="H14" s="350"/>
    </row>
    <row r="15" spans="1:8" x14ac:dyDescent="0.2">
      <c r="A15" s="329" t="s">
        <v>81</v>
      </c>
      <c r="B15" s="348">
        <v>370</v>
      </c>
      <c r="C15" s="348">
        <v>152</v>
      </c>
      <c r="D15" s="349">
        <f t="shared" si="0"/>
        <v>243.42105263157893</v>
      </c>
      <c r="E15" s="348">
        <v>1383</v>
      </c>
      <c r="F15" s="348">
        <v>623</v>
      </c>
      <c r="G15" s="349">
        <f t="shared" si="1"/>
        <v>221.9903691813804</v>
      </c>
      <c r="H15" s="350"/>
    </row>
    <row r="16" spans="1:8" ht="14.25" customHeight="1" x14ac:dyDescent="0.2">
      <c r="A16" s="329" t="s">
        <v>82</v>
      </c>
      <c r="B16" s="348">
        <v>5226</v>
      </c>
      <c r="C16" s="348">
        <v>1986</v>
      </c>
      <c r="D16" s="349">
        <f>B16/C16%</f>
        <v>263.14199395770396</v>
      </c>
      <c r="E16" s="348">
        <v>948</v>
      </c>
      <c r="F16" s="348">
        <v>298</v>
      </c>
      <c r="G16" s="349">
        <f>E16/F16%</f>
        <v>318.12080536912754</v>
      </c>
      <c r="H16" s="350"/>
    </row>
    <row r="17" spans="1:9" ht="14.25" customHeight="1" x14ac:dyDescent="0.2">
      <c r="A17" s="329" t="s">
        <v>83</v>
      </c>
      <c r="B17" s="348">
        <v>8</v>
      </c>
      <c r="C17" s="348">
        <v>53</v>
      </c>
      <c r="D17" s="349">
        <f t="shared" si="0"/>
        <v>15.094339622641508</v>
      </c>
      <c r="E17" s="348">
        <v>43</v>
      </c>
      <c r="F17" s="348">
        <v>21</v>
      </c>
      <c r="G17" s="349">
        <f t="shared" si="1"/>
        <v>204.76190476190476</v>
      </c>
      <c r="H17" s="350"/>
    </row>
    <row r="18" spans="1:9" ht="14.25" customHeight="1" x14ac:dyDescent="0.2">
      <c r="A18" s="329" t="s">
        <v>84</v>
      </c>
      <c r="B18" s="348">
        <v>33</v>
      </c>
      <c r="C18" s="348">
        <v>60</v>
      </c>
      <c r="D18" s="349">
        <f t="shared" si="0"/>
        <v>55</v>
      </c>
      <c r="E18" s="348">
        <v>575</v>
      </c>
      <c r="F18" s="348">
        <v>919</v>
      </c>
      <c r="G18" s="349">
        <f t="shared" si="1"/>
        <v>62.568008705114259</v>
      </c>
      <c r="H18" s="350"/>
    </row>
    <row r="19" spans="1:9" ht="14.25" customHeight="1" x14ac:dyDescent="0.2">
      <c r="A19" s="329" t="s">
        <v>85</v>
      </c>
      <c r="B19" s="348">
        <v>1395</v>
      </c>
      <c r="C19" s="348">
        <v>1558</v>
      </c>
      <c r="D19" s="349">
        <f t="shared" si="0"/>
        <v>89.537869062901152</v>
      </c>
      <c r="E19" s="348">
        <v>348</v>
      </c>
      <c r="F19" s="348">
        <v>236</v>
      </c>
      <c r="G19" s="349">
        <f t="shared" si="1"/>
        <v>147.45762711864407</v>
      </c>
      <c r="H19" s="350"/>
    </row>
    <row r="20" spans="1:9" ht="14.25" customHeight="1" x14ac:dyDescent="0.2">
      <c r="A20" s="329" t="s">
        <v>86</v>
      </c>
      <c r="B20" s="348">
        <v>1866</v>
      </c>
      <c r="C20" s="348">
        <v>1547</v>
      </c>
      <c r="D20" s="349">
        <f t="shared" si="0"/>
        <v>120.62055591467356</v>
      </c>
      <c r="E20" s="348">
        <v>258</v>
      </c>
      <c r="F20" s="348">
        <v>141</v>
      </c>
      <c r="G20" s="349">
        <f t="shared" si="1"/>
        <v>182.97872340425533</v>
      </c>
      <c r="H20" s="350"/>
    </row>
    <row r="21" spans="1:9" ht="14.25" customHeight="1" x14ac:dyDescent="0.2">
      <c r="A21" s="329" t="s">
        <v>138</v>
      </c>
      <c r="B21" s="348">
        <v>193</v>
      </c>
      <c r="C21" s="348">
        <v>159</v>
      </c>
      <c r="D21" s="349">
        <f t="shared" si="0"/>
        <v>121.38364779874213</v>
      </c>
      <c r="E21" s="348">
        <v>1565</v>
      </c>
      <c r="F21" s="348">
        <v>1519</v>
      </c>
      <c r="G21" s="351">
        <f t="shared" si="1"/>
        <v>103.02830809743253</v>
      </c>
      <c r="H21" s="350"/>
    </row>
    <row r="22" spans="1:9" ht="14.25" customHeight="1" x14ac:dyDescent="0.2">
      <c r="A22" s="329" t="s">
        <v>88</v>
      </c>
      <c r="B22" s="348">
        <v>81</v>
      </c>
      <c r="C22" s="352" t="s">
        <v>137</v>
      </c>
      <c r="D22" s="349" t="s">
        <v>137</v>
      </c>
      <c r="E22" s="348">
        <v>212</v>
      </c>
      <c r="F22" s="348">
        <v>96</v>
      </c>
      <c r="G22" s="351">
        <f t="shared" si="1"/>
        <v>220.83333333333334</v>
      </c>
      <c r="H22" s="350"/>
    </row>
    <row r="23" spans="1:9" ht="14.25" customHeight="1" x14ac:dyDescent="0.2">
      <c r="A23" s="339" t="s">
        <v>89</v>
      </c>
      <c r="B23" s="353">
        <v>671</v>
      </c>
      <c r="C23" s="353">
        <v>522</v>
      </c>
      <c r="D23" s="351">
        <f t="shared" si="0"/>
        <v>128.544061302682</v>
      </c>
      <c r="E23" s="353">
        <v>124</v>
      </c>
      <c r="F23" s="353">
        <v>46</v>
      </c>
      <c r="G23" s="351">
        <f t="shared" si="1"/>
        <v>269.56521739130432</v>
      </c>
      <c r="H23" s="350"/>
    </row>
    <row r="24" spans="1:9" x14ac:dyDescent="0.2">
      <c r="A24" s="335" t="s">
        <v>92</v>
      </c>
      <c r="B24" s="354" t="s">
        <v>137</v>
      </c>
      <c r="C24" s="354">
        <v>9</v>
      </c>
      <c r="D24" s="355" t="s">
        <v>137</v>
      </c>
      <c r="E24" s="356">
        <v>28</v>
      </c>
      <c r="F24" s="356">
        <v>32</v>
      </c>
      <c r="G24" s="355">
        <f t="shared" si="1"/>
        <v>87.5</v>
      </c>
    </row>
    <row r="25" spans="1:9" x14ac:dyDescent="0.2">
      <c r="D25" s="225"/>
    </row>
    <row r="26" spans="1:9" x14ac:dyDescent="0.2">
      <c r="A26" s="181"/>
      <c r="B26" s="178"/>
      <c r="C26" s="178"/>
      <c r="D26" s="178"/>
      <c r="F26" s="492" t="s">
        <v>165</v>
      </c>
      <c r="G26" s="492"/>
    </row>
    <row r="27" spans="1:9" ht="13.5" customHeight="1" x14ac:dyDescent="0.2">
      <c r="A27" s="495"/>
      <c r="B27" s="501" t="s">
        <v>56</v>
      </c>
      <c r="C27" s="501"/>
      <c r="D27" s="502"/>
      <c r="E27" s="502" t="s">
        <v>55</v>
      </c>
      <c r="F27" s="503"/>
      <c r="G27" s="503"/>
    </row>
    <row r="28" spans="1:9" ht="13.5" customHeight="1" x14ac:dyDescent="0.2">
      <c r="A28" s="495"/>
      <c r="B28" s="501" t="s">
        <v>124</v>
      </c>
      <c r="C28" s="501"/>
      <c r="D28" s="502"/>
      <c r="E28" s="504" t="s">
        <v>124</v>
      </c>
      <c r="F28" s="505"/>
      <c r="G28" s="505"/>
    </row>
    <row r="29" spans="1:9" ht="33.75" x14ac:dyDescent="0.2">
      <c r="A29" s="495"/>
      <c r="B29" s="327" t="s">
        <v>130</v>
      </c>
      <c r="C29" s="327" t="s">
        <v>64</v>
      </c>
      <c r="D29" s="357" t="s">
        <v>166</v>
      </c>
      <c r="E29" s="358" t="s">
        <v>130</v>
      </c>
      <c r="F29" s="358" t="s">
        <v>64</v>
      </c>
      <c r="G29" s="357" t="s">
        <v>166</v>
      </c>
    </row>
    <row r="30" spans="1:9" x14ac:dyDescent="0.2">
      <c r="A30" s="387" t="s">
        <v>72</v>
      </c>
      <c r="B30" s="348">
        <f>SUM(B31:B45)</f>
        <v>2005</v>
      </c>
      <c r="C30" s="348">
        <f>SUM(C31:C45)</f>
        <v>1018</v>
      </c>
      <c r="D30" s="349">
        <v>328.5</v>
      </c>
      <c r="E30" s="348">
        <f>SUM(E31:E45)</f>
        <v>22770</v>
      </c>
      <c r="F30" s="348">
        <f>SUM(F31:F45)</f>
        <v>17570</v>
      </c>
      <c r="G30" s="349">
        <f t="shared" ref="G30:G38" si="2">E30/F30*100</f>
        <v>129.59590210586228</v>
      </c>
      <c r="H30" s="350"/>
      <c r="I30" s="350"/>
    </row>
    <row r="31" spans="1:9" x14ac:dyDescent="0.2">
      <c r="A31" s="329" t="s">
        <v>74</v>
      </c>
      <c r="B31" s="352">
        <v>13</v>
      </c>
      <c r="C31" s="348">
        <v>33</v>
      </c>
      <c r="D31" s="349">
        <f t="shared" ref="D31:D44" si="3">B31/C31*100</f>
        <v>39.393939393939391</v>
      </c>
      <c r="E31" s="348">
        <v>407</v>
      </c>
      <c r="F31" s="348">
        <v>313</v>
      </c>
      <c r="G31" s="349">
        <f t="shared" si="2"/>
        <v>130.03194888178913</v>
      </c>
      <c r="H31" s="350"/>
      <c r="I31" s="350"/>
    </row>
    <row r="32" spans="1:9" x14ac:dyDescent="0.2">
      <c r="A32" s="329" t="s">
        <v>75</v>
      </c>
      <c r="B32" s="348">
        <v>510</v>
      </c>
      <c r="C32" s="348">
        <v>10</v>
      </c>
      <c r="D32" s="349">
        <f t="shared" si="3"/>
        <v>5100</v>
      </c>
      <c r="E32" s="352" t="s">
        <v>137</v>
      </c>
      <c r="F32" s="352" t="s">
        <v>137</v>
      </c>
      <c r="G32" s="349" t="s">
        <v>137</v>
      </c>
      <c r="H32" s="359"/>
      <c r="I32" s="359"/>
    </row>
    <row r="33" spans="1:9" x14ac:dyDescent="0.2">
      <c r="A33" s="329" t="s">
        <v>76</v>
      </c>
      <c r="B33" s="348">
        <v>157</v>
      </c>
      <c r="C33" s="348">
        <v>453</v>
      </c>
      <c r="D33" s="349">
        <f t="shared" si="3"/>
        <v>34.657836644591612</v>
      </c>
      <c r="E33" s="348">
        <v>7302</v>
      </c>
      <c r="F33" s="348">
        <v>4378</v>
      </c>
      <c r="G33" s="349">
        <f t="shared" si="2"/>
        <v>166.78848789401553</v>
      </c>
      <c r="H33" s="350"/>
      <c r="I33" s="350"/>
    </row>
    <row r="34" spans="1:9" x14ac:dyDescent="0.2">
      <c r="A34" s="329" t="s">
        <v>77</v>
      </c>
      <c r="B34" s="348">
        <v>578</v>
      </c>
      <c r="C34" s="348">
        <v>14</v>
      </c>
      <c r="D34" s="349">
        <f t="shared" si="3"/>
        <v>4128.5714285714284</v>
      </c>
      <c r="E34" s="348">
        <v>17</v>
      </c>
      <c r="F34" s="352" t="s">
        <v>137</v>
      </c>
      <c r="G34" s="349" t="s">
        <v>137</v>
      </c>
      <c r="H34" s="359"/>
      <c r="I34" s="359"/>
    </row>
    <row r="35" spans="1:9" x14ac:dyDescent="0.2">
      <c r="A35" s="329" t="s">
        <v>78</v>
      </c>
      <c r="B35" s="352">
        <v>308</v>
      </c>
      <c r="C35" s="348">
        <v>2</v>
      </c>
      <c r="D35" s="349">
        <f t="shared" si="3"/>
        <v>15400</v>
      </c>
      <c r="E35" s="348">
        <v>47</v>
      </c>
      <c r="F35" s="348">
        <v>13</v>
      </c>
      <c r="G35" s="349">
        <f t="shared" si="2"/>
        <v>361.53846153846155</v>
      </c>
      <c r="H35" s="350"/>
      <c r="I35" s="350"/>
    </row>
    <row r="36" spans="1:9" x14ac:dyDescent="0.2">
      <c r="A36" s="329" t="s">
        <v>79</v>
      </c>
      <c r="B36" s="348">
        <v>174</v>
      </c>
      <c r="C36" s="348">
        <v>170</v>
      </c>
      <c r="D36" s="349">
        <f t="shared" si="3"/>
        <v>102.35294117647058</v>
      </c>
      <c r="E36" s="352">
        <v>3</v>
      </c>
      <c r="F36" s="348">
        <v>11</v>
      </c>
      <c r="G36" s="349">
        <f t="shared" si="2"/>
        <v>27.27272727272727</v>
      </c>
      <c r="H36" s="350"/>
      <c r="I36" s="350"/>
    </row>
    <row r="37" spans="1:9" x14ac:dyDescent="0.2">
      <c r="A37" s="329" t="s">
        <v>80</v>
      </c>
      <c r="B37" s="348">
        <v>36</v>
      </c>
      <c r="C37" s="348">
        <v>4</v>
      </c>
      <c r="D37" s="349">
        <f t="shared" si="3"/>
        <v>900</v>
      </c>
      <c r="E37" s="348">
        <v>2195</v>
      </c>
      <c r="F37" s="348">
        <v>1868</v>
      </c>
      <c r="G37" s="349">
        <f t="shared" si="2"/>
        <v>117.50535331905783</v>
      </c>
      <c r="H37" s="350"/>
      <c r="I37" s="350"/>
    </row>
    <row r="38" spans="1:9" x14ac:dyDescent="0.2">
      <c r="A38" s="329" t="s">
        <v>81</v>
      </c>
      <c r="B38" s="352">
        <v>27</v>
      </c>
      <c r="C38" s="352">
        <v>2</v>
      </c>
      <c r="D38" s="349">
        <f t="shared" si="3"/>
        <v>1350</v>
      </c>
      <c r="E38" s="348">
        <v>5297</v>
      </c>
      <c r="F38" s="348">
        <v>4089</v>
      </c>
      <c r="G38" s="349">
        <f t="shared" si="2"/>
        <v>129.54267547077524</v>
      </c>
      <c r="H38" s="350"/>
      <c r="I38" s="350"/>
    </row>
    <row r="39" spans="1:9" x14ac:dyDescent="0.2">
      <c r="A39" s="329" t="s">
        <v>82</v>
      </c>
      <c r="B39" s="352">
        <v>8</v>
      </c>
      <c r="C39" s="352" t="s">
        <v>137</v>
      </c>
      <c r="D39" s="349" t="s">
        <v>137</v>
      </c>
      <c r="E39" s="348">
        <v>900</v>
      </c>
      <c r="F39" s="348">
        <v>838</v>
      </c>
      <c r="G39" s="349">
        <f>E39/F39*100</f>
        <v>107.39856801909309</v>
      </c>
      <c r="H39" s="350"/>
      <c r="I39" s="350"/>
    </row>
    <row r="40" spans="1:9" x14ac:dyDescent="0.2">
      <c r="A40" s="329" t="s">
        <v>83</v>
      </c>
      <c r="B40" s="348" t="s">
        <v>137</v>
      </c>
      <c r="C40" s="348">
        <v>6</v>
      </c>
      <c r="D40" s="349" t="s">
        <v>137</v>
      </c>
      <c r="E40" s="352" t="s">
        <v>137</v>
      </c>
      <c r="F40" s="352" t="s">
        <v>137</v>
      </c>
      <c r="G40" s="352" t="s">
        <v>137</v>
      </c>
      <c r="H40" s="359"/>
      <c r="I40" s="359"/>
    </row>
    <row r="41" spans="1:9" x14ac:dyDescent="0.2">
      <c r="A41" s="329" t="s">
        <v>84</v>
      </c>
      <c r="B41" s="348">
        <v>167</v>
      </c>
      <c r="C41" s="348">
        <v>299</v>
      </c>
      <c r="D41" s="349">
        <f t="shared" si="3"/>
        <v>55.852842809364546</v>
      </c>
      <c r="E41" s="352" t="s">
        <v>137</v>
      </c>
      <c r="F41" s="352" t="s">
        <v>137</v>
      </c>
      <c r="G41" s="352" t="s">
        <v>137</v>
      </c>
      <c r="H41" s="359"/>
      <c r="I41" s="359"/>
    </row>
    <row r="42" spans="1:9" x14ac:dyDescent="0.2">
      <c r="A42" s="329" t="s">
        <v>85</v>
      </c>
      <c r="B42" s="352" t="s">
        <v>137</v>
      </c>
      <c r="C42" s="352">
        <v>12</v>
      </c>
      <c r="D42" s="349" t="s">
        <v>137</v>
      </c>
      <c r="E42" s="348">
        <v>2</v>
      </c>
      <c r="F42" s="352" t="s">
        <v>137</v>
      </c>
      <c r="G42" s="352" t="s">
        <v>137</v>
      </c>
      <c r="H42" s="350"/>
      <c r="I42" s="350"/>
    </row>
    <row r="43" spans="1:9" x14ac:dyDescent="0.2">
      <c r="A43" s="329" t="s">
        <v>86</v>
      </c>
      <c r="B43" s="348">
        <v>11</v>
      </c>
      <c r="C43" s="352">
        <v>1</v>
      </c>
      <c r="D43" s="349">
        <f t="shared" si="3"/>
        <v>1100</v>
      </c>
      <c r="E43" s="348">
        <v>5905</v>
      </c>
      <c r="F43" s="348">
        <v>5042</v>
      </c>
      <c r="G43" s="349">
        <f>E43/F43*100</f>
        <v>117.11622372074572</v>
      </c>
      <c r="H43" s="350"/>
      <c r="I43" s="350"/>
    </row>
    <row r="44" spans="1:9" x14ac:dyDescent="0.2">
      <c r="A44" s="329" t="s">
        <v>138</v>
      </c>
      <c r="B44" s="348">
        <v>10</v>
      </c>
      <c r="C44" s="348">
        <v>12</v>
      </c>
      <c r="D44" s="349">
        <f t="shared" si="3"/>
        <v>83.333333333333343</v>
      </c>
      <c r="E44" s="352" t="s">
        <v>137</v>
      </c>
      <c r="F44" s="352" t="s">
        <v>137</v>
      </c>
      <c r="G44" s="349" t="s">
        <v>137</v>
      </c>
      <c r="H44" s="359"/>
      <c r="I44" s="359"/>
    </row>
    <row r="45" spans="1:9" x14ac:dyDescent="0.2">
      <c r="A45" s="335" t="s">
        <v>89</v>
      </c>
      <c r="B45" s="354">
        <v>6</v>
      </c>
      <c r="C45" s="354" t="s">
        <v>137</v>
      </c>
      <c r="D45" s="354" t="s">
        <v>137</v>
      </c>
      <c r="E45" s="356">
        <v>695</v>
      </c>
      <c r="F45" s="356">
        <v>1018</v>
      </c>
      <c r="G45" s="355">
        <f t="shared" ref="G45" si="4">E45/F45*100</f>
        <v>68.27111984282908</v>
      </c>
    </row>
    <row r="46" spans="1:9" x14ac:dyDescent="0.2">
      <c r="B46" s="56"/>
    </row>
    <row r="47" spans="1:9" x14ac:dyDescent="0.2">
      <c r="A47" s="182"/>
      <c r="B47" s="183"/>
      <c r="C47" s="183"/>
      <c r="D47" s="183"/>
      <c r="F47" s="492" t="s">
        <v>165</v>
      </c>
      <c r="G47" s="492"/>
    </row>
    <row r="48" spans="1:9" ht="18.75" customHeight="1" x14ac:dyDescent="0.2">
      <c r="A48" s="495"/>
      <c r="B48" s="501" t="s">
        <v>54</v>
      </c>
      <c r="C48" s="501"/>
      <c r="D48" s="502"/>
      <c r="E48" s="502" t="s">
        <v>53</v>
      </c>
      <c r="F48" s="503"/>
      <c r="G48" s="503"/>
    </row>
    <row r="49" spans="1:8" ht="16.5" customHeight="1" x14ac:dyDescent="0.2">
      <c r="A49" s="495"/>
      <c r="B49" s="501" t="s">
        <v>124</v>
      </c>
      <c r="C49" s="501"/>
      <c r="D49" s="502"/>
      <c r="E49" s="504" t="s">
        <v>124</v>
      </c>
      <c r="F49" s="505"/>
      <c r="G49" s="505"/>
    </row>
    <row r="50" spans="1:8" ht="33.75" x14ac:dyDescent="0.2">
      <c r="A50" s="495"/>
      <c r="B50" s="327" t="s">
        <v>130</v>
      </c>
      <c r="C50" s="327" t="s">
        <v>64</v>
      </c>
      <c r="D50" s="357" t="s">
        <v>166</v>
      </c>
      <c r="E50" s="358" t="s">
        <v>130</v>
      </c>
      <c r="F50" s="358" t="s">
        <v>64</v>
      </c>
      <c r="G50" s="357" t="s">
        <v>166</v>
      </c>
    </row>
    <row r="51" spans="1:8" x14ac:dyDescent="0.2">
      <c r="A51" s="387" t="s">
        <v>72</v>
      </c>
      <c r="B51" s="348">
        <f>SUM(B52:B69)</f>
        <v>7792</v>
      </c>
      <c r="C51" s="348">
        <f>SUM(C52:C69)</f>
        <v>2686</v>
      </c>
      <c r="D51" s="349">
        <f>B51/C51%</f>
        <v>290.09679821295606</v>
      </c>
      <c r="E51" s="348">
        <f>SUM(E52:E69)</f>
        <v>355</v>
      </c>
      <c r="F51" s="348">
        <f>SUM(F52:F69)</f>
        <v>377</v>
      </c>
      <c r="G51" s="349">
        <f>E51/F51*100</f>
        <v>94.16445623342176</v>
      </c>
      <c r="H51" s="350"/>
    </row>
    <row r="52" spans="1:8" x14ac:dyDescent="0.2">
      <c r="A52" s="329" t="s">
        <v>73</v>
      </c>
      <c r="B52" s="348">
        <v>83</v>
      </c>
      <c r="C52" s="348">
        <v>77</v>
      </c>
      <c r="D52" s="349">
        <f>B52/C52%</f>
        <v>107.79220779220779</v>
      </c>
      <c r="E52" s="352" t="s">
        <v>137</v>
      </c>
      <c r="F52" s="352" t="s">
        <v>137</v>
      </c>
      <c r="G52" s="352" t="s">
        <v>137</v>
      </c>
      <c r="H52" s="359"/>
    </row>
    <row r="53" spans="1:8" x14ac:dyDescent="0.2">
      <c r="A53" s="329" t="s">
        <v>74</v>
      </c>
      <c r="B53" s="348">
        <v>1179</v>
      </c>
      <c r="C53" s="348">
        <v>476</v>
      </c>
      <c r="D53" s="349">
        <f t="shared" ref="D53:D69" si="5">B53/C53%</f>
        <v>247.68907563025212</v>
      </c>
      <c r="E53" s="352" t="s">
        <v>137</v>
      </c>
      <c r="F53" s="352" t="s">
        <v>137</v>
      </c>
      <c r="G53" s="352" t="s">
        <v>137</v>
      </c>
      <c r="H53" s="359"/>
    </row>
    <row r="54" spans="1:8" x14ac:dyDescent="0.2">
      <c r="A54" s="329" t="s">
        <v>75</v>
      </c>
      <c r="B54" s="348">
        <v>1875</v>
      </c>
      <c r="C54" s="348">
        <v>199</v>
      </c>
      <c r="D54" s="349">
        <f>B54/C54%</f>
        <v>942.2110552763819</v>
      </c>
      <c r="E54" s="348">
        <v>5</v>
      </c>
      <c r="F54" s="352" t="s">
        <v>137</v>
      </c>
      <c r="G54" s="352" t="s">
        <v>137</v>
      </c>
      <c r="H54" s="359"/>
    </row>
    <row r="55" spans="1:8" x14ac:dyDescent="0.2">
      <c r="A55" s="329" t="s">
        <v>76</v>
      </c>
      <c r="B55" s="348">
        <v>326</v>
      </c>
      <c r="C55" s="348">
        <v>286</v>
      </c>
      <c r="D55" s="349">
        <f t="shared" si="5"/>
        <v>113.98601398601399</v>
      </c>
      <c r="E55" s="348">
        <v>15</v>
      </c>
      <c r="F55" s="348">
        <v>71</v>
      </c>
      <c r="G55" s="349">
        <f>E55/F55*100</f>
        <v>21.12676056338028</v>
      </c>
      <c r="H55" s="350"/>
    </row>
    <row r="56" spans="1:8" x14ac:dyDescent="0.2">
      <c r="A56" s="329" t="s">
        <v>77</v>
      </c>
      <c r="B56" s="348">
        <v>216</v>
      </c>
      <c r="C56" s="348">
        <v>37</v>
      </c>
      <c r="D56" s="349">
        <f t="shared" si="5"/>
        <v>583.78378378378375</v>
      </c>
      <c r="E56" s="348">
        <v>154</v>
      </c>
      <c r="F56" s="348">
        <v>33</v>
      </c>
      <c r="G56" s="349">
        <f>E56/F56*100</f>
        <v>466.66666666666669</v>
      </c>
      <c r="H56" s="350"/>
    </row>
    <row r="57" spans="1:8" x14ac:dyDescent="0.2">
      <c r="A57" s="329" t="s">
        <v>78</v>
      </c>
      <c r="B57" s="348">
        <v>167</v>
      </c>
      <c r="C57" s="348">
        <v>69</v>
      </c>
      <c r="D57" s="349">
        <f t="shared" si="5"/>
        <v>242.0289855072464</v>
      </c>
      <c r="E57" s="352" t="s">
        <v>137</v>
      </c>
      <c r="F57" s="352" t="s">
        <v>137</v>
      </c>
      <c r="G57" s="352" t="s">
        <v>137</v>
      </c>
      <c r="H57" s="359"/>
    </row>
    <row r="58" spans="1:8" x14ac:dyDescent="0.2">
      <c r="A58" s="329" t="s">
        <v>79</v>
      </c>
      <c r="B58" s="348">
        <v>16</v>
      </c>
      <c r="C58" s="348">
        <v>19</v>
      </c>
      <c r="D58" s="349">
        <f t="shared" si="5"/>
        <v>84.21052631578948</v>
      </c>
      <c r="E58" s="352" t="s">
        <v>137</v>
      </c>
      <c r="F58" s="352">
        <v>1</v>
      </c>
      <c r="G58" s="352" t="s">
        <v>137</v>
      </c>
      <c r="H58" s="359"/>
    </row>
    <row r="59" spans="1:8" ht="13.5" customHeight="1" x14ac:dyDescent="0.2">
      <c r="A59" s="329" t="s">
        <v>80</v>
      </c>
      <c r="B59" s="348">
        <v>173</v>
      </c>
      <c r="C59" s="348">
        <v>109</v>
      </c>
      <c r="D59" s="349">
        <f t="shared" si="5"/>
        <v>158.71559633027522</v>
      </c>
      <c r="E59" s="352">
        <v>8</v>
      </c>
      <c r="F59" s="352">
        <v>2</v>
      </c>
      <c r="G59" s="349">
        <f>E59/F59*100</f>
        <v>400</v>
      </c>
      <c r="H59" s="359"/>
    </row>
    <row r="60" spans="1:8" x14ac:dyDescent="0.2">
      <c r="A60" s="329" t="s">
        <v>81</v>
      </c>
      <c r="B60" s="348">
        <v>707</v>
      </c>
      <c r="C60" s="348">
        <v>171</v>
      </c>
      <c r="D60" s="349">
        <f t="shared" si="5"/>
        <v>413.4502923976608</v>
      </c>
      <c r="E60" s="352" t="s">
        <v>137</v>
      </c>
      <c r="F60" s="352" t="s">
        <v>137</v>
      </c>
      <c r="G60" s="352" t="s">
        <v>137</v>
      </c>
      <c r="H60" s="359"/>
    </row>
    <row r="61" spans="1:8" x14ac:dyDescent="0.2">
      <c r="A61" s="329" t="s">
        <v>82</v>
      </c>
      <c r="B61" s="348">
        <v>1533</v>
      </c>
      <c r="C61" s="348">
        <v>311</v>
      </c>
      <c r="D61" s="349">
        <f t="shared" si="5"/>
        <v>492.92604501607718</v>
      </c>
      <c r="E61" s="352">
        <v>2</v>
      </c>
      <c r="F61" s="352" t="s">
        <v>137</v>
      </c>
      <c r="G61" s="352" t="s">
        <v>137</v>
      </c>
      <c r="H61" s="359"/>
    </row>
    <row r="62" spans="1:8" x14ac:dyDescent="0.2">
      <c r="A62" s="329" t="s">
        <v>83</v>
      </c>
      <c r="B62" s="348">
        <v>3</v>
      </c>
      <c r="C62" s="348">
        <v>24</v>
      </c>
      <c r="D62" s="349">
        <f t="shared" si="5"/>
        <v>12.5</v>
      </c>
      <c r="E62" s="352" t="s">
        <v>137</v>
      </c>
      <c r="F62" s="348">
        <v>12</v>
      </c>
      <c r="G62" s="352" t="s">
        <v>137</v>
      </c>
      <c r="H62" s="350"/>
    </row>
    <row r="63" spans="1:8" x14ac:dyDescent="0.2">
      <c r="A63" s="329" t="s">
        <v>84</v>
      </c>
      <c r="B63" s="348">
        <v>241</v>
      </c>
      <c r="C63" s="348">
        <v>386</v>
      </c>
      <c r="D63" s="349">
        <f t="shared" si="5"/>
        <v>62.435233160621763</v>
      </c>
      <c r="E63" s="348">
        <v>153</v>
      </c>
      <c r="F63" s="348">
        <v>248</v>
      </c>
      <c r="G63" s="349">
        <f>E63/F63*100</f>
        <v>61.693548387096776</v>
      </c>
      <c r="H63" s="350"/>
    </row>
    <row r="64" spans="1:8" x14ac:dyDescent="0.2">
      <c r="A64" s="329" t="s">
        <v>85</v>
      </c>
      <c r="B64" s="348">
        <v>129</v>
      </c>
      <c r="C64" s="348">
        <v>170</v>
      </c>
      <c r="D64" s="349">
        <f t="shared" si="5"/>
        <v>75.882352941176478</v>
      </c>
      <c r="E64" s="352" t="s">
        <v>137</v>
      </c>
      <c r="F64" s="352" t="s">
        <v>137</v>
      </c>
      <c r="G64" s="349" t="s">
        <v>137</v>
      </c>
      <c r="H64" s="359"/>
    </row>
    <row r="65" spans="1:10" x14ac:dyDescent="0.2">
      <c r="A65" s="329" t="s">
        <v>86</v>
      </c>
      <c r="B65" s="348">
        <v>378</v>
      </c>
      <c r="C65" s="348">
        <v>197</v>
      </c>
      <c r="D65" s="349">
        <f t="shared" si="5"/>
        <v>191.87817258883248</v>
      </c>
      <c r="E65" s="352" t="s">
        <v>137</v>
      </c>
      <c r="F65" s="352" t="s">
        <v>137</v>
      </c>
      <c r="G65" s="349" t="s">
        <v>137</v>
      </c>
      <c r="H65" s="359"/>
    </row>
    <row r="66" spans="1:10" x14ac:dyDescent="0.2">
      <c r="A66" s="329" t="s">
        <v>138</v>
      </c>
      <c r="B66" s="348">
        <v>26</v>
      </c>
      <c r="C66" s="348">
        <v>31</v>
      </c>
      <c r="D66" s="349">
        <f t="shared" si="5"/>
        <v>83.870967741935488</v>
      </c>
      <c r="E66" s="348">
        <v>17</v>
      </c>
      <c r="F66" s="348">
        <v>10</v>
      </c>
      <c r="G66" s="349">
        <f t="shared" ref="G66" si="6">E66/F66*100</f>
        <v>170</v>
      </c>
      <c r="H66" s="350"/>
    </row>
    <row r="67" spans="1:10" x14ac:dyDescent="0.2">
      <c r="A67" s="329" t="s">
        <v>88</v>
      </c>
      <c r="B67" s="348">
        <v>636</v>
      </c>
      <c r="C67" s="348">
        <v>12</v>
      </c>
      <c r="D67" s="349">
        <f t="shared" si="5"/>
        <v>5300</v>
      </c>
      <c r="E67" s="352">
        <v>1</v>
      </c>
      <c r="F67" s="352" t="s">
        <v>137</v>
      </c>
      <c r="G67" s="352" t="s">
        <v>137</v>
      </c>
      <c r="H67" s="359"/>
    </row>
    <row r="68" spans="1:10" x14ac:dyDescent="0.2">
      <c r="A68" s="329" t="s">
        <v>89</v>
      </c>
      <c r="B68" s="348">
        <v>103</v>
      </c>
      <c r="C68" s="348">
        <v>111</v>
      </c>
      <c r="D68" s="349">
        <f t="shared" si="5"/>
        <v>92.792792792792781</v>
      </c>
      <c r="E68" s="352" t="s">
        <v>137</v>
      </c>
      <c r="F68" s="352" t="s">
        <v>137</v>
      </c>
      <c r="G68" s="352" t="s">
        <v>137</v>
      </c>
      <c r="H68" s="359"/>
    </row>
    <row r="69" spans="1:10" x14ac:dyDescent="0.2">
      <c r="A69" s="335" t="s">
        <v>90</v>
      </c>
      <c r="B69" s="356">
        <v>1</v>
      </c>
      <c r="C69" s="356">
        <v>1</v>
      </c>
      <c r="D69" s="355">
        <f t="shared" si="5"/>
        <v>100</v>
      </c>
      <c r="E69" s="354" t="s">
        <v>137</v>
      </c>
      <c r="F69" s="354" t="s">
        <v>137</v>
      </c>
      <c r="G69" s="354" t="s">
        <v>137</v>
      </c>
    </row>
    <row r="70" spans="1:10" x14ac:dyDescent="0.2">
      <c r="A70" s="198"/>
    </row>
    <row r="71" spans="1:10" s="180" customFormat="1" ht="12" customHeight="1" x14ac:dyDescent="0.2">
      <c r="A71" s="318" t="s">
        <v>227</v>
      </c>
      <c r="B71" s="195"/>
      <c r="C71" s="195"/>
      <c r="D71" s="196"/>
      <c r="E71" s="195"/>
      <c r="F71" s="195"/>
      <c r="G71" s="195"/>
    </row>
    <row r="72" spans="1:10" s="180" customFormat="1" ht="11.25" x14ac:dyDescent="0.2">
      <c r="A72" s="236" t="s">
        <v>226</v>
      </c>
      <c r="B72" s="59"/>
      <c r="C72" s="59"/>
      <c r="D72" s="59"/>
      <c r="E72" s="59"/>
      <c r="F72" s="59"/>
      <c r="G72" s="59"/>
      <c r="I72" s="362"/>
      <c r="J72" s="362"/>
    </row>
    <row r="73" spans="1:10" s="180" customFormat="1" ht="15" x14ac:dyDescent="0.25">
      <c r="A73" s="231" t="s">
        <v>134</v>
      </c>
      <c r="B73" s="232"/>
      <c r="C73" s="233" t="s">
        <v>140</v>
      </c>
      <c r="D73" s="360"/>
      <c r="E73" s="197" t="s">
        <v>173</v>
      </c>
      <c r="G73" s="232"/>
      <c r="H73" s="363" t="s">
        <v>167</v>
      </c>
      <c r="I73" s="366"/>
    </row>
    <row r="74" spans="1:10" s="180" customFormat="1" ht="14.25" customHeight="1" x14ac:dyDescent="0.25">
      <c r="A74" s="507" t="s">
        <v>153</v>
      </c>
      <c r="B74" s="507"/>
      <c r="C74" s="234" t="s">
        <v>136</v>
      </c>
      <c r="D74" s="360"/>
      <c r="E74" s="30" t="s">
        <v>135</v>
      </c>
      <c r="G74" s="197"/>
      <c r="H74" s="364" t="s">
        <v>168</v>
      </c>
      <c r="I74" s="366"/>
    </row>
    <row r="75" spans="1:10" s="180" customFormat="1" ht="15" x14ac:dyDescent="0.25">
      <c r="A75" s="508" t="s">
        <v>152</v>
      </c>
      <c r="B75" s="508"/>
      <c r="C75" s="59" t="s">
        <v>141</v>
      </c>
      <c r="D75" s="361"/>
      <c r="E75" s="235" t="s">
        <v>154</v>
      </c>
      <c r="F75" s="362"/>
      <c r="G75" s="194"/>
      <c r="H75" s="365" t="s">
        <v>169</v>
      </c>
      <c r="I75" s="367"/>
      <c r="J75" s="362"/>
    </row>
  </sheetData>
  <mergeCells count="20">
    <mergeCell ref="B48:D48"/>
    <mergeCell ref="E48:G48"/>
    <mergeCell ref="E49:G49"/>
    <mergeCell ref="A74:B74"/>
    <mergeCell ref="A75:B75"/>
    <mergeCell ref="A48:A50"/>
    <mergeCell ref="B49:D49"/>
    <mergeCell ref="A1:G1"/>
    <mergeCell ref="A3:A5"/>
    <mergeCell ref="B4:D4"/>
    <mergeCell ref="B3:D3"/>
    <mergeCell ref="E3:G3"/>
    <mergeCell ref="E4:G4"/>
    <mergeCell ref="F26:G26"/>
    <mergeCell ref="F47:G47"/>
    <mergeCell ref="A27:A29"/>
    <mergeCell ref="B28:D28"/>
    <mergeCell ref="B27:D27"/>
    <mergeCell ref="E27:G27"/>
    <mergeCell ref="E28:G28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RowHeight="12.75" x14ac:dyDescent="0.2"/>
  <cols>
    <col min="1" max="1" width="8.7109375" style="50" customWidth="1"/>
    <col min="2" max="2" width="112.28515625" style="56" customWidth="1"/>
    <col min="3" max="3" width="9.140625" style="284"/>
    <col min="4" max="256" width="9.140625" style="46"/>
    <col min="257" max="257" width="8.7109375" style="46" customWidth="1"/>
    <col min="258" max="258" width="112.28515625" style="46" customWidth="1"/>
    <col min="259" max="512" width="9.140625" style="46"/>
    <col min="513" max="513" width="8.7109375" style="46" customWidth="1"/>
    <col min="514" max="514" width="112.28515625" style="46" customWidth="1"/>
    <col min="515" max="768" width="9.140625" style="46"/>
    <col min="769" max="769" width="8.7109375" style="46" customWidth="1"/>
    <col min="770" max="770" width="112.28515625" style="46" customWidth="1"/>
    <col min="771" max="1024" width="9.140625" style="46"/>
    <col min="1025" max="1025" width="8.7109375" style="46" customWidth="1"/>
    <col min="1026" max="1026" width="112.28515625" style="46" customWidth="1"/>
    <col min="1027" max="1280" width="9.140625" style="46"/>
    <col min="1281" max="1281" width="8.7109375" style="46" customWidth="1"/>
    <col min="1282" max="1282" width="112.28515625" style="46" customWidth="1"/>
    <col min="1283" max="1536" width="9.140625" style="46"/>
    <col min="1537" max="1537" width="8.7109375" style="46" customWidth="1"/>
    <col min="1538" max="1538" width="112.28515625" style="46" customWidth="1"/>
    <col min="1539" max="1792" width="9.140625" style="46"/>
    <col min="1793" max="1793" width="8.7109375" style="46" customWidth="1"/>
    <col min="1794" max="1794" width="112.28515625" style="46" customWidth="1"/>
    <col min="1795" max="2048" width="9.140625" style="46"/>
    <col min="2049" max="2049" width="8.7109375" style="46" customWidth="1"/>
    <col min="2050" max="2050" width="112.28515625" style="46" customWidth="1"/>
    <col min="2051" max="2304" width="9.140625" style="46"/>
    <col min="2305" max="2305" width="8.7109375" style="46" customWidth="1"/>
    <col min="2306" max="2306" width="112.28515625" style="46" customWidth="1"/>
    <col min="2307" max="2560" width="9.140625" style="46"/>
    <col min="2561" max="2561" width="8.7109375" style="46" customWidth="1"/>
    <col min="2562" max="2562" width="112.28515625" style="46" customWidth="1"/>
    <col min="2563" max="2816" width="9.140625" style="46"/>
    <col min="2817" max="2817" width="8.7109375" style="46" customWidth="1"/>
    <col min="2818" max="2818" width="112.28515625" style="46" customWidth="1"/>
    <col min="2819" max="3072" width="9.140625" style="46"/>
    <col min="3073" max="3073" width="8.7109375" style="46" customWidth="1"/>
    <col min="3074" max="3074" width="112.28515625" style="46" customWidth="1"/>
    <col min="3075" max="3328" width="9.140625" style="46"/>
    <col min="3329" max="3329" width="8.7109375" style="46" customWidth="1"/>
    <col min="3330" max="3330" width="112.28515625" style="46" customWidth="1"/>
    <col min="3331" max="3584" width="9.140625" style="46"/>
    <col min="3585" max="3585" width="8.7109375" style="46" customWidth="1"/>
    <col min="3586" max="3586" width="112.28515625" style="46" customWidth="1"/>
    <col min="3587" max="3840" width="9.140625" style="46"/>
    <col min="3841" max="3841" width="8.7109375" style="46" customWidth="1"/>
    <col min="3842" max="3842" width="112.28515625" style="46" customWidth="1"/>
    <col min="3843" max="4096" width="9.140625" style="46"/>
    <col min="4097" max="4097" width="8.7109375" style="46" customWidth="1"/>
    <col min="4098" max="4098" width="112.28515625" style="46" customWidth="1"/>
    <col min="4099" max="4352" width="9.140625" style="46"/>
    <col min="4353" max="4353" width="8.7109375" style="46" customWidth="1"/>
    <col min="4354" max="4354" width="112.28515625" style="46" customWidth="1"/>
    <col min="4355" max="4608" width="9.140625" style="46"/>
    <col min="4609" max="4609" width="8.7109375" style="46" customWidth="1"/>
    <col min="4610" max="4610" width="112.28515625" style="46" customWidth="1"/>
    <col min="4611" max="4864" width="9.140625" style="46"/>
    <col min="4865" max="4865" width="8.7109375" style="46" customWidth="1"/>
    <col min="4866" max="4866" width="112.28515625" style="46" customWidth="1"/>
    <col min="4867" max="5120" width="9.140625" style="46"/>
    <col min="5121" max="5121" width="8.7109375" style="46" customWidth="1"/>
    <col min="5122" max="5122" width="112.28515625" style="46" customWidth="1"/>
    <col min="5123" max="5376" width="9.140625" style="46"/>
    <col min="5377" max="5377" width="8.7109375" style="46" customWidth="1"/>
    <col min="5378" max="5378" width="112.28515625" style="46" customWidth="1"/>
    <col min="5379" max="5632" width="9.140625" style="46"/>
    <col min="5633" max="5633" width="8.7109375" style="46" customWidth="1"/>
    <col min="5634" max="5634" width="112.28515625" style="46" customWidth="1"/>
    <col min="5635" max="5888" width="9.140625" style="46"/>
    <col min="5889" max="5889" width="8.7109375" style="46" customWidth="1"/>
    <col min="5890" max="5890" width="112.28515625" style="46" customWidth="1"/>
    <col min="5891" max="6144" width="9.140625" style="46"/>
    <col min="6145" max="6145" width="8.7109375" style="46" customWidth="1"/>
    <col min="6146" max="6146" width="112.28515625" style="46" customWidth="1"/>
    <col min="6147" max="6400" width="9.140625" style="46"/>
    <col min="6401" max="6401" width="8.7109375" style="46" customWidth="1"/>
    <col min="6402" max="6402" width="112.28515625" style="46" customWidth="1"/>
    <col min="6403" max="6656" width="9.140625" style="46"/>
    <col min="6657" max="6657" width="8.7109375" style="46" customWidth="1"/>
    <col min="6658" max="6658" width="112.28515625" style="46" customWidth="1"/>
    <col min="6659" max="6912" width="9.140625" style="46"/>
    <col min="6913" max="6913" width="8.7109375" style="46" customWidth="1"/>
    <col min="6914" max="6914" width="112.28515625" style="46" customWidth="1"/>
    <col min="6915" max="7168" width="9.140625" style="46"/>
    <col min="7169" max="7169" width="8.7109375" style="46" customWidth="1"/>
    <col min="7170" max="7170" width="112.28515625" style="46" customWidth="1"/>
    <col min="7171" max="7424" width="9.140625" style="46"/>
    <col min="7425" max="7425" width="8.7109375" style="46" customWidth="1"/>
    <col min="7426" max="7426" width="112.28515625" style="46" customWidth="1"/>
    <col min="7427" max="7680" width="9.140625" style="46"/>
    <col min="7681" max="7681" width="8.7109375" style="46" customWidth="1"/>
    <col min="7682" max="7682" width="112.28515625" style="46" customWidth="1"/>
    <col min="7683" max="7936" width="9.140625" style="46"/>
    <col min="7937" max="7937" width="8.7109375" style="46" customWidth="1"/>
    <col min="7938" max="7938" width="112.28515625" style="46" customWidth="1"/>
    <col min="7939" max="8192" width="9.140625" style="46"/>
    <col min="8193" max="8193" width="8.7109375" style="46" customWidth="1"/>
    <col min="8194" max="8194" width="112.28515625" style="46" customWidth="1"/>
    <col min="8195" max="8448" width="9.140625" style="46"/>
    <col min="8449" max="8449" width="8.7109375" style="46" customWidth="1"/>
    <col min="8450" max="8450" width="112.28515625" style="46" customWidth="1"/>
    <col min="8451" max="8704" width="9.140625" style="46"/>
    <col min="8705" max="8705" width="8.7109375" style="46" customWidth="1"/>
    <col min="8706" max="8706" width="112.28515625" style="46" customWidth="1"/>
    <col min="8707" max="8960" width="9.140625" style="46"/>
    <col min="8961" max="8961" width="8.7109375" style="46" customWidth="1"/>
    <col min="8962" max="8962" width="112.28515625" style="46" customWidth="1"/>
    <col min="8963" max="9216" width="9.140625" style="46"/>
    <col min="9217" max="9217" width="8.7109375" style="46" customWidth="1"/>
    <col min="9218" max="9218" width="112.28515625" style="46" customWidth="1"/>
    <col min="9219" max="9472" width="9.140625" style="46"/>
    <col min="9473" max="9473" width="8.7109375" style="46" customWidth="1"/>
    <col min="9474" max="9474" width="112.28515625" style="46" customWidth="1"/>
    <col min="9475" max="9728" width="9.140625" style="46"/>
    <col min="9729" max="9729" width="8.7109375" style="46" customWidth="1"/>
    <col min="9730" max="9730" width="112.28515625" style="46" customWidth="1"/>
    <col min="9731" max="9984" width="9.140625" style="46"/>
    <col min="9985" max="9985" width="8.7109375" style="46" customWidth="1"/>
    <col min="9986" max="9986" width="112.28515625" style="46" customWidth="1"/>
    <col min="9987" max="10240" width="9.140625" style="46"/>
    <col min="10241" max="10241" width="8.7109375" style="46" customWidth="1"/>
    <col min="10242" max="10242" width="112.28515625" style="46" customWidth="1"/>
    <col min="10243" max="10496" width="9.140625" style="46"/>
    <col min="10497" max="10497" width="8.7109375" style="46" customWidth="1"/>
    <col min="10498" max="10498" width="112.28515625" style="46" customWidth="1"/>
    <col min="10499" max="10752" width="9.140625" style="46"/>
    <col min="10753" max="10753" width="8.7109375" style="46" customWidth="1"/>
    <col min="10754" max="10754" width="112.28515625" style="46" customWidth="1"/>
    <col min="10755" max="11008" width="9.140625" style="46"/>
    <col min="11009" max="11009" width="8.7109375" style="46" customWidth="1"/>
    <col min="11010" max="11010" width="112.28515625" style="46" customWidth="1"/>
    <col min="11011" max="11264" width="9.140625" style="46"/>
    <col min="11265" max="11265" width="8.7109375" style="46" customWidth="1"/>
    <col min="11266" max="11266" width="112.28515625" style="46" customWidth="1"/>
    <col min="11267" max="11520" width="9.140625" style="46"/>
    <col min="11521" max="11521" width="8.7109375" style="46" customWidth="1"/>
    <col min="11522" max="11522" width="112.28515625" style="46" customWidth="1"/>
    <col min="11523" max="11776" width="9.140625" style="46"/>
    <col min="11777" max="11777" width="8.7109375" style="46" customWidth="1"/>
    <col min="11778" max="11778" width="112.28515625" style="46" customWidth="1"/>
    <col min="11779" max="12032" width="9.140625" style="46"/>
    <col min="12033" max="12033" width="8.7109375" style="46" customWidth="1"/>
    <col min="12034" max="12034" width="112.28515625" style="46" customWidth="1"/>
    <col min="12035" max="12288" width="9.140625" style="46"/>
    <col min="12289" max="12289" width="8.7109375" style="46" customWidth="1"/>
    <col min="12290" max="12290" width="112.28515625" style="46" customWidth="1"/>
    <col min="12291" max="12544" width="9.140625" style="46"/>
    <col min="12545" max="12545" width="8.7109375" style="46" customWidth="1"/>
    <col min="12546" max="12546" width="112.28515625" style="46" customWidth="1"/>
    <col min="12547" max="12800" width="9.140625" style="46"/>
    <col min="12801" max="12801" width="8.7109375" style="46" customWidth="1"/>
    <col min="12802" max="12802" width="112.28515625" style="46" customWidth="1"/>
    <col min="12803" max="13056" width="9.140625" style="46"/>
    <col min="13057" max="13057" width="8.7109375" style="46" customWidth="1"/>
    <col min="13058" max="13058" width="112.28515625" style="46" customWidth="1"/>
    <col min="13059" max="13312" width="9.140625" style="46"/>
    <col min="13313" max="13313" width="8.7109375" style="46" customWidth="1"/>
    <col min="13314" max="13314" width="112.28515625" style="46" customWidth="1"/>
    <col min="13315" max="13568" width="9.140625" style="46"/>
    <col min="13569" max="13569" width="8.7109375" style="46" customWidth="1"/>
    <col min="13570" max="13570" width="112.28515625" style="46" customWidth="1"/>
    <col min="13571" max="13824" width="9.140625" style="46"/>
    <col min="13825" max="13825" width="8.7109375" style="46" customWidth="1"/>
    <col min="13826" max="13826" width="112.28515625" style="46" customWidth="1"/>
    <col min="13827" max="14080" width="9.140625" style="46"/>
    <col min="14081" max="14081" width="8.7109375" style="46" customWidth="1"/>
    <col min="14082" max="14082" width="112.28515625" style="46" customWidth="1"/>
    <col min="14083" max="14336" width="9.140625" style="46"/>
    <col min="14337" max="14337" width="8.7109375" style="46" customWidth="1"/>
    <col min="14338" max="14338" width="112.28515625" style="46" customWidth="1"/>
    <col min="14339" max="14592" width="9.140625" style="46"/>
    <col min="14593" max="14593" width="8.7109375" style="46" customWidth="1"/>
    <col min="14594" max="14594" width="112.28515625" style="46" customWidth="1"/>
    <col min="14595" max="14848" width="9.140625" style="46"/>
    <col min="14849" max="14849" width="8.7109375" style="46" customWidth="1"/>
    <col min="14850" max="14850" width="112.28515625" style="46" customWidth="1"/>
    <col min="14851" max="15104" width="9.140625" style="46"/>
    <col min="15105" max="15105" width="8.7109375" style="46" customWidth="1"/>
    <col min="15106" max="15106" width="112.28515625" style="46" customWidth="1"/>
    <col min="15107" max="15360" width="9.140625" style="46"/>
    <col min="15361" max="15361" width="8.7109375" style="46" customWidth="1"/>
    <col min="15362" max="15362" width="112.28515625" style="46" customWidth="1"/>
    <col min="15363" max="15616" width="9.140625" style="46"/>
    <col min="15617" max="15617" width="8.7109375" style="46" customWidth="1"/>
    <col min="15618" max="15618" width="112.28515625" style="46" customWidth="1"/>
    <col min="15619" max="15872" width="9.140625" style="46"/>
    <col min="15873" max="15873" width="8.7109375" style="46" customWidth="1"/>
    <col min="15874" max="15874" width="112.28515625" style="46" customWidth="1"/>
    <col min="15875" max="16128" width="9.140625" style="46"/>
    <col min="16129" max="16129" width="8.7109375" style="46" customWidth="1"/>
    <col min="16130" max="16130" width="112.28515625" style="46" customWidth="1"/>
    <col min="16131" max="16384" width="9.140625" style="46"/>
  </cols>
  <sheetData>
    <row r="1" spans="1:2" x14ac:dyDescent="0.2">
      <c r="B1" s="51" t="s">
        <v>8</v>
      </c>
    </row>
    <row r="2" spans="1:2" x14ac:dyDescent="0.2">
      <c r="B2" s="51"/>
    </row>
    <row r="3" spans="1:2" x14ac:dyDescent="0.2">
      <c r="A3" s="52" t="s">
        <v>9</v>
      </c>
      <c r="B3" s="53" t="s">
        <v>10</v>
      </c>
    </row>
    <row r="4" spans="1:2" x14ac:dyDescent="0.2">
      <c r="A4" s="52" t="s">
        <v>11</v>
      </c>
      <c r="B4" s="53" t="s">
        <v>12</v>
      </c>
    </row>
    <row r="5" spans="1:2" x14ac:dyDescent="0.2">
      <c r="A5" s="54" t="s">
        <v>13</v>
      </c>
      <c r="B5" s="53" t="s">
        <v>14</v>
      </c>
    </row>
    <row r="6" spans="1:2" x14ac:dyDescent="0.2">
      <c r="A6" s="54" t="s">
        <v>15</v>
      </c>
      <c r="B6" s="53" t="s">
        <v>16</v>
      </c>
    </row>
    <row r="7" spans="1:2" ht="13.15" customHeight="1" x14ac:dyDescent="0.2">
      <c r="A7" s="54" t="s">
        <v>17</v>
      </c>
      <c r="B7" s="53" t="s">
        <v>18</v>
      </c>
    </row>
    <row r="8" spans="1:2" ht="15" customHeight="1" x14ac:dyDescent="0.2">
      <c r="A8" s="54" t="s">
        <v>19</v>
      </c>
      <c r="B8" s="53" t="s">
        <v>20</v>
      </c>
    </row>
    <row r="9" spans="1:2" x14ac:dyDescent="0.2">
      <c r="A9" s="52" t="s">
        <v>21</v>
      </c>
      <c r="B9" s="55" t="s">
        <v>22</v>
      </c>
    </row>
    <row r="10" spans="1:2" x14ac:dyDescent="0.2">
      <c r="A10" s="52" t="s">
        <v>23</v>
      </c>
      <c r="B10" s="55" t="s">
        <v>24</v>
      </c>
    </row>
    <row r="11" spans="1:2" x14ac:dyDescent="0.2">
      <c r="A11" s="52" t="s">
        <v>25</v>
      </c>
      <c r="B11" s="372" t="s">
        <v>204</v>
      </c>
    </row>
    <row r="12" spans="1:2" x14ac:dyDescent="0.2">
      <c r="A12" s="52" t="s">
        <v>27</v>
      </c>
      <c r="B12" s="55" t="s">
        <v>26</v>
      </c>
    </row>
    <row r="13" spans="1:2" x14ac:dyDescent="0.2">
      <c r="A13" s="52" t="s">
        <v>29</v>
      </c>
      <c r="B13" s="55" t="s">
        <v>28</v>
      </c>
    </row>
    <row r="14" spans="1:2" x14ac:dyDescent="0.2">
      <c r="A14" s="52" t="s">
        <v>205</v>
      </c>
      <c r="B14" s="55" t="s">
        <v>30</v>
      </c>
    </row>
    <row r="15" spans="1:2" x14ac:dyDescent="0.2">
      <c r="A15" s="54" t="s">
        <v>206</v>
      </c>
      <c r="B15" s="55" t="s">
        <v>31</v>
      </c>
    </row>
    <row r="16" spans="1:2" x14ac:dyDescent="0.2">
      <c r="A16" s="54" t="s">
        <v>143</v>
      </c>
      <c r="B16" s="55" t="s">
        <v>32</v>
      </c>
    </row>
    <row r="17" spans="1:2" x14ac:dyDescent="0.2">
      <c r="A17" s="54" t="s">
        <v>144</v>
      </c>
      <c r="B17" s="55" t="s">
        <v>33</v>
      </c>
    </row>
    <row r="18" spans="1:2" x14ac:dyDescent="0.2">
      <c r="A18" s="54" t="s">
        <v>145</v>
      </c>
      <c r="B18" s="372" t="s">
        <v>207</v>
      </c>
    </row>
    <row r="19" spans="1:2" x14ac:dyDescent="0.2">
      <c r="A19" s="54" t="s">
        <v>146</v>
      </c>
      <c r="B19" s="55" t="s">
        <v>34</v>
      </c>
    </row>
    <row r="20" spans="1:2" x14ac:dyDescent="0.2">
      <c r="A20" s="54" t="s">
        <v>147</v>
      </c>
      <c r="B20" s="55" t="s">
        <v>35</v>
      </c>
    </row>
    <row r="21" spans="1:2" x14ac:dyDescent="0.2">
      <c r="A21" s="52" t="s">
        <v>208</v>
      </c>
      <c r="B21" s="55" t="s">
        <v>142</v>
      </c>
    </row>
    <row r="22" spans="1:2" x14ac:dyDescent="0.2">
      <c r="A22" s="54" t="s">
        <v>209</v>
      </c>
      <c r="B22" s="55" t="s">
        <v>176</v>
      </c>
    </row>
    <row r="23" spans="1:2" ht="13.9" customHeight="1" x14ac:dyDescent="0.2">
      <c r="A23" s="395" t="s">
        <v>210</v>
      </c>
      <c r="B23" s="55" t="s">
        <v>36</v>
      </c>
    </row>
    <row r="24" spans="1:2" x14ac:dyDescent="0.2">
      <c r="A24" s="395"/>
      <c r="B24" s="55" t="s">
        <v>37</v>
      </c>
    </row>
    <row r="25" spans="1:2" x14ac:dyDescent="0.2">
      <c r="A25" s="54" t="s">
        <v>211</v>
      </c>
      <c r="B25" s="55" t="s">
        <v>38</v>
      </c>
    </row>
    <row r="26" spans="1:2" x14ac:dyDescent="0.2">
      <c r="A26" s="54" t="s">
        <v>212</v>
      </c>
      <c r="B26" s="55" t="s">
        <v>39</v>
      </c>
    </row>
    <row r="27" spans="1:2" x14ac:dyDescent="0.2">
      <c r="A27" s="54" t="s">
        <v>213</v>
      </c>
      <c r="B27" s="55" t="s">
        <v>40</v>
      </c>
    </row>
    <row r="28" spans="1:2" ht="13.9" customHeight="1" x14ac:dyDescent="0.2">
      <c r="A28" s="54" t="s">
        <v>214</v>
      </c>
      <c r="B28" s="55" t="s">
        <v>41</v>
      </c>
    </row>
    <row r="29" spans="1:2" x14ac:dyDescent="0.2">
      <c r="A29" s="54" t="s">
        <v>215</v>
      </c>
      <c r="B29" s="55" t="s">
        <v>42</v>
      </c>
    </row>
    <row r="30" spans="1:2" ht="14.45" customHeight="1" x14ac:dyDescent="0.2">
      <c r="A30" s="54" t="s">
        <v>216</v>
      </c>
      <c r="B30" s="55" t="s">
        <v>43</v>
      </c>
    </row>
    <row r="31" spans="1:2" x14ac:dyDescent="0.2">
      <c r="A31" s="54" t="s">
        <v>217</v>
      </c>
      <c r="B31" s="55" t="s">
        <v>44</v>
      </c>
    </row>
    <row r="32" spans="1:2" ht="13.9" customHeight="1" x14ac:dyDescent="0.2">
      <c r="A32" s="52" t="s">
        <v>45</v>
      </c>
      <c r="B32" s="55" t="s">
        <v>46</v>
      </c>
    </row>
    <row r="33" spans="1:2" x14ac:dyDescent="0.2">
      <c r="A33" s="52" t="s">
        <v>47</v>
      </c>
      <c r="B33" s="55" t="s">
        <v>48</v>
      </c>
    </row>
    <row r="34" spans="1:2" x14ac:dyDescent="0.2">
      <c r="A34" s="52" t="s">
        <v>49</v>
      </c>
      <c r="B34" s="372" t="s">
        <v>219</v>
      </c>
    </row>
    <row r="35" spans="1:2" x14ac:dyDescent="0.2">
      <c r="A35" s="52" t="s">
        <v>220</v>
      </c>
      <c r="B35" s="55" t="s">
        <v>50</v>
      </c>
    </row>
    <row r="36" spans="1:2" x14ac:dyDescent="0.2">
      <c r="A36" s="52" t="s">
        <v>221</v>
      </c>
      <c r="B36" s="55" t="s">
        <v>51</v>
      </c>
    </row>
  </sheetData>
  <mergeCells count="1">
    <mergeCell ref="A23:A24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4" location="'7'!A1" display="Реализовано продукции животноводства сельскохозяйственными предприятиями"/>
    <hyperlink ref="B15" location="'7'!A1" display="Реализовано на убой всех видов скота и птицы в живом весе"/>
    <hyperlink ref="B16" location="'7'!A1" display="Реализовано молока коровьего"/>
    <hyperlink ref="B17" location="'7'!A1" display="Реализовано яиц куриных "/>
    <hyperlink ref="B19" location="'7'!A1" display="Реализовано шкур крупных "/>
    <hyperlink ref="B20" location="'7'!A1" display="Реализовано шкур мелких "/>
    <hyperlink ref="B23" location="'8'!A1" display="Крупный рогатый скот "/>
    <hyperlink ref="B24" location="'8'!A1" display="из них коровы "/>
    <hyperlink ref="B25" location="'8'!A1" display="Численность крупного рогатого скота по направлению продуктивности"/>
    <hyperlink ref="B26" location="'8'!A1" display="Овцы "/>
    <hyperlink ref="B27" location="'8'!A1" display="Козы "/>
    <hyperlink ref="B28" location="'8'!A1" display="Свиньи "/>
    <hyperlink ref="B29" location="'8'!A1" display="Лошади  "/>
    <hyperlink ref="B30" location="'8'!A1" display="Верблюды  "/>
    <hyperlink ref="B31" location="'8'!A1" display="Птица "/>
    <hyperlink ref="B32" location="'9'!A1" display="Средний надой молока на одну дойную корову"/>
    <hyperlink ref="B33" location="'10'!A1" display="Средний выход яиц на одну курицу-несушку"/>
    <hyperlink ref="B35" location="'11'!A1" display="Получено приплода от сельскохозяйственных животных"/>
    <hyperlink ref="B36" location="'12'!A1" display="Падеж скота"/>
    <hyperlink ref="B22" location="'8'!A1" display="Численность скота и птицы по состоянию на 1 октября"/>
    <hyperlink ref="B11" location="'5'!A1" display="Настрижено шерсти овечьей"/>
    <hyperlink ref="B18" location="'8'!A1" display="Реализовано шерсти овечьей"/>
    <hyperlink ref="B34" location="'12'!A1" display="Средний настриг шерсти на одну овцу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SheetLayoutView="75" workbookViewId="0">
      <selection activeCell="A3" sqref="A3:A5"/>
    </sheetView>
  </sheetViews>
  <sheetFormatPr defaultRowHeight="12" x14ac:dyDescent="0.2"/>
  <cols>
    <col min="1" max="1" width="23.140625" style="17" customWidth="1"/>
    <col min="2" max="2" width="11.28515625" style="17" customWidth="1"/>
    <col min="3" max="3" width="10.28515625" style="17" customWidth="1"/>
    <col min="4" max="4" width="10.140625" style="17" customWidth="1"/>
    <col min="5" max="5" width="10.85546875" style="17" customWidth="1"/>
    <col min="6" max="6" width="10" style="17" customWidth="1"/>
    <col min="7" max="7" width="10.28515625" style="17" customWidth="1"/>
    <col min="8" max="9" width="9.85546875" style="17" customWidth="1"/>
    <col min="10" max="10" width="10.7109375" style="17" customWidth="1"/>
    <col min="11" max="11" width="11.140625" style="17" customWidth="1"/>
    <col min="12" max="12" width="10.140625" style="17" customWidth="1"/>
    <col min="13" max="13" width="9.42578125" style="34" customWidth="1"/>
    <col min="14" max="16" width="10.140625" style="17" customWidth="1"/>
    <col min="17" max="18" width="9.85546875" style="17" bestFit="1" customWidth="1"/>
    <col min="19" max="16384" width="9.140625" style="17"/>
  </cols>
  <sheetData>
    <row r="1" spans="1:18" ht="32.25" customHeight="1" x14ac:dyDescent="0.2">
      <c r="A1" s="397" t="s">
        <v>164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82"/>
    </row>
    <row r="3" spans="1:18" ht="18" customHeight="1" x14ac:dyDescent="0.2">
      <c r="A3" s="408"/>
      <c r="B3" s="406" t="s">
        <v>132</v>
      </c>
      <c r="C3" s="406"/>
      <c r="D3" s="406"/>
      <c r="E3" s="407" t="s">
        <v>67</v>
      </c>
      <c r="F3" s="409"/>
      <c r="G3" s="409"/>
      <c r="H3" s="409"/>
      <c r="I3" s="409"/>
      <c r="J3" s="409"/>
      <c r="K3" s="400" t="s">
        <v>150</v>
      </c>
      <c r="L3" s="401"/>
      <c r="M3" s="402"/>
      <c r="N3" s="406" t="s">
        <v>68</v>
      </c>
      <c r="O3" s="406"/>
      <c r="P3" s="407"/>
      <c r="Q3" s="19"/>
    </row>
    <row r="4" spans="1:18" ht="33.75" customHeight="1" x14ac:dyDescent="0.2">
      <c r="A4" s="408"/>
      <c r="B4" s="406"/>
      <c r="C4" s="406"/>
      <c r="D4" s="406"/>
      <c r="E4" s="406" t="s">
        <v>66</v>
      </c>
      <c r="F4" s="406"/>
      <c r="G4" s="406"/>
      <c r="H4" s="406" t="s">
        <v>65</v>
      </c>
      <c r="I4" s="406"/>
      <c r="J4" s="406"/>
      <c r="K4" s="403"/>
      <c r="L4" s="404"/>
      <c r="M4" s="405"/>
      <c r="N4" s="406"/>
      <c r="O4" s="406"/>
      <c r="P4" s="407"/>
      <c r="Q4" s="19"/>
    </row>
    <row r="5" spans="1:18" ht="39.75" customHeight="1" x14ac:dyDescent="0.2">
      <c r="A5" s="408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380" t="s">
        <v>131</v>
      </c>
      <c r="N5" s="20" t="s">
        <v>130</v>
      </c>
      <c r="O5" s="20" t="s">
        <v>64</v>
      </c>
      <c r="P5" s="21" t="s">
        <v>131</v>
      </c>
      <c r="Q5" s="19"/>
    </row>
    <row r="6" spans="1:18" ht="26.25" customHeight="1" x14ac:dyDescent="0.2">
      <c r="A6" s="398" t="s">
        <v>177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</row>
    <row r="7" spans="1:18" ht="33.75" x14ac:dyDescent="0.2">
      <c r="A7" s="22" t="s">
        <v>171</v>
      </c>
      <c r="B7" s="23">
        <f>E7+H7</f>
        <v>496479.98999999993</v>
      </c>
      <c r="C7" s="23">
        <f>F7+I7</f>
        <v>450609.20999999996</v>
      </c>
      <c r="D7" s="23">
        <f>B7/C7*100</f>
        <v>110.17972535448177</v>
      </c>
      <c r="E7" s="24">
        <f>'2.1'!E7</f>
        <v>331835.99999999994</v>
      </c>
      <c r="F7" s="24">
        <f>'2.1'!F7</f>
        <v>293269.51</v>
      </c>
      <c r="G7" s="23">
        <f>E7/F7*100</f>
        <v>113.15052833143136</v>
      </c>
      <c r="H7" s="24">
        <f>'2.1'!H7</f>
        <v>164643.99</v>
      </c>
      <c r="I7" s="24">
        <f>'2.1'!I7</f>
        <v>157339.69999999995</v>
      </c>
      <c r="J7" s="23">
        <f>H7/I7*100</f>
        <v>104.64236934479985</v>
      </c>
      <c r="K7" s="24">
        <f>'2.1'!K7</f>
        <v>381816.5</v>
      </c>
      <c r="L7" s="24">
        <f>'2.1'!L7</f>
        <v>393892.38999999996</v>
      </c>
      <c r="M7" s="214">
        <f>K7/L7*100</f>
        <v>96.934215966954838</v>
      </c>
      <c r="N7" s="25">
        <f>B7+K7</f>
        <v>878296.49</v>
      </c>
      <c r="O7" s="25">
        <f>C7+L7</f>
        <v>844501.59999999986</v>
      </c>
      <c r="P7" s="25">
        <f>N7/O7*100</f>
        <v>104.00175559170049</v>
      </c>
      <c r="Q7" s="227"/>
      <c r="R7" s="210"/>
    </row>
    <row r="8" spans="1:18" ht="45" x14ac:dyDescent="0.2">
      <c r="A8" s="26" t="s">
        <v>172</v>
      </c>
      <c r="B8" s="23">
        <f t="shared" ref="B8:C13" si="0">E8+H8</f>
        <v>323996.33999999997</v>
      </c>
      <c r="C8" s="23">
        <f t="shared" si="0"/>
        <v>295681.63999999996</v>
      </c>
      <c r="D8" s="23">
        <f t="shared" ref="D8:D13" si="1">B8/C8*100</f>
        <v>109.57607648550652</v>
      </c>
      <c r="E8" s="24">
        <f>'2.3'!E6</f>
        <v>239547.74</v>
      </c>
      <c r="F8" s="24">
        <f>'2.3'!F6</f>
        <v>213858.27999999997</v>
      </c>
      <c r="G8" s="23">
        <f t="shared" ref="G8:G13" si="2">E8/F8*100</f>
        <v>112.0123756723378</v>
      </c>
      <c r="H8" s="25">
        <f>'2.3'!H6</f>
        <v>84448.599999999991</v>
      </c>
      <c r="I8" s="25">
        <f>'2.3'!I6</f>
        <v>81823.359999999986</v>
      </c>
      <c r="J8" s="23">
        <f t="shared" ref="J8:J13" si="3">H8/I8*100</f>
        <v>103.20842360910136</v>
      </c>
      <c r="K8" s="25">
        <f>'2.3'!K6</f>
        <v>197936</v>
      </c>
      <c r="L8" s="25">
        <f>'2.3'!L6</f>
        <v>204992.25</v>
      </c>
      <c r="M8" s="214">
        <f t="shared" ref="M8:M13" si="4">K8/L8*100</f>
        <v>96.557796697192217</v>
      </c>
      <c r="N8" s="25">
        <f t="shared" ref="N8:O13" si="5">B8+K8</f>
        <v>521932.33999999997</v>
      </c>
      <c r="O8" s="25">
        <f t="shared" si="5"/>
        <v>500673.88999999996</v>
      </c>
      <c r="P8" s="25">
        <f t="shared" ref="P8:P13" si="6">N8/O8*100</f>
        <v>104.24596737009793</v>
      </c>
      <c r="Q8" s="227"/>
    </row>
    <row r="9" spans="1:18" ht="16.5" customHeight="1" x14ac:dyDescent="0.2">
      <c r="A9" s="26" t="s">
        <v>63</v>
      </c>
      <c r="B9" s="23">
        <f t="shared" si="0"/>
        <v>662903.10000000009</v>
      </c>
      <c r="C9" s="23">
        <f t="shared" si="0"/>
        <v>606686.6</v>
      </c>
      <c r="D9" s="23">
        <f t="shared" si="1"/>
        <v>109.26615158468971</v>
      </c>
      <c r="E9" s="25">
        <f>'3'!E6</f>
        <v>329059.3</v>
      </c>
      <c r="F9" s="25">
        <f>'3'!F6</f>
        <v>283075.5</v>
      </c>
      <c r="G9" s="23">
        <f t="shared" si="2"/>
        <v>116.24435883713002</v>
      </c>
      <c r="H9" s="25">
        <f>'3'!H6</f>
        <v>333843.80000000005</v>
      </c>
      <c r="I9" s="25">
        <f>'3'!I6</f>
        <v>323611.09999999998</v>
      </c>
      <c r="J9" s="23">
        <f t="shared" si="3"/>
        <v>103.16203616006993</v>
      </c>
      <c r="K9" s="25">
        <f>'3'!K6</f>
        <v>1063895.7</v>
      </c>
      <c r="L9" s="25">
        <f>'3'!L6</f>
        <v>1048787.8999999999</v>
      </c>
      <c r="M9" s="214">
        <f t="shared" si="4"/>
        <v>101.44050098213376</v>
      </c>
      <c r="N9" s="25">
        <f t="shared" si="5"/>
        <v>1726798.8</v>
      </c>
      <c r="O9" s="25">
        <f t="shared" si="5"/>
        <v>1655474.5</v>
      </c>
      <c r="P9" s="25">
        <f t="shared" si="6"/>
        <v>104.30839013225514</v>
      </c>
      <c r="Q9" s="227"/>
    </row>
    <row r="10" spans="1:18" ht="16.5" customHeight="1" x14ac:dyDescent="0.2">
      <c r="A10" s="26" t="s">
        <v>62</v>
      </c>
      <c r="B10" s="23">
        <f>E10+H10</f>
        <v>1849234.5999999999</v>
      </c>
      <c r="C10" s="23">
        <f t="shared" si="0"/>
        <v>1832645.9</v>
      </c>
      <c r="D10" s="23">
        <f t="shared" si="1"/>
        <v>100.90517759049906</v>
      </c>
      <c r="E10" s="25">
        <f>'4'!E6</f>
        <v>1837850.7999999998</v>
      </c>
      <c r="F10" s="25">
        <f>'4'!F6</f>
        <v>1821600</v>
      </c>
      <c r="G10" s="23">
        <f t="shared" si="2"/>
        <v>100.89211682037768</v>
      </c>
      <c r="H10" s="25">
        <f>'4'!H6</f>
        <v>11383.799999999997</v>
      </c>
      <c r="I10" s="25">
        <f>'4'!I6</f>
        <v>11045.9</v>
      </c>
      <c r="J10" s="23">
        <f t="shared" si="3"/>
        <v>103.05905358549323</v>
      </c>
      <c r="K10" s="25">
        <f>'4'!K6</f>
        <v>335815</v>
      </c>
      <c r="L10" s="25">
        <f>'4'!L6</f>
        <v>345124.19999999995</v>
      </c>
      <c r="M10" s="214">
        <f>K10/L10*100</f>
        <v>97.302652204626639</v>
      </c>
      <c r="N10" s="25">
        <f>B10+K10</f>
        <v>2185049.5999999996</v>
      </c>
      <c r="O10" s="25">
        <f t="shared" si="5"/>
        <v>2177770.0999999996</v>
      </c>
      <c r="P10" s="25">
        <f t="shared" si="6"/>
        <v>100.33426393355296</v>
      </c>
      <c r="Q10" s="227"/>
    </row>
    <row r="11" spans="1:18" ht="16.5" customHeight="1" x14ac:dyDescent="0.2">
      <c r="A11" s="26" t="s">
        <v>222</v>
      </c>
      <c r="B11" s="23">
        <f>E11+H11</f>
        <v>14959.4</v>
      </c>
      <c r="C11" s="23">
        <f>F11+I11</f>
        <v>13926.299999999996</v>
      </c>
      <c r="D11" s="23">
        <f t="shared" ref="D11" si="7">B11/C11*100</f>
        <v>107.4183379648579</v>
      </c>
      <c r="E11" s="25">
        <f>'5'!E6</f>
        <v>1380.3999999999999</v>
      </c>
      <c r="F11" s="25">
        <f>'5'!F6</f>
        <v>1478.3</v>
      </c>
      <c r="G11" s="23">
        <f t="shared" si="2"/>
        <v>93.377528241899483</v>
      </c>
      <c r="H11" s="25">
        <f>'5'!H6</f>
        <v>13579</v>
      </c>
      <c r="I11" s="25">
        <f>'5'!I6</f>
        <v>12447.999999999996</v>
      </c>
      <c r="J11" s="23">
        <f t="shared" si="3"/>
        <v>109.08579691516714</v>
      </c>
      <c r="K11" s="25">
        <f>'5'!K6</f>
        <v>15173.1</v>
      </c>
      <c r="L11" s="25">
        <f>'5'!L6</f>
        <v>16776.5</v>
      </c>
      <c r="M11" s="214">
        <f>K11/L11*100</f>
        <v>90.442583375555103</v>
      </c>
      <c r="N11" s="25">
        <f>B11+K11</f>
        <v>30132.5</v>
      </c>
      <c r="O11" s="25">
        <f t="shared" ref="O11" si="8">C11+L11</f>
        <v>30702.799999999996</v>
      </c>
      <c r="P11" s="25">
        <f t="shared" ref="P11" si="9">N11/O11*100</f>
        <v>98.142514689214025</v>
      </c>
      <c r="Q11" s="227"/>
    </row>
    <row r="12" spans="1:18" ht="16.5" customHeight="1" x14ac:dyDescent="0.2">
      <c r="A12" s="22" t="s">
        <v>61</v>
      </c>
      <c r="B12" s="32">
        <f t="shared" si="0"/>
        <v>480149</v>
      </c>
      <c r="C12" s="32">
        <f t="shared" si="0"/>
        <v>407880</v>
      </c>
      <c r="D12" s="23">
        <f t="shared" si="1"/>
        <v>117.71820143179366</v>
      </c>
      <c r="E12" s="27">
        <f>'6'!E6</f>
        <v>136369</v>
      </c>
      <c r="F12" s="27">
        <f>'6'!F6</f>
        <v>105715</v>
      </c>
      <c r="G12" s="23">
        <f t="shared" si="2"/>
        <v>128.99683110249256</v>
      </c>
      <c r="H12" s="27">
        <f>'6'!H6</f>
        <v>343780</v>
      </c>
      <c r="I12" s="27">
        <f>'6'!I6</f>
        <v>302165</v>
      </c>
      <c r="J12" s="23">
        <f t="shared" si="3"/>
        <v>113.77227673622028</v>
      </c>
      <c r="K12" s="27">
        <f>'6'!K6</f>
        <v>722129</v>
      </c>
      <c r="L12" s="27">
        <f>'6'!L6</f>
        <v>683953</v>
      </c>
      <c r="M12" s="383">
        <f>'6'!M6</f>
        <v>105.58167008551757</v>
      </c>
      <c r="N12" s="320">
        <f t="shared" si="5"/>
        <v>1202278</v>
      </c>
      <c r="O12" s="320">
        <f t="shared" si="5"/>
        <v>1091833</v>
      </c>
      <c r="P12" s="25">
        <f t="shared" si="6"/>
        <v>110.11555796536649</v>
      </c>
    </row>
    <row r="13" spans="1:18" ht="16.5" customHeight="1" x14ac:dyDescent="0.2">
      <c r="A13" s="22" t="s">
        <v>60</v>
      </c>
      <c r="B13" s="32">
        <f t="shared" si="0"/>
        <v>853764</v>
      </c>
      <c r="C13" s="32">
        <f>F13+I13</f>
        <v>798920</v>
      </c>
      <c r="D13" s="23">
        <f t="shared" si="1"/>
        <v>106.86476743603865</v>
      </c>
      <c r="E13" s="28">
        <f>'7'!E6</f>
        <v>91440</v>
      </c>
      <c r="F13" s="28">
        <f>'7'!F6</f>
        <v>52620</v>
      </c>
      <c r="G13" s="23">
        <f t="shared" si="2"/>
        <v>173.77423033067274</v>
      </c>
      <c r="H13" s="28">
        <f>'7'!H6</f>
        <v>762324</v>
      </c>
      <c r="I13" s="28">
        <f>'7'!I6</f>
        <v>746300</v>
      </c>
      <c r="J13" s="23">
        <f t="shared" si="3"/>
        <v>102.14712582071553</v>
      </c>
      <c r="K13" s="28">
        <f>'7'!K6</f>
        <v>1982063</v>
      </c>
      <c r="L13" s="28">
        <f>'7'!L6</f>
        <v>2239213</v>
      </c>
      <c r="M13" s="214">
        <f t="shared" si="4"/>
        <v>88.516054524513748</v>
      </c>
      <c r="N13" s="320">
        <f t="shared" si="5"/>
        <v>2835827</v>
      </c>
      <c r="O13" s="320">
        <f t="shared" si="5"/>
        <v>3038133</v>
      </c>
      <c r="P13" s="25">
        <f t="shared" si="6"/>
        <v>93.341107844850768</v>
      </c>
    </row>
    <row r="14" spans="1:18" s="29" customFormat="1" ht="28.5" customHeight="1" x14ac:dyDescent="0.25">
      <c r="A14" s="399" t="s">
        <v>178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</row>
    <row r="15" spans="1:18" ht="12.75" customHeight="1" x14ac:dyDescent="0.2">
      <c r="A15" s="30" t="s">
        <v>59</v>
      </c>
      <c r="B15" s="32">
        <f>E15+H15</f>
        <v>4413172</v>
      </c>
      <c r="C15" s="32">
        <f>F15+I15</f>
        <v>4081613</v>
      </c>
      <c r="D15" s="23">
        <f>B15/C15*100</f>
        <v>108.12323461337465</v>
      </c>
      <c r="E15" s="28">
        <f>'9'!E8</f>
        <v>872630</v>
      </c>
      <c r="F15" s="28">
        <f>'9'!F8</f>
        <v>870728</v>
      </c>
      <c r="G15" s="23">
        <f>E15/F15*100</f>
        <v>100.21843790483365</v>
      </c>
      <c r="H15" s="28">
        <f>'9'!H8</f>
        <v>3540542</v>
      </c>
      <c r="I15" s="28">
        <f>'9'!I8</f>
        <v>3210885</v>
      </c>
      <c r="J15" s="23">
        <f>H15/I15*100</f>
        <v>110.26685789120445</v>
      </c>
      <c r="K15" s="28">
        <f>'9'!K8</f>
        <v>3740403</v>
      </c>
      <c r="L15" s="28">
        <f>'9'!L8</f>
        <v>3640149</v>
      </c>
      <c r="M15" s="214">
        <f>K15/L15*100</f>
        <v>102.75411803198166</v>
      </c>
      <c r="N15" s="32">
        <f>B15+K15</f>
        <v>8153575</v>
      </c>
      <c r="O15" s="32">
        <f>C15+L15</f>
        <v>7721762</v>
      </c>
      <c r="P15" s="58">
        <f>N15/O15*100</f>
        <v>105.59215629800556</v>
      </c>
    </row>
    <row r="16" spans="1:18" ht="13.15" customHeight="1" x14ac:dyDescent="0.2">
      <c r="A16" s="31" t="s">
        <v>58</v>
      </c>
      <c r="B16" s="32">
        <f t="shared" ref="B16:B22" si="10">E16+H16</f>
        <v>2057773</v>
      </c>
      <c r="C16" s="32">
        <f t="shared" ref="C16:C22" si="11">F16+I16</f>
        <v>1919249</v>
      </c>
      <c r="D16" s="23">
        <f t="shared" ref="D16:D22" si="12">B16/C16*100</f>
        <v>107.21761480662488</v>
      </c>
      <c r="E16" s="32">
        <f>'9'!E35</f>
        <v>365656</v>
      </c>
      <c r="F16" s="32">
        <f>'9'!F35</f>
        <v>323528</v>
      </c>
      <c r="G16" s="23">
        <f t="shared" ref="G16:G22" si="13">E16/F16*100</f>
        <v>113.02143863900498</v>
      </c>
      <c r="H16" s="32">
        <f>'9'!H35</f>
        <v>1692117</v>
      </c>
      <c r="I16" s="32">
        <f>'9'!I35</f>
        <v>1595721</v>
      </c>
      <c r="J16" s="23">
        <f t="shared" ref="J16:J22" si="14">H16/I16*100</f>
        <v>106.04090564703981</v>
      </c>
      <c r="K16" s="32">
        <f>'9'!K35</f>
        <v>1843750</v>
      </c>
      <c r="L16" s="32">
        <f>'9'!L35</f>
        <v>1594920</v>
      </c>
      <c r="M16" s="214">
        <f t="shared" ref="M16:M22" si="15">K16/L16*100</f>
        <v>115.6014094750834</v>
      </c>
      <c r="N16" s="32">
        <f t="shared" ref="N16:N22" si="16">B16+K16</f>
        <v>3901523</v>
      </c>
      <c r="O16" s="32">
        <f t="shared" ref="O16:O22" si="17">C16+L16</f>
        <v>3514169</v>
      </c>
      <c r="P16" s="58">
        <f t="shared" ref="P16:P22" si="18">N16/O16*100</f>
        <v>111.02263436960487</v>
      </c>
    </row>
    <row r="17" spans="1:18" ht="13.15" customHeight="1" x14ac:dyDescent="0.2">
      <c r="A17" s="30" t="s">
        <v>57</v>
      </c>
      <c r="B17" s="32">
        <f t="shared" si="10"/>
        <v>12663122</v>
      </c>
      <c r="C17" s="32">
        <f t="shared" si="11"/>
        <v>11221071</v>
      </c>
      <c r="D17" s="23">
        <f t="shared" si="12"/>
        <v>112.85127774345247</v>
      </c>
      <c r="E17" s="28">
        <f>'9'!E117</f>
        <v>1434315</v>
      </c>
      <c r="F17" s="28">
        <f>'9'!F117</f>
        <v>1320083</v>
      </c>
      <c r="G17" s="23">
        <f t="shared" si="13"/>
        <v>108.65339527893323</v>
      </c>
      <c r="H17" s="28">
        <f>'9'!H117</f>
        <v>11228807</v>
      </c>
      <c r="I17" s="28">
        <f>'9'!I117</f>
        <v>9900988</v>
      </c>
      <c r="J17" s="23">
        <f t="shared" si="14"/>
        <v>113.41097474312664</v>
      </c>
      <c r="K17" s="28">
        <f>'9'!K117</f>
        <v>8663503</v>
      </c>
      <c r="L17" s="28">
        <f>'9'!L117</f>
        <v>10132109</v>
      </c>
      <c r="M17" s="214">
        <f t="shared" si="15"/>
        <v>85.505426362862863</v>
      </c>
      <c r="N17" s="32">
        <f t="shared" si="16"/>
        <v>21326625</v>
      </c>
      <c r="O17" s="32">
        <f t="shared" si="17"/>
        <v>21353180</v>
      </c>
      <c r="P17" s="58">
        <f t="shared" si="18"/>
        <v>99.875639131970047</v>
      </c>
      <c r="Q17" s="228"/>
      <c r="R17" s="228"/>
    </row>
    <row r="18" spans="1:18" ht="13.9" customHeight="1" x14ac:dyDescent="0.2">
      <c r="A18" s="30" t="s">
        <v>56</v>
      </c>
      <c r="B18" s="32">
        <f t="shared" si="10"/>
        <v>778619</v>
      </c>
      <c r="C18" s="32">
        <f t="shared" si="11"/>
        <v>903196</v>
      </c>
      <c r="D18" s="23">
        <f t="shared" si="12"/>
        <v>86.207091262583091</v>
      </c>
      <c r="E18" s="28">
        <f>'9'!E145</f>
        <v>27835</v>
      </c>
      <c r="F18" s="28">
        <f>'9'!F145</f>
        <v>29089</v>
      </c>
      <c r="G18" s="23">
        <f t="shared" si="13"/>
        <v>95.689092096668844</v>
      </c>
      <c r="H18" s="28">
        <f>'9'!H145</f>
        <v>750784</v>
      </c>
      <c r="I18" s="28">
        <f>'9'!I145</f>
        <v>874107</v>
      </c>
      <c r="J18" s="23">
        <f t="shared" si="14"/>
        <v>85.891544170221721</v>
      </c>
      <c r="K18" s="28">
        <f>'9'!K145</f>
        <v>1370884</v>
      </c>
      <c r="L18" s="28">
        <f>'9'!L145</f>
        <v>1592781</v>
      </c>
      <c r="M18" s="214">
        <f t="shared" si="15"/>
        <v>86.068580677444047</v>
      </c>
      <c r="N18" s="32">
        <f t="shared" si="16"/>
        <v>2149503</v>
      </c>
      <c r="O18" s="32">
        <f t="shared" si="17"/>
        <v>2495977</v>
      </c>
      <c r="P18" s="58">
        <f t="shared" si="18"/>
        <v>86.118702215605353</v>
      </c>
    </row>
    <row r="19" spans="1:18" ht="13.9" customHeight="1" x14ac:dyDescent="0.2">
      <c r="A19" s="30" t="s">
        <v>55</v>
      </c>
      <c r="B19" s="32">
        <f>E19+H19</f>
        <v>308987</v>
      </c>
      <c r="C19" s="32">
        <f t="shared" si="11"/>
        <v>315136</v>
      </c>
      <c r="D19" s="23">
        <f t="shared" si="12"/>
        <v>98.048778939886276</v>
      </c>
      <c r="E19" s="28">
        <f>'9'!E173</f>
        <v>264725</v>
      </c>
      <c r="F19" s="28">
        <f>'9'!F173</f>
        <v>260242</v>
      </c>
      <c r="G19" s="23">
        <f t="shared" si="13"/>
        <v>101.72262740065017</v>
      </c>
      <c r="H19" s="28">
        <f>'9'!H173</f>
        <v>44262</v>
      </c>
      <c r="I19" s="28">
        <f>'9'!I173</f>
        <v>54894</v>
      </c>
      <c r="J19" s="23">
        <f t="shared" si="14"/>
        <v>80.631763034211389</v>
      </c>
      <c r="K19" s="28">
        <f>'9'!K173</f>
        <v>220709</v>
      </c>
      <c r="L19" s="28">
        <f>'9'!L173</f>
        <v>282381</v>
      </c>
      <c r="M19" s="214">
        <f t="shared" si="15"/>
        <v>78.160003682967343</v>
      </c>
      <c r="N19" s="32">
        <f t="shared" si="16"/>
        <v>529696</v>
      </c>
      <c r="O19" s="32">
        <f t="shared" si="17"/>
        <v>597517</v>
      </c>
      <c r="P19" s="58">
        <f t="shared" si="18"/>
        <v>88.649527963221132</v>
      </c>
    </row>
    <row r="20" spans="1:18" ht="12" customHeight="1" x14ac:dyDescent="0.2">
      <c r="A20" s="30" t="s">
        <v>54</v>
      </c>
      <c r="B20" s="32">
        <f t="shared" si="10"/>
        <v>2694897</v>
      </c>
      <c r="C20" s="32">
        <f t="shared" si="11"/>
        <v>2489227</v>
      </c>
      <c r="D20" s="23">
        <f t="shared" si="12"/>
        <v>108.26240435283725</v>
      </c>
      <c r="E20" s="28">
        <f>'9'!E199</f>
        <v>377865</v>
      </c>
      <c r="F20" s="28">
        <f>'9'!F199</f>
        <v>308557</v>
      </c>
      <c r="G20" s="23">
        <f t="shared" si="13"/>
        <v>122.46197623129601</v>
      </c>
      <c r="H20" s="28">
        <f>'9'!H199</f>
        <v>2317032</v>
      </c>
      <c r="I20" s="28">
        <f>'9'!I199</f>
        <v>2180670</v>
      </c>
      <c r="J20" s="23">
        <f t="shared" si="14"/>
        <v>106.25321575479096</v>
      </c>
      <c r="K20" s="28">
        <f>'9'!K199</f>
        <v>1794033</v>
      </c>
      <c r="L20" s="28">
        <f>'9'!L199</f>
        <v>1863646</v>
      </c>
      <c r="M20" s="214">
        <f t="shared" si="15"/>
        <v>96.264687606981155</v>
      </c>
      <c r="N20" s="32">
        <f t="shared" si="16"/>
        <v>4488930</v>
      </c>
      <c r="O20" s="32">
        <f t="shared" si="17"/>
        <v>4352873</v>
      </c>
      <c r="P20" s="58">
        <f t="shared" si="18"/>
        <v>103.1256827387337</v>
      </c>
    </row>
    <row r="21" spans="1:18" s="34" customFormat="1" x14ac:dyDescent="0.2">
      <c r="A21" s="33" t="s">
        <v>53</v>
      </c>
      <c r="B21" s="32">
        <f t="shared" si="10"/>
        <v>157758</v>
      </c>
      <c r="C21" s="32">
        <f t="shared" si="11"/>
        <v>144694</v>
      </c>
      <c r="D21" s="23">
        <f t="shared" si="12"/>
        <v>109.02870886145935</v>
      </c>
      <c r="E21" s="28">
        <f>'9'!E227</f>
        <v>18915</v>
      </c>
      <c r="F21" s="28">
        <f>'9'!F227</f>
        <v>18294</v>
      </c>
      <c r="G21" s="23">
        <f t="shared" si="13"/>
        <v>103.39455559199737</v>
      </c>
      <c r="H21" s="28">
        <f>'9'!H227</f>
        <v>138843</v>
      </c>
      <c r="I21" s="28">
        <f>'9'!I227</f>
        <v>126400</v>
      </c>
      <c r="J21" s="23">
        <f t="shared" si="14"/>
        <v>109.84414556962025</v>
      </c>
      <c r="K21" s="28">
        <f>'9'!K227</f>
        <v>130343</v>
      </c>
      <c r="L21" s="28">
        <f>'9'!L227</f>
        <v>130545</v>
      </c>
      <c r="M21" s="214">
        <f t="shared" si="15"/>
        <v>99.845264085181356</v>
      </c>
      <c r="N21" s="32">
        <f t="shared" si="16"/>
        <v>288101</v>
      </c>
      <c r="O21" s="32">
        <f t="shared" si="17"/>
        <v>275239</v>
      </c>
      <c r="P21" s="58">
        <f t="shared" si="18"/>
        <v>104.67302962152894</v>
      </c>
    </row>
    <row r="22" spans="1:18" x14ac:dyDescent="0.2">
      <c r="A22" s="35" t="s">
        <v>52</v>
      </c>
      <c r="B22" s="317">
        <f t="shared" si="10"/>
        <v>38592560</v>
      </c>
      <c r="C22" s="317">
        <f t="shared" si="11"/>
        <v>36285779</v>
      </c>
      <c r="D22" s="57">
        <f t="shared" si="12"/>
        <v>106.35725913449454</v>
      </c>
      <c r="E22" s="36">
        <f>'9'!E251</f>
        <v>37227566</v>
      </c>
      <c r="F22" s="36">
        <f>'9'!F251</f>
        <v>35372910</v>
      </c>
      <c r="G22" s="57">
        <f t="shared" si="13"/>
        <v>105.24315358843816</v>
      </c>
      <c r="H22" s="36">
        <f>'9'!H251</f>
        <v>1364994</v>
      </c>
      <c r="I22" s="36">
        <f>'9'!I251</f>
        <v>912869</v>
      </c>
      <c r="J22" s="57">
        <f t="shared" si="14"/>
        <v>149.5279169300305</v>
      </c>
      <c r="K22" s="36">
        <f>'9'!K251</f>
        <v>7856081</v>
      </c>
      <c r="L22" s="36">
        <f>'9'!L251</f>
        <v>8330432</v>
      </c>
      <c r="M22" s="74">
        <f t="shared" si="15"/>
        <v>94.305805509246099</v>
      </c>
      <c r="N22" s="317">
        <f t="shared" si="16"/>
        <v>46448641</v>
      </c>
      <c r="O22" s="317">
        <f t="shared" si="17"/>
        <v>44616211</v>
      </c>
      <c r="P22" s="60">
        <f t="shared" si="18"/>
        <v>104.1070946163492</v>
      </c>
    </row>
    <row r="24" spans="1:18" ht="25.5" customHeight="1" x14ac:dyDescent="0.2">
      <c r="A24" s="396" t="s">
        <v>225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</row>
  </sheetData>
  <mergeCells count="11">
    <mergeCell ref="A24:P24"/>
    <mergeCell ref="A1:P1"/>
    <mergeCell ref="A6:P6"/>
    <mergeCell ref="A14:P14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4" sqref="A4:A6"/>
    </sheetView>
  </sheetViews>
  <sheetFormatPr defaultRowHeight="12.75" x14ac:dyDescent="0.2"/>
  <cols>
    <col min="1" max="1" width="22.85546875" style="61" customWidth="1"/>
    <col min="2" max="2" width="10.28515625" style="61" customWidth="1"/>
    <col min="3" max="3" width="9.85546875" style="61" customWidth="1"/>
    <col min="4" max="5" width="9.140625" style="61" customWidth="1"/>
    <col min="6" max="6" width="10" style="61" customWidth="1"/>
    <col min="7" max="8" width="9.140625" style="61" customWidth="1"/>
    <col min="9" max="9" width="9.42578125" style="61" customWidth="1"/>
    <col min="10" max="11" width="9.140625" style="61" customWidth="1"/>
    <col min="12" max="12" width="9.5703125" style="61" customWidth="1"/>
    <col min="13" max="13" width="9.140625" style="61" customWidth="1"/>
    <col min="14" max="14" width="10.28515625" style="61" customWidth="1"/>
    <col min="15" max="15" width="9.85546875" style="61" customWidth="1"/>
    <col min="16" max="16" width="9.140625" style="61" customWidth="1"/>
    <col min="17" max="256" width="9.140625" style="61"/>
    <col min="257" max="257" width="22.85546875" style="61" customWidth="1"/>
    <col min="258" max="258" width="10.28515625" style="61" customWidth="1"/>
    <col min="259" max="259" width="9.85546875" style="61" customWidth="1"/>
    <col min="260" max="261" width="9.140625" style="61" customWidth="1"/>
    <col min="262" max="262" width="10" style="61" customWidth="1"/>
    <col min="263" max="264" width="9.140625" style="61" customWidth="1"/>
    <col min="265" max="265" width="9.42578125" style="61" customWidth="1"/>
    <col min="266" max="267" width="9.140625" style="61" customWidth="1"/>
    <col min="268" max="268" width="9.5703125" style="61" customWidth="1"/>
    <col min="269" max="269" width="9.140625" style="61" customWidth="1"/>
    <col min="270" max="270" width="13.7109375" style="61" customWidth="1"/>
    <col min="271" max="271" width="10.28515625" style="61" customWidth="1"/>
    <col min="272" max="272" width="10.85546875" style="61" customWidth="1"/>
    <col min="273" max="512" width="9.140625" style="61"/>
    <col min="513" max="513" width="22.85546875" style="61" customWidth="1"/>
    <col min="514" max="514" width="10.28515625" style="61" customWidth="1"/>
    <col min="515" max="515" width="9.85546875" style="61" customWidth="1"/>
    <col min="516" max="517" width="9.140625" style="61" customWidth="1"/>
    <col min="518" max="518" width="10" style="61" customWidth="1"/>
    <col min="519" max="520" width="9.140625" style="61" customWidth="1"/>
    <col min="521" max="521" width="9.42578125" style="61" customWidth="1"/>
    <col min="522" max="523" width="9.140625" style="61" customWidth="1"/>
    <col min="524" max="524" width="9.5703125" style="61" customWidth="1"/>
    <col min="525" max="525" width="9.140625" style="61" customWidth="1"/>
    <col min="526" max="526" width="13.7109375" style="61" customWidth="1"/>
    <col min="527" max="527" width="10.28515625" style="61" customWidth="1"/>
    <col min="528" max="528" width="10.85546875" style="61" customWidth="1"/>
    <col min="529" max="768" width="9.140625" style="61"/>
    <col min="769" max="769" width="22.85546875" style="61" customWidth="1"/>
    <col min="770" max="770" width="10.28515625" style="61" customWidth="1"/>
    <col min="771" max="771" width="9.85546875" style="61" customWidth="1"/>
    <col min="772" max="773" width="9.140625" style="61" customWidth="1"/>
    <col min="774" max="774" width="10" style="61" customWidth="1"/>
    <col min="775" max="776" width="9.140625" style="61" customWidth="1"/>
    <col min="777" max="777" width="9.42578125" style="61" customWidth="1"/>
    <col min="778" max="779" width="9.140625" style="61" customWidth="1"/>
    <col min="780" max="780" width="9.5703125" style="61" customWidth="1"/>
    <col min="781" max="781" width="9.140625" style="61" customWidth="1"/>
    <col min="782" max="782" width="13.7109375" style="61" customWidth="1"/>
    <col min="783" max="783" width="10.28515625" style="61" customWidth="1"/>
    <col min="784" max="784" width="10.85546875" style="61" customWidth="1"/>
    <col min="785" max="1024" width="9.140625" style="61"/>
    <col min="1025" max="1025" width="22.85546875" style="61" customWidth="1"/>
    <col min="1026" max="1026" width="10.28515625" style="61" customWidth="1"/>
    <col min="1027" max="1027" width="9.85546875" style="61" customWidth="1"/>
    <col min="1028" max="1029" width="9.140625" style="61" customWidth="1"/>
    <col min="1030" max="1030" width="10" style="61" customWidth="1"/>
    <col min="1031" max="1032" width="9.140625" style="61" customWidth="1"/>
    <col min="1033" max="1033" width="9.42578125" style="61" customWidth="1"/>
    <col min="1034" max="1035" width="9.140625" style="61" customWidth="1"/>
    <col min="1036" max="1036" width="9.5703125" style="61" customWidth="1"/>
    <col min="1037" max="1037" width="9.140625" style="61" customWidth="1"/>
    <col min="1038" max="1038" width="13.7109375" style="61" customWidth="1"/>
    <col min="1039" max="1039" width="10.28515625" style="61" customWidth="1"/>
    <col min="1040" max="1040" width="10.85546875" style="61" customWidth="1"/>
    <col min="1041" max="1280" width="9.140625" style="61"/>
    <col min="1281" max="1281" width="22.85546875" style="61" customWidth="1"/>
    <col min="1282" max="1282" width="10.28515625" style="61" customWidth="1"/>
    <col min="1283" max="1283" width="9.85546875" style="61" customWidth="1"/>
    <col min="1284" max="1285" width="9.140625" style="61" customWidth="1"/>
    <col min="1286" max="1286" width="10" style="61" customWidth="1"/>
    <col min="1287" max="1288" width="9.140625" style="61" customWidth="1"/>
    <col min="1289" max="1289" width="9.42578125" style="61" customWidth="1"/>
    <col min="1290" max="1291" width="9.140625" style="61" customWidth="1"/>
    <col min="1292" max="1292" width="9.5703125" style="61" customWidth="1"/>
    <col min="1293" max="1293" width="9.140625" style="61" customWidth="1"/>
    <col min="1294" max="1294" width="13.7109375" style="61" customWidth="1"/>
    <col min="1295" max="1295" width="10.28515625" style="61" customWidth="1"/>
    <col min="1296" max="1296" width="10.85546875" style="61" customWidth="1"/>
    <col min="1297" max="1536" width="9.140625" style="61"/>
    <col min="1537" max="1537" width="22.85546875" style="61" customWidth="1"/>
    <col min="1538" max="1538" width="10.28515625" style="61" customWidth="1"/>
    <col min="1539" max="1539" width="9.85546875" style="61" customWidth="1"/>
    <col min="1540" max="1541" width="9.140625" style="61" customWidth="1"/>
    <col min="1542" max="1542" width="10" style="61" customWidth="1"/>
    <col min="1543" max="1544" width="9.140625" style="61" customWidth="1"/>
    <col min="1545" max="1545" width="9.42578125" style="61" customWidth="1"/>
    <col min="1546" max="1547" width="9.140625" style="61" customWidth="1"/>
    <col min="1548" max="1548" width="9.5703125" style="61" customWidth="1"/>
    <col min="1549" max="1549" width="9.140625" style="61" customWidth="1"/>
    <col min="1550" max="1550" width="13.7109375" style="61" customWidth="1"/>
    <col min="1551" max="1551" width="10.28515625" style="61" customWidth="1"/>
    <col min="1552" max="1552" width="10.85546875" style="61" customWidth="1"/>
    <col min="1553" max="1792" width="9.140625" style="61"/>
    <col min="1793" max="1793" width="22.85546875" style="61" customWidth="1"/>
    <col min="1794" max="1794" width="10.28515625" style="61" customWidth="1"/>
    <col min="1795" max="1795" width="9.85546875" style="61" customWidth="1"/>
    <col min="1796" max="1797" width="9.140625" style="61" customWidth="1"/>
    <col min="1798" max="1798" width="10" style="61" customWidth="1"/>
    <col min="1799" max="1800" width="9.140625" style="61" customWidth="1"/>
    <col min="1801" max="1801" width="9.42578125" style="61" customWidth="1"/>
    <col min="1802" max="1803" width="9.140625" style="61" customWidth="1"/>
    <col min="1804" max="1804" width="9.5703125" style="61" customWidth="1"/>
    <col min="1805" max="1805" width="9.140625" style="61" customWidth="1"/>
    <col min="1806" max="1806" width="13.7109375" style="61" customWidth="1"/>
    <col min="1807" max="1807" width="10.28515625" style="61" customWidth="1"/>
    <col min="1808" max="1808" width="10.85546875" style="61" customWidth="1"/>
    <col min="1809" max="2048" width="9.140625" style="61"/>
    <col min="2049" max="2049" width="22.85546875" style="61" customWidth="1"/>
    <col min="2050" max="2050" width="10.28515625" style="61" customWidth="1"/>
    <col min="2051" max="2051" width="9.85546875" style="61" customWidth="1"/>
    <col min="2052" max="2053" width="9.140625" style="61" customWidth="1"/>
    <col min="2054" max="2054" width="10" style="61" customWidth="1"/>
    <col min="2055" max="2056" width="9.140625" style="61" customWidth="1"/>
    <col min="2057" max="2057" width="9.42578125" style="61" customWidth="1"/>
    <col min="2058" max="2059" width="9.140625" style="61" customWidth="1"/>
    <col min="2060" max="2060" width="9.5703125" style="61" customWidth="1"/>
    <col min="2061" max="2061" width="9.140625" style="61" customWidth="1"/>
    <col min="2062" max="2062" width="13.7109375" style="61" customWidth="1"/>
    <col min="2063" max="2063" width="10.28515625" style="61" customWidth="1"/>
    <col min="2064" max="2064" width="10.85546875" style="61" customWidth="1"/>
    <col min="2065" max="2304" width="9.140625" style="61"/>
    <col min="2305" max="2305" width="22.85546875" style="61" customWidth="1"/>
    <col min="2306" max="2306" width="10.28515625" style="61" customWidth="1"/>
    <col min="2307" max="2307" width="9.85546875" style="61" customWidth="1"/>
    <col min="2308" max="2309" width="9.140625" style="61" customWidth="1"/>
    <col min="2310" max="2310" width="10" style="61" customWidth="1"/>
    <col min="2311" max="2312" width="9.140625" style="61" customWidth="1"/>
    <col min="2313" max="2313" width="9.42578125" style="61" customWidth="1"/>
    <col min="2314" max="2315" width="9.140625" style="61" customWidth="1"/>
    <col min="2316" max="2316" width="9.5703125" style="61" customWidth="1"/>
    <col min="2317" max="2317" width="9.140625" style="61" customWidth="1"/>
    <col min="2318" max="2318" width="13.7109375" style="61" customWidth="1"/>
    <col min="2319" max="2319" width="10.28515625" style="61" customWidth="1"/>
    <col min="2320" max="2320" width="10.85546875" style="61" customWidth="1"/>
    <col min="2321" max="2560" width="9.140625" style="61"/>
    <col min="2561" max="2561" width="22.85546875" style="61" customWidth="1"/>
    <col min="2562" max="2562" width="10.28515625" style="61" customWidth="1"/>
    <col min="2563" max="2563" width="9.85546875" style="61" customWidth="1"/>
    <col min="2564" max="2565" width="9.140625" style="61" customWidth="1"/>
    <col min="2566" max="2566" width="10" style="61" customWidth="1"/>
    <col min="2567" max="2568" width="9.140625" style="61" customWidth="1"/>
    <col min="2569" max="2569" width="9.42578125" style="61" customWidth="1"/>
    <col min="2570" max="2571" width="9.140625" style="61" customWidth="1"/>
    <col min="2572" max="2572" width="9.5703125" style="61" customWidth="1"/>
    <col min="2573" max="2573" width="9.140625" style="61" customWidth="1"/>
    <col min="2574" max="2574" width="13.7109375" style="61" customWidth="1"/>
    <col min="2575" max="2575" width="10.28515625" style="61" customWidth="1"/>
    <col min="2576" max="2576" width="10.85546875" style="61" customWidth="1"/>
    <col min="2577" max="2816" width="9.140625" style="61"/>
    <col min="2817" max="2817" width="22.85546875" style="61" customWidth="1"/>
    <col min="2818" max="2818" width="10.28515625" style="61" customWidth="1"/>
    <col min="2819" max="2819" width="9.85546875" style="61" customWidth="1"/>
    <col min="2820" max="2821" width="9.140625" style="61" customWidth="1"/>
    <col min="2822" max="2822" width="10" style="61" customWidth="1"/>
    <col min="2823" max="2824" width="9.140625" style="61" customWidth="1"/>
    <col min="2825" max="2825" width="9.42578125" style="61" customWidth="1"/>
    <col min="2826" max="2827" width="9.140625" style="61" customWidth="1"/>
    <col min="2828" max="2828" width="9.5703125" style="61" customWidth="1"/>
    <col min="2829" max="2829" width="9.140625" style="61" customWidth="1"/>
    <col min="2830" max="2830" width="13.7109375" style="61" customWidth="1"/>
    <col min="2831" max="2831" width="10.28515625" style="61" customWidth="1"/>
    <col min="2832" max="2832" width="10.85546875" style="61" customWidth="1"/>
    <col min="2833" max="3072" width="9.140625" style="61"/>
    <col min="3073" max="3073" width="22.85546875" style="61" customWidth="1"/>
    <col min="3074" max="3074" width="10.28515625" style="61" customWidth="1"/>
    <col min="3075" max="3075" width="9.85546875" style="61" customWidth="1"/>
    <col min="3076" max="3077" width="9.140625" style="61" customWidth="1"/>
    <col min="3078" max="3078" width="10" style="61" customWidth="1"/>
    <col min="3079" max="3080" width="9.140625" style="61" customWidth="1"/>
    <col min="3081" max="3081" width="9.42578125" style="61" customWidth="1"/>
    <col min="3082" max="3083" width="9.140625" style="61" customWidth="1"/>
    <col min="3084" max="3084" width="9.5703125" style="61" customWidth="1"/>
    <col min="3085" max="3085" width="9.140625" style="61" customWidth="1"/>
    <col min="3086" max="3086" width="13.7109375" style="61" customWidth="1"/>
    <col min="3087" max="3087" width="10.28515625" style="61" customWidth="1"/>
    <col min="3088" max="3088" width="10.85546875" style="61" customWidth="1"/>
    <col min="3089" max="3328" width="9.140625" style="61"/>
    <col min="3329" max="3329" width="22.85546875" style="61" customWidth="1"/>
    <col min="3330" max="3330" width="10.28515625" style="61" customWidth="1"/>
    <col min="3331" max="3331" width="9.85546875" style="61" customWidth="1"/>
    <col min="3332" max="3333" width="9.140625" style="61" customWidth="1"/>
    <col min="3334" max="3334" width="10" style="61" customWidth="1"/>
    <col min="3335" max="3336" width="9.140625" style="61" customWidth="1"/>
    <col min="3337" max="3337" width="9.42578125" style="61" customWidth="1"/>
    <col min="3338" max="3339" width="9.140625" style="61" customWidth="1"/>
    <col min="3340" max="3340" width="9.5703125" style="61" customWidth="1"/>
    <col min="3341" max="3341" width="9.140625" style="61" customWidth="1"/>
    <col min="3342" max="3342" width="13.7109375" style="61" customWidth="1"/>
    <col min="3343" max="3343" width="10.28515625" style="61" customWidth="1"/>
    <col min="3344" max="3344" width="10.85546875" style="61" customWidth="1"/>
    <col min="3345" max="3584" width="9.140625" style="61"/>
    <col min="3585" max="3585" width="22.85546875" style="61" customWidth="1"/>
    <col min="3586" max="3586" width="10.28515625" style="61" customWidth="1"/>
    <col min="3587" max="3587" width="9.85546875" style="61" customWidth="1"/>
    <col min="3588" max="3589" width="9.140625" style="61" customWidth="1"/>
    <col min="3590" max="3590" width="10" style="61" customWidth="1"/>
    <col min="3591" max="3592" width="9.140625" style="61" customWidth="1"/>
    <col min="3593" max="3593" width="9.42578125" style="61" customWidth="1"/>
    <col min="3594" max="3595" width="9.140625" style="61" customWidth="1"/>
    <col min="3596" max="3596" width="9.5703125" style="61" customWidth="1"/>
    <col min="3597" max="3597" width="9.140625" style="61" customWidth="1"/>
    <col min="3598" max="3598" width="13.7109375" style="61" customWidth="1"/>
    <col min="3599" max="3599" width="10.28515625" style="61" customWidth="1"/>
    <col min="3600" max="3600" width="10.85546875" style="61" customWidth="1"/>
    <col min="3601" max="3840" width="9.140625" style="61"/>
    <col min="3841" max="3841" width="22.85546875" style="61" customWidth="1"/>
    <col min="3842" max="3842" width="10.28515625" style="61" customWidth="1"/>
    <col min="3843" max="3843" width="9.85546875" style="61" customWidth="1"/>
    <col min="3844" max="3845" width="9.140625" style="61" customWidth="1"/>
    <col min="3846" max="3846" width="10" style="61" customWidth="1"/>
    <col min="3847" max="3848" width="9.140625" style="61" customWidth="1"/>
    <col min="3849" max="3849" width="9.42578125" style="61" customWidth="1"/>
    <col min="3850" max="3851" width="9.140625" style="61" customWidth="1"/>
    <col min="3852" max="3852" width="9.5703125" style="61" customWidth="1"/>
    <col min="3853" max="3853" width="9.140625" style="61" customWidth="1"/>
    <col min="3854" max="3854" width="13.7109375" style="61" customWidth="1"/>
    <col min="3855" max="3855" width="10.28515625" style="61" customWidth="1"/>
    <col min="3856" max="3856" width="10.85546875" style="61" customWidth="1"/>
    <col min="3857" max="4096" width="9.140625" style="61"/>
    <col min="4097" max="4097" width="22.85546875" style="61" customWidth="1"/>
    <col min="4098" max="4098" width="10.28515625" style="61" customWidth="1"/>
    <col min="4099" max="4099" width="9.85546875" style="61" customWidth="1"/>
    <col min="4100" max="4101" width="9.140625" style="61" customWidth="1"/>
    <col min="4102" max="4102" width="10" style="61" customWidth="1"/>
    <col min="4103" max="4104" width="9.140625" style="61" customWidth="1"/>
    <col min="4105" max="4105" width="9.42578125" style="61" customWidth="1"/>
    <col min="4106" max="4107" width="9.140625" style="61" customWidth="1"/>
    <col min="4108" max="4108" width="9.5703125" style="61" customWidth="1"/>
    <col min="4109" max="4109" width="9.140625" style="61" customWidth="1"/>
    <col min="4110" max="4110" width="13.7109375" style="61" customWidth="1"/>
    <col min="4111" max="4111" width="10.28515625" style="61" customWidth="1"/>
    <col min="4112" max="4112" width="10.85546875" style="61" customWidth="1"/>
    <col min="4113" max="4352" width="9.140625" style="61"/>
    <col min="4353" max="4353" width="22.85546875" style="61" customWidth="1"/>
    <col min="4354" max="4354" width="10.28515625" style="61" customWidth="1"/>
    <col min="4355" max="4355" width="9.85546875" style="61" customWidth="1"/>
    <col min="4356" max="4357" width="9.140625" style="61" customWidth="1"/>
    <col min="4358" max="4358" width="10" style="61" customWidth="1"/>
    <col min="4359" max="4360" width="9.140625" style="61" customWidth="1"/>
    <col min="4361" max="4361" width="9.42578125" style="61" customWidth="1"/>
    <col min="4362" max="4363" width="9.140625" style="61" customWidth="1"/>
    <col min="4364" max="4364" width="9.5703125" style="61" customWidth="1"/>
    <col min="4365" max="4365" width="9.140625" style="61" customWidth="1"/>
    <col min="4366" max="4366" width="13.7109375" style="61" customWidth="1"/>
    <col min="4367" max="4367" width="10.28515625" style="61" customWidth="1"/>
    <col min="4368" max="4368" width="10.85546875" style="61" customWidth="1"/>
    <col min="4369" max="4608" width="9.140625" style="61"/>
    <col min="4609" max="4609" width="22.85546875" style="61" customWidth="1"/>
    <col min="4610" max="4610" width="10.28515625" style="61" customWidth="1"/>
    <col min="4611" max="4611" width="9.85546875" style="61" customWidth="1"/>
    <col min="4612" max="4613" width="9.140625" style="61" customWidth="1"/>
    <col min="4614" max="4614" width="10" style="61" customWidth="1"/>
    <col min="4615" max="4616" width="9.140625" style="61" customWidth="1"/>
    <col min="4617" max="4617" width="9.42578125" style="61" customWidth="1"/>
    <col min="4618" max="4619" width="9.140625" style="61" customWidth="1"/>
    <col min="4620" max="4620" width="9.5703125" style="61" customWidth="1"/>
    <col min="4621" max="4621" width="9.140625" style="61" customWidth="1"/>
    <col min="4622" max="4622" width="13.7109375" style="61" customWidth="1"/>
    <col min="4623" max="4623" width="10.28515625" style="61" customWidth="1"/>
    <col min="4624" max="4624" width="10.85546875" style="61" customWidth="1"/>
    <col min="4625" max="4864" width="9.140625" style="61"/>
    <col min="4865" max="4865" width="22.85546875" style="61" customWidth="1"/>
    <col min="4866" max="4866" width="10.28515625" style="61" customWidth="1"/>
    <col min="4867" max="4867" width="9.85546875" style="61" customWidth="1"/>
    <col min="4868" max="4869" width="9.140625" style="61" customWidth="1"/>
    <col min="4870" max="4870" width="10" style="61" customWidth="1"/>
    <col min="4871" max="4872" width="9.140625" style="61" customWidth="1"/>
    <col min="4873" max="4873" width="9.42578125" style="61" customWidth="1"/>
    <col min="4874" max="4875" width="9.140625" style="61" customWidth="1"/>
    <col min="4876" max="4876" width="9.5703125" style="61" customWidth="1"/>
    <col min="4877" max="4877" width="9.140625" style="61" customWidth="1"/>
    <col min="4878" max="4878" width="13.7109375" style="61" customWidth="1"/>
    <col min="4879" max="4879" width="10.28515625" style="61" customWidth="1"/>
    <col min="4880" max="4880" width="10.85546875" style="61" customWidth="1"/>
    <col min="4881" max="5120" width="9.140625" style="61"/>
    <col min="5121" max="5121" width="22.85546875" style="61" customWidth="1"/>
    <col min="5122" max="5122" width="10.28515625" style="61" customWidth="1"/>
    <col min="5123" max="5123" width="9.85546875" style="61" customWidth="1"/>
    <col min="5124" max="5125" width="9.140625" style="61" customWidth="1"/>
    <col min="5126" max="5126" width="10" style="61" customWidth="1"/>
    <col min="5127" max="5128" width="9.140625" style="61" customWidth="1"/>
    <col min="5129" max="5129" width="9.42578125" style="61" customWidth="1"/>
    <col min="5130" max="5131" width="9.140625" style="61" customWidth="1"/>
    <col min="5132" max="5132" width="9.5703125" style="61" customWidth="1"/>
    <col min="5133" max="5133" width="9.140625" style="61" customWidth="1"/>
    <col min="5134" max="5134" width="13.7109375" style="61" customWidth="1"/>
    <col min="5135" max="5135" width="10.28515625" style="61" customWidth="1"/>
    <col min="5136" max="5136" width="10.85546875" style="61" customWidth="1"/>
    <col min="5137" max="5376" width="9.140625" style="61"/>
    <col min="5377" max="5377" width="22.85546875" style="61" customWidth="1"/>
    <col min="5378" max="5378" width="10.28515625" style="61" customWidth="1"/>
    <col min="5379" max="5379" width="9.85546875" style="61" customWidth="1"/>
    <col min="5380" max="5381" width="9.140625" style="61" customWidth="1"/>
    <col min="5382" max="5382" width="10" style="61" customWidth="1"/>
    <col min="5383" max="5384" width="9.140625" style="61" customWidth="1"/>
    <col min="5385" max="5385" width="9.42578125" style="61" customWidth="1"/>
    <col min="5386" max="5387" width="9.140625" style="61" customWidth="1"/>
    <col min="5388" max="5388" width="9.5703125" style="61" customWidth="1"/>
    <col min="5389" max="5389" width="9.140625" style="61" customWidth="1"/>
    <col min="5390" max="5390" width="13.7109375" style="61" customWidth="1"/>
    <col min="5391" max="5391" width="10.28515625" style="61" customWidth="1"/>
    <col min="5392" max="5392" width="10.85546875" style="61" customWidth="1"/>
    <col min="5393" max="5632" width="9.140625" style="61"/>
    <col min="5633" max="5633" width="22.85546875" style="61" customWidth="1"/>
    <col min="5634" max="5634" width="10.28515625" style="61" customWidth="1"/>
    <col min="5635" max="5635" width="9.85546875" style="61" customWidth="1"/>
    <col min="5636" max="5637" width="9.140625" style="61" customWidth="1"/>
    <col min="5638" max="5638" width="10" style="61" customWidth="1"/>
    <col min="5639" max="5640" width="9.140625" style="61" customWidth="1"/>
    <col min="5641" max="5641" width="9.42578125" style="61" customWidth="1"/>
    <col min="5642" max="5643" width="9.140625" style="61" customWidth="1"/>
    <col min="5644" max="5644" width="9.5703125" style="61" customWidth="1"/>
    <col min="5645" max="5645" width="9.140625" style="61" customWidth="1"/>
    <col min="5646" max="5646" width="13.7109375" style="61" customWidth="1"/>
    <col min="5647" max="5647" width="10.28515625" style="61" customWidth="1"/>
    <col min="5648" max="5648" width="10.85546875" style="61" customWidth="1"/>
    <col min="5649" max="5888" width="9.140625" style="61"/>
    <col min="5889" max="5889" width="22.85546875" style="61" customWidth="1"/>
    <col min="5890" max="5890" width="10.28515625" style="61" customWidth="1"/>
    <col min="5891" max="5891" width="9.85546875" style="61" customWidth="1"/>
    <col min="5892" max="5893" width="9.140625" style="61" customWidth="1"/>
    <col min="5894" max="5894" width="10" style="61" customWidth="1"/>
    <col min="5895" max="5896" width="9.140625" style="61" customWidth="1"/>
    <col min="5897" max="5897" width="9.42578125" style="61" customWidth="1"/>
    <col min="5898" max="5899" width="9.140625" style="61" customWidth="1"/>
    <col min="5900" max="5900" width="9.5703125" style="61" customWidth="1"/>
    <col min="5901" max="5901" width="9.140625" style="61" customWidth="1"/>
    <col min="5902" max="5902" width="13.7109375" style="61" customWidth="1"/>
    <col min="5903" max="5903" width="10.28515625" style="61" customWidth="1"/>
    <col min="5904" max="5904" width="10.85546875" style="61" customWidth="1"/>
    <col min="5905" max="6144" width="9.140625" style="61"/>
    <col min="6145" max="6145" width="22.85546875" style="61" customWidth="1"/>
    <col min="6146" max="6146" width="10.28515625" style="61" customWidth="1"/>
    <col min="6147" max="6147" width="9.85546875" style="61" customWidth="1"/>
    <col min="6148" max="6149" width="9.140625" style="61" customWidth="1"/>
    <col min="6150" max="6150" width="10" style="61" customWidth="1"/>
    <col min="6151" max="6152" width="9.140625" style="61" customWidth="1"/>
    <col min="6153" max="6153" width="9.42578125" style="61" customWidth="1"/>
    <col min="6154" max="6155" width="9.140625" style="61" customWidth="1"/>
    <col min="6156" max="6156" width="9.5703125" style="61" customWidth="1"/>
    <col min="6157" max="6157" width="9.140625" style="61" customWidth="1"/>
    <col min="6158" max="6158" width="13.7109375" style="61" customWidth="1"/>
    <col min="6159" max="6159" width="10.28515625" style="61" customWidth="1"/>
    <col min="6160" max="6160" width="10.85546875" style="61" customWidth="1"/>
    <col min="6161" max="6400" width="9.140625" style="61"/>
    <col min="6401" max="6401" width="22.85546875" style="61" customWidth="1"/>
    <col min="6402" max="6402" width="10.28515625" style="61" customWidth="1"/>
    <col min="6403" max="6403" width="9.85546875" style="61" customWidth="1"/>
    <col min="6404" max="6405" width="9.140625" style="61" customWidth="1"/>
    <col min="6406" max="6406" width="10" style="61" customWidth="1"/>
    <col min="6407" max="6408" width="9.140625" style="61" customWidth="1"/>
    <col min="6409" max="6409" width="9.42578125" style="61" customWidth="1"/>
    <col min="6410" max="6411" width="9.140625" style="61" customWidth="1"/>
    <col min="6412" max="6412" width="9.5703125" style="61" customWidth="1"/>
    <col min="6413" max="6413" width="9.140625" style="61" customWidth="1"/>
    <col min="6414" max="6414" width="13.7109375" style="61" customWidth="1"/>
    <col min="6415" max="6415" width="10.28515625" style="61" customWidth="1"/>
    <col min="6416" max="6416" width="10.85546875" style="61" customWidth="1"/>
    <col min="6417" max="6656" width="9.140625" style="61"/>
    <col min="6657" max="6657" width="22.85546875" style="61" customWidth="1"/>
    <col min="6658" max="6658" width="10.28515625" style="61" customWidth="1"/>
    <col min="6659" max="6659" width="9.85546875" style="61" customWidth="1"/>
    <col min="6660" max="6661" width="9.140625" style="61" customWidth="1"/>
    <col min="6662" max="6662" width="10" style="61" customWidth="1"/>
    <col min="6663" max="6664" width="9.140625" style="61" customWidth="1"/>
    <col min="6665" max="6665" width="9.42578125" style="61" customWidth="1"/>
    <col min="6666" max="6667" width="9.140625" style="61" customWidth="1"/>
    <col min="6668" max="6668" width="9.5703125" style="61" customWidth="1"/>
    <col min="6669" max="6669" width="9.140625" style="61" customWidth="1"/>
    <col min="6670" max="6670" width="13.7109375" style="61" customWidth="1"/>
    <col min="6671" max="6671" width="10.28515625" style="61" customWidth="1"/>
    <col min="6672" max="6672" width="10.85546875" style="61" customWidth="1"/>
    <col min="6673" max="6912" width="9.140625" style="61"/>
    <col min="6913" max="6913" width="22.85546875" style="61" customWidth="1"/>
    <col min="6914" max="6914" width="10.28515625" style="61" customWidth="1"/>
    <col min="6915" max="6915" width="9.85546875" style="61" customWidth="1"/>
    <col min="6916" max="6917" width="9.140625" style="61" customWidth="1"/>
    <col min="6918" max="6918" width="10" style="61" customWidth="1"/>
    <col min="6919" max="6920" width="9.140625" style="61" customWidth="1"/>
    <col min="6921" max="6921" width="9.42578125" style="61" customWidth="1"/>
    <col min="6922" max="6923" width="9.140625" style="61" customWidth="1"/>
    <col min="6924" max="6924" width="9.5703125" style="61" customWidth="1"/>
    <col min="6925" max="6925" width="9.140625" style="61" customWidth="1"/>
    <col min="6926" max="6926" width="13.7109375" style="61" customWidth="1"/>
    <col min="6927" max="6927" width="10.28515625" style="61" customWidth="1"/>
    <col min="6928" max="6928" width="10.85546875" style="61" customWidth="1"/>
    <col min="6929" max="7168" width="9.140625" style="61"/>
    <col min="7169" max="7169" width="22.85546875" style="61" customWidth="1"/>
    <col min="7170" max="7170" width="10.28515625" style="61" customWidth="1"/>
    <col min="7171" max="7171" width="9.85546875" style="61" customWidth="1"/>
    <col min="7172" max="7173" width="9.140625" style="61" customWidth="1"/>
    <col min="7174" max="7174" width="10" style="61" customWidth="1"/>
    <col min="7175" max="7176" width="9.140625" style="61" customWidth="1"/>
    <col min="7177" max="7177" width="9.42578125" style="61" customWidth="1"/>
    <col min="7178" max="7179" width="9.140625" style="61" customWidth="1"/>
    <col min="7180" max="7180" width="9.5703125" style="61" customWidth="1"/>
    <col min="7181" max="7181" width="9.140625" style="61" customWidth="1"/>
    <col min="7182" max="7182" width="13.7109375" style="61" customWidth="1"/>
    <col min="7183" max="7183" width="10.28515625" style="61" customWidth="1"/>
    <col min="7184" max="7184" width="10.85546875" style="61" customWidth="1"/>
    <col min="7185" max="7424" width="9.140625" style="61"/>
    <col min="7425" max="7425" width="22.85546875" style="61" customWidth="1"/>
    <col min="7426" max="7426" width="10.28515625" style="61" customWidth="1"/>
    <col min="7427" max="7427" width="9.85546875" style="61" customWidth="1"/>
    <col min="7428" max="7429" width="9.140625" style="61" customWidth="1"/>
    <col min="7430" max="7430" width="10" style="61" customWidth="1"/>
    <col min="7431" max="7432" width="9.140625" style="61" customWidth="1"/>
    <col min="7433" max="7433" width="9.42578125" style="61" customWidth="1"/>
    <col min="7434" max="7435" width="9.140625" style="61" customWidth="1"/>
    <col min="7436" max="7436" width="9.5703125" style="61" customWidth="1"/>
    <col min="7437" max="7437" width="9.140625" style="61" customWidth="1"/>
    <col min="7438" max="7438" width="13.7109375" style="61" customWidth="1"/>
    <col min="7439" max="7439" width="10.28515625" style="61" customWidth="1"/>
    <col min="7440" max="7440" width="10.85546875" style="61" customWidth="1"/>
    <col min="7441" max="7680" width="9.140625" style="61"/>
    <col min="7681" max="7681" width="22.85546875" style="61" customWidth="1"/>
    <col min="7682" max="7682" width="10.28515625" style="61" customWidth="1"/>
    <col min="7683" max="7683" width="9.85546875" style="61" customWidth="1"/>
    <col min="7684" max="7685" width="9.140625" style="61" customWidth="1"/>
    <col min="7686" max="7686" width="10" style="61" customWidth="1"/>
    <col min="7687" max="7688" width="9.140625" style="61" customWidth="1"/>
    <col min="7689" max="7689" width="9.42578125" style="61" customWidth="1"/>
    <col min="7690" max="7691" width="9.140625" style="61" customWidth="1"/>
    <col min="7692" max="7692" width="9.5703125" style="61" customWidth="1"/>
    <col min="7693" max="7693" width="9.140625" style="61" customWidth="1"/>
    <col min="7694" max="7694" width="13.7109375" style="61" customWidth="1"/>
    <col min="7695" max="7695" width="10.28515625" style="61" customWidth="1"/>
    <col min="7696" max="7696" width="10.85546875" style="61" customWidth="1"/>
    <col min="7697" max="7936" width="9.140625" style="61"/>
    <col min="7937" max="7937" width="22.85546875" style="61" customWidth="1"/>
    <col min="7938" max="7938" width="10.28515625" style="61" customWidth="1"/>
    <col min="7939" max="7939" width="9.85546875" style="61" customWidth="1"/>
    <col min="7940" max="7941" width="9.140625" style="61" customWidth="1"/>
    <col min="7942" max="7942" width="10" style="61" customWidth="1"/>
    <col min="7943" max="7944" width="9.140625" style="61" customWidth="1"/>
    <col min="7945" max="7945" width="9.42578125" style="61" customWidth="1"/>
    <col min="7946" max="7947" width="9.140625" style="61" customWidth="1"/>
    <col min="7948" max="7948" width="9.5703125" style="61" customWidth="1"/>
    <col min="7949" max="7949" width="9.140625" style="61" customWidth="1"/>
    <col min="7950" max="7950" width="13.7109375" style="61" customWidth="1"/>
    <col min="7951" max="7951" width="10.28515625" style="61" customWidth="1"/>
    <col min="7952" max="7952" width="10.85546875" style="61" customWidth="1"/>
    <col min="7953" max="8192" width="9.140625" style="61"/>
    <col min="8193" max="8193" width="22.85546875" style="61" customWidth="1"/>
    <col min="8194" max="8194" width="10.28515625" style="61" customWidth="1"/>
    <col min="8195" max="8195" width="9.85546875" style="61" customWidth="1"/>
    <col min="8196" max="8197" width="9.140625" style="61" customWidth="1"/>
    <col min="8198" max="8198" width="10" style="61" customWidth="1"/>
    <col min="8199" max="8200" width="9.140625" style="61" customWidth="1"/>
    <col min="8201" max="8201" width="9.42578125" style="61" customWidth="1"/>
    <col min="8202" max="8203" width="9.140625" style="61" customWidth="1"/>
    <col min="8204" max="8204" width="9.5703125" style="61" customWidth="1"/>
    <col min="8205" max="8205" width="9.140625" style="61" customWidth="1"/>
    <col min="8206" max="8206" width="13.7109375" style="61" customWidth="1"/>
    <col min="8207" max="8207" width="10.28515625" style="61" customWidth="1"/>
    <col min="8208" max="8208" width="10.85546875" style="61" customWidth="1"/>
    <col min="8209" max="8448" width="9.140625" style="61"/>
    <col min="8449" max="8449" width="22.85546875" style="61" customWidth="1"/>
    <col min="8450" max="8450" width="10.28515625" style="61" customWidth="1"/>
    <col min="8451" max="8451" width="9.85546875" style="61" customWidth="1"/>
    <col min="8452" max="8453" width="9.140625" style="61" customWidth="1"/>
    <col min="8454" max="8454" width="10" style="61" customWidth="1"/>
    <col min="8455" max="8456" width="9.140625" style="61" customWidth="1"/>
    <col min="8457" max="8457" width="9.42578125" style="61" customWidth="1"/>
    <col min="8458" max="8459" width="9.140625" style="61" customWidth="1"/>
    <col min="8460" max="8460" width="9.5703125" style="61" customWidth="1"/>
    <col min="8461" max="8461" width="9.140625" style="61" customWidth="1"/>
    <col min="8462" max="8462" width="13.7109375" style="61" customWidth="1"/>
    <col min="8463" max="8463" width="10.28515625" style="61" customWidth="1"/>
    <col min="8464" max="8464" width="10.85546875" style="61" customWidth="1"/>
    <col min="8465" max="8704" width="9.140625" style="61"/>
    <col min="8705" max="8705" width="22.85546875" style="61" customWidth="1"/>
    <col min="8706" max="8706" width="10.28515625" style="61" customWidth="1"/>
    <col min="8707" max="8707" width="9.85546875" style="61" customWidth="1"/>
    <col min="8708" max="8709" width="9.140625" style="61" customWidth="1"/>
    <col min="8710" max="8710" width="10" style="61" customWidth="1"/>
    <col min="8711" max="8712" width="9.140625" style="61" customWidth="1"/>
    <col min="8713" max="8713" width="9.42578125" style="61" customWidth="1"/>
    <col min="8714" max="8715" width="9.140625" style="61" customWidth="1"/>
    <col min="8716" max="8716" width="9.5703125" style="61" customWidth="1"/>
    <col min="8717" max="8717" width="9.140625" style="61" customWidth="1"/>
    <col min="8718" max="8718" width="13.7109375" style="61" customWidth="1"/>
    <col min="8719" max="8719" width="10.28515625" style="61" customWidth="1"/>
    <col min="8720" max="8720" width="10.85546875" style="61" customWidth="1"/>
    <col min="8721" max="8960" width="9.140625" style="61"/>
    <col min="8961" max="8961" width="22.85546875" style="61" customWidth="1"/>
    <col min="8962" max="8962" width="10.28515625" style="61" customWidth="1"/>
    <col min="8963" max="8963" width="9.85546875" style="61" customWidth="1"/>
    <col min="8964" max="8965" width="9.140625" style="61" customWidth="1"/>
    <col min="8966" max="8966" width="10" style="61" customWidth="1"/>
    <col min="8967" max="8968" width="9.140625" style="61" customWidth="1"/>
    <col min="8969" max="8969" width="9.42578125" style="61" customWidth="1"/>
    <col min="8970" max="8971" width="9.140625" style="61" customWidth="1"/>
    <col min="8972" max="8972" width="9.5703125" style="61" customWidth="1"/>
    <col min="8973" max="8973" width="9.140625" style="61" customWidth="1"/>
    <col min="8974" max="8974" width="13.7109375" style="61" customWidth="1"/>
    <col min="8975" max="8975" width="10.28515625" style="61" customWidth="1"/>
    <col min="8976" max="8976" width="10.85546875" style="61" customWidth="1"/>
    <col min="8977" max="9216" width="9.140625" style="61"/>
    <col min="9217" max="9217" width="22.85546875" style="61" customWidth="1"/>
    <col min="9218" max="9218" width="10.28515625" style="61" customWidth="1"/>
    <col min="9219" max="9219" width="9.85546875" style="61" customWidth="1"/>
    <col min="9220" max="9221" width="9.140625" style="61" customWidth="1"/>
    <col min="9222" max="9222" width="10" style="61" customWidth="1"/>
    <col min="9223" max="9224" width="9.140625" style="61" customWidth="1"/>
    <col min="9225" max="9225" width="9.42578125" style="61" customWidth="1"/>
    <col min="9226" max="9227" width="9.140625" style="61" customWidth="1"/>
    <col min="9228" max="9228" width="9.5703125" style="61" customWidth="1"/>
    <col min="9229" max="9229" width="9.140625" style="61" customWidth="1"/>
    <col min="9230" max="9230" width="13.7109375" style="61" customWidth="1"/>
    <col min="9231" max="9231" width="10.28515625" style="61" customWidth="1"/>
    <col min="9232" max="9232" width="10.85546875" style="61" customWidth="1"/>
    <col min="9233" max="9472" width="9.140625" style="61"/>
    <col min="9473" max="9473" width="22.85546875" style="61" customWidth="1"/>
    <col min="9474" max="9474" width="10.28515625" style="61" customWidth="1"/>
    <col min="9475" max="9475" width="9.85546875" style="61" customWidth="1"/>
    <col min="9476" max="9477" width="9.140625" style="61" customWidth="1"/>
    <col min="9478" max="9478" width="10" style="61" customWidth="1"/>
    <col min="9479" max="9480" width="9.140625" style="61" customWidth="1"/>
    <col min="9481" max="9481" width="9.42578125" style="61" customWidth="1"/>
    <col min="9482" max="9483" width="9.140625" style="61" customWidth="1"/>
    <col min="9484" max="9484" width="9.5703125" style="61" customWidth="1"/>
    <col min="9485" max="9485" width="9.140625" style="61" customWidth="1"/>
    <col min="9486" max="9486" width="13.7109375" style="61" customWidth="1"/>
    <col min="9487" max="9487" width="10.28515625" style="61" customWidth="1"/>
    <col min="9488" max="9488" width="10.85546875" style="61" customWidth="1"/>
    <col min="9489" max="9728" width="9.140625" style="61"/>
    <col min="9729" max="9729" width="22.85546875" style="61" customWidth="1"/>
    <col min="9730" max="9730" width="10.28515625" style="61" customWidth="1"/>
    <col min="9731" max="9731" width="9.85546875" style="61" customWidth="1"/>
    <col min="9732" max="9733" width="9.140625" style="61" customWidth="1"/>
    <col min="9734" max="9734" width="10" style="61" customWidth="1"/>
    <col min="9735" max="9736" width="9.140625" style="61" customWidth="1"/>
    <col min="9737" max="9737" width="9.42578125" style="61" customWidth="1"/>
    <col min="9738" max="9739" width="9.140625" style="61" customWidth="1"/>
    <col min="9740" max="9740" width="9.5703125" style="61" customWidth="1"/>
    <col min="9741" max="9741" width="9.140625" style="61" customWidth="1"/>
    <col min="9742" max="9742" width="13.7109375" style="61" customWidth="1"/>
    <col min="9743" max="9743" width="10.28515625" style="61" customWidth="1"/>
    <col min="9744" max="9744" width="10.85546875" style="61" customWidth="1"/>
    <col min="9745" max="9984" width="9.140625" style="61"/>
    <col min="9985" max="9985" width="22.85546875" style="61" customWidth="1"/>
    <col min="9986" max="9986" width="10.28515625" style="61" customWidth="1"/>
    <col min="9987" max="9987" width="9.85546875" style="61" customWidth="1"/>
    <col min="9988" max="9989" width="9.140625" style="61" customWidth="1"/>
    <col min="9990" max="9990" width="10" style="61" customWidth="1"/>
    <col min="9991" max="9992" width="9.140625" style="61" customWidth="1"/>
    <col min="9993" max="9993" width="9.42578125" style="61" customWidth="1"/>
    <col min="9994" max="9995" width="9.140625" style="61" customWidth="1"/>
    <col min="9996" max="9996" width="9.5703125" style="61" customWidth="1"/>
    <col min="9997" max="9997" width="9.140625" style="61" customWidth="1"/>
    <col min="9998" max="9998" width="13.7109375" style="61" customWidth="1"/>
    <col min="9999" max="9999" width="10.28515625" style="61" customWidth="1"/>
    <col min="10000" max="10000" width="10.85546875" style="61" customWidth="1"/>
    <col min="10001" max="10240" width="9.140625" style="61"/>
    <col min="10241" max="10241" width="22.85546875" style="61" customWidth="1"/>
    <col min="10242" max="10242" width="10.28515625" style="61" customWidth="1"/>
    <col min="10243" max="10243" width="9.85546875" style="61" customWidth="1"/>
    <col min="10244" max="10245" width="9.140625" style="61" customWidth="1"/>
    <col min="10246" max="10246" width="10" style="61" customWidth="1"/>
    <col min="10247" max="10248" width="9.140625" style="61" customWidth="1"/>
    <col min="10249" max="10249" width="9.42578125" style="61" customWidth="1"/>
    <col min="10250" max="10251" width="9.140625" style="61" customWidth="1"/>
    <col min="10252" max="10252" width="9.5703125" style="61" customWidth="1"/>
    <col min="10253" max="10253" width="9.140625" style="61" customWidth="1"/>
    <col min="10254" max="10254" width="13.7109375" style="61" customWidth="1"/>
    <col min="10255" max="10255" width="10.28515625" style="61" customWidth="1"/>
    <col min="10256" max="10256" width="10.85546875" style="61" customWidth="1"/>
    <col min="10257" max="10496" width="9.140625" style="61"/>
    <col min="10497" max="10497" width="22.85546875" style="61" customWidth="1"/>
    <col min="10498" max="10498" width="10.28515625" style="61" customWidth="1"/>
    <col min="10499" max="10499" width="9.85546875" style="61" customWidth="1"/>
    <col min="10500" max="10501" width="9.140625" style="61" customWidth="1"/>
    <col min="10502" max="10502" width="10" style="61" customWidth="1"/>
    <col min="10503" max="10504" width="9.140625" style="61" customWidth="1"/>
    <col min="10505" max="10505" width="9.42578125" style="61" customWidth="1"/>
    <col min="10506" max="10507" width="9.140625" style="61" customWidth="1"/>
    <col min="10508" max="10508" width="9.5703125" style="61" customWidth="1"/>
    <col min="10509" max="10509" width="9.140625" style="61" customWidth="1"/>
    <col min="10510" max="10510" width="13.7109375" style="61" customWidth="1"/>
    <col min="10511" max="10511" width="10.28515625" style="61" customWidth="1"/>
    <col min="10512" max="10512" width="10.85546875" style="61" customWidth="1"/>
    <col min="10513" max="10752" width="9.140625" style="61"/>
    <col min="10753" max="10753" width="22.85546875" style="61" customWidth="1"/>
    <col min="10754" max="10754" width="10.28515625" style="61" customWidth="1"/>
    <col min="10755" max="10755" width="9.85546875" style="61" customWidth="1"/>
    <col min="10756" max="10757" width="9.140625" style="61" customWidth="1"/>
    <col min="10758" max="10758" width="10" style="61" customWidth="1"/>
    <col min="10759" max="10760" width="9.140625" style="61" customWidth="1"/>
    <col min="10761" max="10761" width="9.42578125" style="61" customWidth="1"/>
    <col min="10762" max="10763" width="9.140625" style="61" customWidth="1"/>
    <col min="10764" max="10764" width="9.5703125" style="61" customWidth="1"/>
    <col min="10765" max="10765" width="9.140625" style="61" customWidth="1"/>
    <col min="10766" max="10766" width="13.7109375" style="61" customWidth="1"/>
    <col min="10767" max="10767" width="10.28515625" style="61" customWidth="1"/>
    <col min="10768" max="10768" width="10.85546875" style="61" customWidth="1"/>
    <col min="10769" max="11008" width="9.140625" style="61"/>
    <col min="11009" max="11009" width="22.85546875" style="61" customWidth="1"/>
    <col min="11010" max="11010" width="10.28515625" style="61" customWidth="1"/>
    <col min="11011" max="11011" width="9.85546875" style="61" customWidth="1"/>
    <col min="11012" max="11013" width="9.140625" style="61" customWidth="1"/>
    <col min="11014" max="11014" width="10" style="61" customWidth="1"/>
    <col min="11015" max="11016" width="9.140625" style="61" customWidth="1"/>
    <col min="11017" max="11017" width="9.42578125" style="61" customWidth="1"/>
    <col min="11018" max="11019" width="9.140625" style="61" customWidth="1"/>
    <col min="11020" max="11020" width="9.5703125" style="61" customWidth="1"/>
    <col min="11021" max="11021" width="9.140625" style="61" customWidth="1"/>
    <col min="11022" max="11022" width="13.7109375" style="61" customWidth="1"/>
    <col min="11023" max="11023" width="10.28515625" style="61" customWidth="1"/>
    <col min="11024" max="11024" width="10.85546875" style="61" customWidth="1"/>
    <col min="11025" max="11264" width="9.140625" style="61"/>
    <col min="11265" max="11265" width="22.85546875" style="61" customWidth="1"/>
    <col min="11266" max="11266" width="10.28515625" style="61" customWidth="1"/>
    <col min="11267" max="11267" width="9.85546875" style="61" customWidth="1"/>
    <col min="11268" max="11269" width="9.140625" style="61" customWidth="1"/>
    <col min="11270" max="11270" width="10" style="61" customWidth="1"/>
    <col min="11271" max="11272" width="9.140625" style="61" customWidth="1"/>
    <col min="11273" max="11273" width="9.42578125" style="61" customWidth="1"/>
    <col min="11274" max="11275" width="9.140625" style="61" customWidth="1"/>
    <col min="11276" max="11276" width="9.5703125" style="61" customWidth="1"/>
    <col min="11277" max="11277" width="9.140625" style="61" customWidth="1"/>
    <col min="11278" max="11278" width="13.7109375" style="61" customWidth="1"/>
    <col min="11279" max="11279" width="10.28515625" style="61" customWidth="1"/>
    <col min="11280" max="11280" width="10.85546875" style="61" customWidth="1"/>
    <col min="11281" max="11520" width="9.140625" style="61"/>
    <col min="11521" max="11521" width="22.85546875" style="61" customWidth="1"/>
    <col min="11522" max="11522" width="10.28515625" style="61" customWidth="1"/>
    <col min="11523" max="11523" width="9.85546875" style="61" customWidth="1"/>
    <col min="11524" max="11525" width="9.140625" style="61" customWidth="1"/>
    <col min="11526" max="11526" width="10" style="61" customWidth="1"/>
    <col min="11527" max="11528" width="9.140625" style="61" customWidth="1"/>
    <col min="11529" max="11529" width="9.42578125" style="61" customWidth="1"/>
    <col min="11530" max="11531" width="9.140625" style="61" customWidth="1"/>
    <col min="11532" max="11532" width="9.5703125" style="61" customWidth="1"/>
    <col min="11533" max="11533" width="9.140625" style="61" customWidth="1"/>
    <col min="11534" max="11534" width="13.7109375" style="61" customWidth="1"/>
    <col min="11535" max="11535" width="10.28515625" style="61" customWidth="1"/>
    <col min="11536" max="11536" width="10.85546875" style="61" customWidth="1"/>
    <col min="11537" max="11776" width="9.140625" style="61"/>
    <col min="11777" max="11777" width="22.85546875" style="61" customWidth="1"/>
    <col min="11778" max="11778" width="10.28515625" style="61" customWidth="1"/>
    <col min="11779" max="11779" width="9.85546875" style="61" customWidth="1"/>
    <col min="11780" max="11781" width="9.140625" style="61" customWidth="1"/>
    <col min="11782" max="11782" width="10" style="61" customWidth="1"/>
    <col min="11783" max="11784" width="9.140625" style="61" customWidth="1"/>
    <col min="11785" max="11785" width="9.42578125" style="61" customWidth="1"/>
    <col min="11786" max="11787" width="9.140625" style="61" customWidth="1"/>
    <col min="11788" max="11788" width="9.5703125" style="61" customWidth="1"/>
    <col min="11789" max="11789" width="9.140625" style="61" customWidth="1"/>
    <col min="11790" max="11790" width="13.7109375" style="61" customWidth="1"/>
    <col min="11791" max="11791" width="10.28515625" style="61" customWidth="1"/>
    <col min="11792" max="11792" width="10.85546875" style="61" customWidth="1"/>
    <col min="11793" max="12032" width="9.140625" style="61"/>
    <col min="12033" max="12033" width="22.85546875" style="61" customWidth="1"/>
    <col min="12034" max="12034" width="10.28515625" style="61" customWidth="1"/>
    <col min="12035" max="12035" width="9.85546875" style="61" customWidth="1"/>
    <col min="12036" max="12037" width="9.140625" style="61" customWidth="1"/>
    <col min="12038" max="12038" width="10" style="61" customWidth="1"/>
    <col min="12039" max="12040" width="9.140625" style="61" customWidth="1"/>
    <col min="12041" max="12041" width="9.42578125" style="61" customWidth="1"/>
    <col min="12042" max="12043" width="9.140625" style="61" customWidth="1"/>
    <col min="12044" max="12044" width="9.5703125" style="61" customWidth="1"/>
    <col min="12045" max="12045" width="9.140625" style="61" customWidth="1"/>
    <col min="12046" max="12046" width="13.7109375" style="61" customWidth="1"/>
    <col min="12047" max="12047" width="10.28515625" style="61" customWidth="1"/>
    <col min="12048" max="12048" width="10.85546875" style="61" customWidth="1"/>
    <col min="12049" max="12288" width="9.140625" style="61"/>
    <col min="12289" max="12289" width="22.85546875" style="61" customWidth="1"/>
    <col min="12290" max="12290" width="10.28515625" style="61" customWidth="1"/>
    <col min="12291" max="12291" width="9.85546875" style="61" customWidth="1"/>
    <col min="12292" max="12293" width="9.140625" style="61" customWidth="1"/>
    <col min="12294" max="12294" width="10" style="61" customWidth="1"/>
    <col min="12295" max="12296" width="9.140625" style="61" customWidth="1"/>
    <col min="12297" max="12297" width="9.42578125" style="61" customWidth="1"/>
    <col min="12298" max="12299" width="9.140625" style="61" customWidth="1"/>
    <col min="12300" max="12300" width="9.5703125" style="61" customWidth="1"/>
    <col min="12301" max="12301" width="9.140625" style="61" customWidth="1"/>
    <col min="12302" max="12302" width="13.7109375" style="61" customWidth="1"/>
    <col min="12303" max="12303" width="10.28515625" style="61" customWidth="1"/>
    <col min="12304" max="12304" width="10.85546875" style="61" customWidth="1"/>
    <col min="12305" max="12544" width="9.140625" style="61"/>
    <col min="12545" max="12545" width="22.85546875" style="61" customWidth="1"/>
    <col min="12546" max="12546" width="10.28515625" style="61" customWidth="1"/>
    <col min="12547" max="12547" width="9.85546875" style="61" customWidth="1"/>
    <col min="12548" max="12549" width="9.140625" style="61" customWidth="1"/>
    <col min="12550" max="12550" width="10" style="61" customWidth="1"/>
    <col min="12551" max="12552" width="9.140625" style="61" customWidth="1"/>
    <col min="12553" max="12553" width="9.42578125" style="61" customWidth="1"/>
    <col min="12554" max="12555" width="9.140625" style="61" customWidth="1"/>
    <col min="12556" max="12556" width="9.5703125" style="61" customWidth="1"/>
    <col min="12557" max="12557" width="9.140625" style="61" customWidth="1"/>
    <col min="12558" max="12558" width="13.7109375" style="61" customWidth="1"/>
    <col min="12559" max="12559" width="10.28515625" style="61" customWidth="1"/>
    <col min="12560" max="12560" width="10.85546875" style="61" customWidth="1"/>
    <col min="12561" max="12800" width="9.140625" style="61"/>
    <col min="12801" max="12801" width="22.85546875" style="61" customWidth="1"/>
    <col min="12802" max="12802" width="10.28515625" style="61" customWidth="1"/>
    <col min="12803" max="12803" width="9.85546875" style="61" customWidth="1"/>
    <col min="12804" max="12805" width="9.140625" style="61" customWidth="1"/>
    <col min="12806" max="12806" width="10" style="61" customWidth="1"/>
    <col min="12807" max="12808" width="9.140625" style="61" customWidth="1"/>
    <col min="12809" max="12809" width="9.42578125" style="61" customWidth="1"/>
    <col min="12810" max="12811" width="9.140625" style="61" customWidth="1"/>
    <col min="12812" max="12812" width="9.5703125" style="61" customWidth="1"/>
    <col min="12813" max="12813" width="9.140625" style="61" customWidth="1"/>
    <col min="12814" max="12814" width="13.7109375" style="61" customWidth="1"/>
    <col min="12815" max="12815" width="10.28515625" style="61" customWidth="1"/>
    <col min="12816" max="12816" width="10.85546875" style="61" customWidth="1"/>
    <col min="12817" max="13056" width="9.140625" style="61"/>
    <col min="13057" max="13057" width="22.85546875" style="61" customWidth="1"/>
    <col min="13058" max="13058" width="10.28515625" style="61" customWidth="1"/>
    <col min="13059" max="13059" width="9.85546875" style="61" customWidth="1"/>
    <col min="13060" max="13061" width="9.140625" style="61" customWidth="1"/>
    <col min="13062" max="13062" width="10" style="61" customWidth="1"/>
    <col min="13063" max="13064" width="9.140625" style="61" customWidth="1"/>
    <col min="13065" max="13065" width="9.42578125" style="61" customWidth="1"/>
    <col min="13066" max="13067" width="9.140625" style="61" customWidth="1"/>
    <col min="13068" max="13068" width="9.5703125" style="61" customWidth="1"/>
    <col min="13069" max="13069" width="9.140625" style="61" customWidth="1"/>
    <col min="13070" max="13070" width="13.7109375" style="61" customWidth="1"/>
    <col min="13071" max="13071" width="10.28515625" style="61" customWidth="1"/>
    <col min="13072" max="13072" width="10.85546875" style="61" customWidth="1"/>
    <col min="13073" max="13312" width="9.140625" style="61"/>
    <col min="13313" max="13313" width="22.85546875" style="61" customWidth="1"/>
    <col min="13314" max="13314" width="10.28515625" style="61" customWidth="1"/>
    <col min="13315" max="13315" width="9.85546875" style="61" customWidth="1"/>
    <col min="13316" max="13317" width="9.140625" style="61" customWidth="1"/>
    <col min="13318" max="13318" width="10" style="61" customWidth="1"/>
    <col min="13319" max="13320" width="9.140625" style="61" customWidth="1"/>
    <col min="13321" max="13321" width="9.42578125" style="61" customWidth="1"/>
    <col min="13322" max="13323" width="9.140625" style="61" customWidth="1"/>
    <col min="13324" max="13324" width="9.5703125" style="61" customWidth="1"/>
    <col min="13325" max="13325" width="9.140625" style="61" customWidth="1"/>
    <col min="13326" max="13326" width="13.7109375" style="61" customWidth="1"/>
    <col min="13327" max="13327" width="10.28515625" style="61" customWidth="1"/>
    <col min="13328" max="13328" width="10.85546875" style="61" customWidth="1"/>
    <col min="13329" max="13568" width="9.140625" style="61"/>
    <col min="13569" max="13569" width="22.85546875" style="61" customWidth="1"/>
    <col min="13570" max="13570" width="10.28515625" style="61" customWidth="1"/>
    <col min="13571" max="13571" width="9.85546875" style="61" customWidth="1"/>
    <col min="13572" max="13573" width="9.140625" style="61" customWidth="1"/>
    <col min="13574" max="13574" width="10" style="61" customWidth="1"/>
    <col min="13575" max="13576" width="9.140625" style="61" customWidth="1"/>
    <col min="13577" max="13577" width="9.42578125" style="61" customWidth="1"/>
    <col min="13578" max="13579" width="9.140625" style="61" customWidth="1"/>
    <col min="13580" max="13580" width="9.5703125" style="61" customWidth="1"/>
    <col min="13581" max="13581" width="9.140625" style="61" customWidth="1"/>
    <col min="13582" max="13582" width="13.7109375" style="61" customWidth="1"/>
    <col min="13583" max="13583" width="10.28515625" style="61" customWidth="1"/>
    <col min="13584" max="13584" width="10.85546875" style="61" customWidth="1"/>
    <col min="13585" max="13824" width="9.140625" style="61"/>
    <col min="13825" max="13825" width="22.85546875" style="61" customWidth="1"/>
    <col min="13826" max="13826" width="10.28515625" style="61" customWidth="1"/>
    <col min="13827" max="13827" width="9.85546875" style="61" customWidth="1"/>
    <col min="13828" max="13829" width="9.140625" style="61" customWidth="1"/>
    <col min="13830" max="13830" width="10" style="61" customWidth="1"/>
    <col min="13831" max="13832" width="9.140625" style="61" customWidth="1"/>
    <col min="13833" max="13833" width="9.42578125" style="61" customWidth="1"/>
    <col min="13834" max="13835" width="9.140625" style="61" customWidth="1"/>
    <col min="13836" max="13836" width="9.5703125" style="61" customWidth="1"/>
    <col min="13837" max="13837" width="9.140625" style="61" customWidth="1"/>
    <col min="13838" max="13838" width="13.7109375" style="61" customWidth="1"/>
    <col min="13839" max="13839" width="10.28515625" style="61" customWidth="1"/>
    <col min="13840" max="13840" width="10.85546875" style="61" customWidth="1"/>
    <col min="13841" max="14080" width="9.140625" style="61"/>
    <col min="14081" max="14081" width="22.85546875" style="61" customWidth="1"/>
    <col min="14082" max="14082" width="10.28515625" style="61" customWidth="1"/>
    <col min="14083" max="14083" width="9.85546875" style="61" customWidth="1"/>
    <col min="14084" max="14085" width="9.140625" style="61" customWidth="1"/>
    <col min="14086" max="14086" width="10" style="61" customWidth="1"/>
    <col min="14087" max="14088" width="9.140625" style="61" customWidth="1"/>
    <col min="14089" max="14089" width="9.42578125" style="61" customWidth="1"/>
    <col min="14090" max="14091" width="9.140625" style="61" customWidth="1"/>
    <col min="14092" max="14092" width="9.5703125" style="61" customWidth="1"/>
    <col min="14093" max="14093" width="9.140625" style="61" customWidth="1"/>
    <col min="14094" max="14094" width="13.7109375" style="61" customWidth="1"/>
    <col min="14095" max="14095" width="10.28515625" style="61" customWidth="1"/>
    <col min="14096" max="14096" width="10.85546875" style="61" customWidth="1"/>
    <col min="14097" max="14336" width="9.140625" style="61"/>
    <col min="14337" max="14337" width="22.85546875" style="61" customWidth="1"/>
    <col min="14338" max="14338" width="10.28515625" style="61" customWidth="1"/>
    <col min="14339" max="14339" width="9.85546875" style="61" customWidth="1"/>
    <col min="14340" max="14341" width="9.140625" style="61" customWidth="1"/>
    <col min="14342" max="14342" width="10" style="61" customWidth="1"/>
    <col min="14343" max="14344" width="9.140625" style="61" customWidth="1"/>
    <col min="14345" max="14345" width="9.42578125" style="61" customWidth="1"/>
    <col min="14346" max="14347" width="9.140625" style="61" customWidth="1"/>
    <col min="14348" max="14348" width="9.5703125" style="61" customWidth="1"/>
    <col min="14349" max="14349" width="9.140625" style="61" customWidth="1"/>
    <col min="14350" max="14350" width="13.7109375" style="61" customWidth="1"/>
    <col min="14351" max="14351" width="10.28515625" style="61" customWidth="1"/>
    <col min="14352" max="14352" width="10.85546875" style="61" customWidth="1"/>
    <col min="14353" max="14592" width="9.140625" style="61"/>
    <col min="14593" max="14593" width="22.85546875" style="61" customWidth="1"/>
    <col min="14594" max="14594" width="10.28515625" style="61" customWidth="1"/>
    <col min="14595" max="14595" width="9.85546875" style="61" customWidth="1"/>
    <col min="14596" max="14597" width="9.140625" style="61" customWidth="1"/>
    <col min="14598" max="14598" width="10" style="61" customWidth="1"/>
    <col min="14599" max="14600" width="9.140625" style="61" customWidth="1"/>
    <col min="14601" max="14601" width="9.42578125" style="61" customWidth="1"/>
    <col min="14602" max="14603" width="9.140625" style="61" customWidth="1"/>
    <col min="14604" max="14604" width="9.5703125" style="61" customWidth="1"/>
    <col min="14605" max="14605" width="9.140625" style="61" customWidth="1"/>
    <col min="14606" max="14606" width="13.7109375" style="61" customWidth="1"/>
    <col min="14607" max="14607" width="10.28515625" style="61" customWidth="1"/>
    <col min="14608" max="14608" width="10.85546875" style="61" customWidth="1"/>
    <col min="14609" max="14848" width="9.140625" style="61"/>
    <col min="14849" max="14849" width="22.85546875" style="61" customWidth="1"/>
    <col min="14850" max="14850" width="10.28515625" style="61" customWidth="1"/>
    <col min="14851" max="14851" width="9.85546875" style="61" customWidth="1"/>
    <col min="14852" max="14853" width="9.140625" style="61" customWidth="1"/>
    <col min="14854" max="14854" width="10" style="61" customWidth="1"/>
    <col min="14855" max="14856" width="9.140625" style="61" customWidth="1"/>
    <col min="14857" max="14857" width="9.42578125" style="61" customWidth="1"/>
    <col min="14858" max="14859" width="9.140625" style="61" customWidth="1"/>
    <col min="14860" max="14860" width="9.5703125" style="61" customWidth="1"/>
    <col min="14861" max="14861" width="9.140625" style="61" customWidth="1"/>
    <col min="14862" max="14862" width="13.7109375" style="61" customWidth="1"/>
    <col min="14863" max="14863" width="10.28515625" style="61" customWidth="1"/>
    <col min="14864" max="14864" width="10.85546875" style="61" customWidth="1"/>
    <col min="14865" max="15104" width="9.140625" style="61"/>
    <col min="15105" max="15105" width="22.85546875" style="61" customWidth="1"/>
    <col min="15106" max="15106" width="10.28515625" style="61" customWidth="1"/>
    <col min="15107" max="15107" width="9.85546875" style="61" customWidth="1"/>
    <col min="15108" max="15109" width="9.140625" style="61" customWidth="1"/>
    <col min="15110" max="15110" width="10" style="61" customWidth="1"/>
    <col min="15111" max="15112" width="9.140625" style="61" customWidth="1"/>
    <col min="15113" max="15113" width="9.42578125" style="61" customWidth="1"/>
    <col min="15114" max="15115" width="9.140625" style="61" customWidth="1"/>
    <col min="15116" max="15116" width="9.5703125" style="61" customWidth="1"/>
    <col min="15117" max="15117" width="9.140625" style="61" customWidth="1"/>
    <col min="15118" max="15118" width="13.7109375" style="61" customWidth="1"/>
    <col min="15119" max="15119" width="10.28515625" style="61" customWidth="1"/>
    <col min="15120" max="15120" width="10.85546875" style="61" customWidth="1"/>
    <col min="15121" max="15360" width="9.140625" style="61"/>
    <col min="15361" max="15361" width="22.85546875" style="61" customWidth="1"/>
    <col min="15362" max="15362" width="10.28515625" style="61" customWidth="1"/>
    <col min="15363" max="15363" width="9.85546875" style="61" customWidth="1"/>
    <col min="15364" max="15365" width="9.140625" style="61" customWidth="1"/>
    <col min="15366" max="15366" width="10" style="61" customWidth="1"/>
    <col min="15367" max="15368" width="9.140625" style="61" customWidth="1"/>
    <col min="15369" max="15369" width="9.42578125" style="61" customWidth="1"/>
    <col min="15370" max="15371" width="9.140625" style="61" customWidth="1"/>
    <col min="15372" max="15372" width="9.5703125" style="61" customWidth="1"/>
    <col min="15373" max="15373" width="9.140625" style="61" customWidth="1"/>
    <col min="15374" max="15374" width="13.7109375" style="61" customWidth="1"/>
    <col min="15375" max="15375" width="10.28515625" style="61" customWidth="1"/>
    <col min="15376" max="15376" width="10.85546875" style="61" customWidth="1"/>
    <col min="15377" max="15616" width="9.140625" style="61"/>
    <col min="15617" max="15617" width="22.85546875" style="61" customWidth="1"/>
    <col min="15618" max="15618" width="10.28515625" style="61" customWidth="1"/>
    <col min="15619" max="15619" width="9.85546875" style="61" customWidth="1"/>
    <col min="15620" max="15621" width="9.140625" style="61" customWidth="1"/>
    <col min="15622" max="15622" width="10" style="61" customWidth="1"/>
    <col min="15623" max="15624" width="9.140625" style="61" customWidth="1"/>
    <col min="15625" max="15625" width="9.42578125" style="61" customWidth="1"/>
    <col min="15626" max="15627" width="9.140625" style="61" customWidth="1"/>
    <col min="15628" max="15628" width="9.5703125" style="61" customWidth="1"/>
    <col min="15629" max="15629" width="9.140625" style="61" customWidth="1"/>
    <col min="15630" max="15630" width="13.7109375" style="61" customWidth="1"/>
    <col min="15631" max="15631" width="10.28515625" style="61" customWidth="1"/>
    <col min="15632" max="15632" width="10.85546875" style="61" customWidth="1"/>
    <col min="15633" max="15872" width="9.140625" style="61"/>
    <col min="15873" max="15873" width="22.85546875" style="61" customWidth="1"/>
    <col min="15874" max="15874" width="10.28515625" style="61" customWidth="1"/>
    <col min="15875" max="15875" width="9.85546875" style="61" customWidth="1"/>
    <col min="15876" max="15877" width="9.140625" style="61" customWidth="1"/>
    <col min="15878" max="15878" width="10" style="61" customWidth="1"/>
    <col min="15879" max="15880" width="9.140625" style="61" customWidth="1"/>
    <col min="15881" max="15881" width="9.42578125" style="61" customWidth="1"/>
    <col min="15882" max="15883" width="9.140625" style="61" customWidth="1"/>
    <col min="15884" max="15884" width="9.5703125" style="61" customWidth="1"/>
    <col min="15885" max="15885" width="9.140625" style="61" customWidth="1"/>
    <col min="15886" max="15886" width="13.7109375" style="61" customWidth="1"/>
    <col min="15887" max="15887" width="10.28515625" style="61" customWidth="1"/>
    <col min="15888" max="15888" width="10.85546875" style="61" customWidth="1"/>
    <col min="15889" max="16128" width="9.140625" style="61"/>
    <col min="16129" max="16129" width="22.85546875" style="61" customWidth="1"/>
    <col min="16130" max="16130" width="10.28515625" style="61" customWidth="1"/>
    <col min="16131" max="16131" width="9.85546875" style="61" customWidth="1"/>
    <col min="16132" max="16133" width="9.140625" style="61" customWidth="1"/>
    <col min="16134" max="16134" width="10" style="61" customWidth="1"/>
    <col min="16135" max="16136" width="9.140625" style="61" customWidth="1"/>
    <col min="16137" max="16137" width="9.42578125" style="61" customWidth="1"/>
    <col min="16138" max="16139" width="9.140625" style="61" customWidth="1"/>
    <col min="16140" max="16140" width="9.5703125" style="61" customWidth="1"/>
    <col min="16141" max="16141" width="9.140625" style="61" customWidth="1"/>
    <col min="16142" max="16142" width="13.7109375" style="61" customWidth="1"/>
    <col min="16143" max="16143" width="10.28515625" style="61" customWidth="1"/>
    <col min="16144" max="16144" width="10.85546875" style="61" customWidth="1"/>
    <col min="16145" max="16384" width="9.140625" style="61"/>
  </cols>
  <sheetData>
    <row r="1" spans="1:26" ht="34.5" customHeight="1" x14ac:dyDescent="0.2">
      <c r="A1" s="413" t="s">
        <v>69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</row>
    <row r="2" spans="1:26" ht="32.25" customHeight="1" x14ac:dyDescent="0.2">
      <c r="A2" s="414" t="s">
        <v>70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26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s="62"/>
      <c r="O3" s="62"/>
      <c r="P3" s="63" t="s">
        <v>71</v>
      </c>
    </row>
    <row r="4" spans="1:26" ht="15.75" customHeight="1" x14ac:dyDescent="0.2">
      <c r="A4" s="421"/>
      <c r="B4" s="410" t="s">
        <v>132</v>
      </c>
      <c r="C4" s="410"/>
      <c r="D4" s="410"/>
      <c r="E4" s="411" t="s">
        <v>67</v>
      </c>
      <c r="F4" s="412"/>
      <c r="G4" s="412"/>
      <c r="H4" s="412"/>
      <c r="I4" s="412"/>
      <c r="J4" s="412"/>
      <c r="K4" s="415" t="s">
        <v>150</v>
      </c>
      <c r="L4" s="416"/>
      <c r="M4" s="417"/>
      <c r="N4" s="410" t="s">
        <v>68</v>
      </c>
      <c r="O4" s="410"/>
      <c r="P4" s="411"/>
      <c r="Q4" s="64"/>
    </row>
    <row r="5" spans="1:26" ht="36.75" customHeight="1" x14ac:dyDescent="0.2">
      <c r="A5" s="421"/>
      <c r="B5" s="410"/>
      <c r="C5" s="410"/>
      <c r="D5" s="410"/>
      <c r="E5" s="410" t="s">
        <v>66</v>
      </c>
      <c r="F5" s="410"/>
      <c r="G5" s="410"/>
      <c r="H5" s="410" t="s">
        <v>65</v>
      </c>
      <c r="I5" s="410"/>
      <c r="J5" s="410"/>
      <c r="K5" s="418"/>
      <c r="L5" s="419"/>
      <c r="M5" s="420"/>
      <c r="N5" s="410"/>
      <c r="O5" s="410"/>
      <c r="P5" s="411"/>
      <c r="Q5" s="64"/>
    </row>
    <row r="6" spans="1:26" ht="35.25" customHeight="1" x14ac:dyDescent="0.2">
      <c r="A6" s="421"/>
      <c r="B6" s="265" t="s">
        <v>130</v>
      </c>
      <c r="C6" s="265" t="s">
        <v>64</v>
      </c>
      <c r="D6" s="265" t="s">
        <v>131</v>
      </c>
      <c r="E6" s="265" t="s">
        <v>130</v>
      </c>
      <c r="F6" s="265" t="s">
        <v>64</v>
      </c>
      <c r="G6" s="265" t="s">
        <v>131</v>
      </c>
      <c r="H6" s="265" t="s">
        <v>130</v>
      </c>
      <c r="I6" s="265" t="s">
        <v>64</v>
      </c>
      <c r="J6" s="265" t="s">
        <v>131</v>
      </c>
      <c r="K6" s="265" t="s">
        <v>130</v>
      </c>
      <c r="L6" s="265" t="s">
        <v>64</v>
      </c>
      <c r="M6" s="266" t="s">
        <v>131</v>
      </c>
      <c r="N6" s="265" t="s">
        <v>130</v>
      </c>
      <c r="O6" s="265" t="s">
        <v>64</v>
      </c>
      <c r="P6" s="266" t="s">
        <v>131</v>
      </c>
      <c r="Q6" s="64"/>
    </row>
    <row r="7" spans="1:26" ht="12.75" customHeight="1" x14ac:dyDescent="0.2">
      <c r="A7" s="65" t="s">
        <v>72</v>
      </c>
      <c r="B7" s="66">
        <f>SUM(B8:B27)</f>
        <v>496479.99</v>
      </c>
      <c r="C7" s="66">
        <f>SUM(C8:C27)</f>
        <v>450609.20999999996</v>
      </c>
      <c r="D7" s="66">
        <f>B7/C7*100</f>
        <v>110.17972535448177</v>
      </c>
      <c r="E7" s="66">
        <f>SUM(E8:E27)</f>
        <v>331835.99999999994</v>
      </c>
      <c r="F7" s="66">
        <f>SUM(F8:F27)</f>
        <v>293269.51</v>
      </c>
      <c r="G7" s="206">
        <f>E7/F7%</f>
        <v>113.15052833143137</v>
      </c>
      <c r="H7" s="66">
        <f>SUM(H8:H27)</f>
        <v>164643.99</v>
      </c>
      <c r="I7" s="66">
        <f>SUM(I8:I27)</f>
        <v>157339.69999999995</v>
      </c>
      <c r="J7" s="66">
        <f>H7/I7*100</f>
        <v>104.64236934479985</v>
      </c>
      <c r="K7" s="66">
        <f>SUM(K8:K27)</f>
        <v>381816.5</v>
      </c>
      <c r="L7" s="66">
        <f>SUM(L8:L27)</f>
        <v>393892.38999999996</v>
      </c>
      <c r="M7" s="66">
        <f>K7/L7*100</f>
        <v>96.934215966954838</v>
      </c>
      <c r="N7" s="66">
        <f>SUM(N8:N27)</f>
        <v>878296.49</v>
      </c>
      <c r="O7" s="66">
        <f>SUM(O8:O27)</f>
        <v>844501.6</v>
      </c>
      <c r="P7" s="66">
        <f>N7/O7*100</f>
        <v>104.00175559170049</v>
      </c>
      <c r="Q7" s="268"/>
      <c r="R7" s="269"/>
      <c r="S7" s="269"/>
      <c r="T7" s="268"/>
      <c r="U7" s="269"/>
      <c r="V7" s="269"/>
      <c r="W7" s="268"/>
      <c r="X7" s="269"/>
      <c r="Y7" s="269"/>
      <c r="Z7" s="268"/>
    </row>
    <row r="8" spans="1:26" ht="12.75" customHeight="1" x14ac:dyDescent="0.2">
      <c r="A8" s="80" t="s">
        <v>73</v>
      </c>
      <c r="B8" s="214">
        <f>E8+H8</f>
        <v>39519.660000000003</v>
      </c>
      <c r="C8" s="214">
        <f>F8+I8</f>
        <v>37918.509999999995</v>
      </c>
      <c r="D8" s="66">
        <f t="shared" ref="D8:D27" si="0">B8/C8*100</f>
        <v>104.22260790310591</v>
      </c>
      <c r="E8" s="270">
        <v>11715.33</v>
      </c>
      <c r="F8" s="270">
        <v>11631.91</v>
      </c>
      <c r="G8" s="206">
        <f t="shared" ref="G8:G25" si="1">E8/F8%</f>
        <v>100.71716510873968</v>
      </c>
      <c r="H8" s="270">
        <v>27804.33</v>
      </c>
      <c r="I8" s="270">
        <v>26286.6</v>
      </c>
      <c r="J8" s="66">
        <f t="shared" ref="J8:J24" si="2">H8/I8*100</f>
        <v>105.77377827486249</v>
      </c>
      <c r="K8" s="270">
        <v>17968.099999999999</v>
      </c>
      <c r="L8" s="270">
        <v>17891.91</v>
      </c>
      <c r="M8" s="66">
        <f t="shared" ref="M8:M26" si="3">K8/L8*100</f>
        <v>100.42583491645105</v>
      </c>
      <c r="N8" s="209">
        <f>B8+K8</f>
        <v>57487.76</v>
      </c>
      <c r="O8" s="209">
        <f>C8+L8</f>
        <v>55810.42</v>
      </c>
      <c r="P8" s="66">
        <f>N8/O8*100</f>
        <v>103.00542443507861</v>
      </c>
      <c r="Q8" s="268"/>
      <c r="R8" s="269"/>
      <c r="S8" s="269"/>
      <c r="T8" s="268"/>
      <c r="U8" s="269"/>
      <c r="V8" s="269"/>
      <c r="W8" s="268"/>
      <c r="X8" s="269"/>
      <c r="Y8" s="269"/>
      <c r="Z8" s="268"/>
    </row>
    <row r="9" spans="1:26" ht="12.75" customHeight="1" x14ac:dyDescent="0.2">
      <c r="A9" s="71" t="s">
        <v>74</v>
      </c>
      <c r="B9" s="214">
        <f t="shared" ref="B9:C27" si="4">E9+H9</f>
        <v>74189.959999999992</v>
      </c>
      <c r="C9" s="214">
        <f t="shared" si="4"/>
        <v>74682.67</v>
      </c>
      <c r="D9" s="66">
        <f t="shared" si="0"/>
        <v>99.340261937608815</v>
      </c>
      <c r="E9" s="270">
        <v>70357.06</v>
      </c>
      <c r="F9" s="270">
        <v>70322.12</v>
      </c>
      <c r="G9" s="206">
        <f>E9/F9%</f>
        <v>100.0496856465647</v>
      </c>
      <c r="H9" s="270">
        <v>3832.9</v>
      </c>
      <c r="I9" s="270">
        <v>4360.55</v>
      </c>
      <c r="J9" s="66">
        <f t="shared" si="2"/>
        <v>87.899462223802033</v>
      </c>
      <c r="K9" s="270">
        <v>26588.5</v>
      </c>
      <c r="L9" s="270">
        <v>26557.54</v>
      </c>
      <c r="M9" s="66">
        <f t="shared" si="3"/>
        <v>100.11657706248394</v>
      </c>
      <c r="N9" s="209">
        <f t="shared" ref="N9:O27" si="5">B9+K9</f>
        <v>100778.45999999999</v>
      </c>
      <c r="O9" s="209">
        <f t="shared" si="5"/>
        <v>101240.20999999999</v>
      </c>
      <c r="P9" s="66">
        <f>N9/O9*100</f>
        <v>99.543906516985686</v>
      </c>
      <c r="Q9" s="268"/>
      <c r="R9" s="269"/>
      <c r="S9" s="269"/>
      <c r="T9" s="268"/>
      <c r="U9" s="269"/>
      <c r="V9" s="269"/>
      <c r="W9" s="268"/>
      <c r="X9" s="269"/>
      <c r="Y9" s="269"/>
      <c r="Z9" s="268"/>
    </row>
    <row r="10" spans="1:26" ht="12.75" customHeight="1" x14ac:dyDescent="0.2">
      <c r="A10" s="71" t="s">
        <v>75</v>
      </c>
      <c r="B10" s="214">
        <f t="shared" si="4"/>
        <v>20515.669999999998</v>
      </c>
      <c r="C10" s="214">
        <f t="shared" si="4"/>
        <v>20815.62</v>
      </c>
      <c r="D10" s="66">
        <f t="shared" si="0"/>
        <v>98.559014816757795</v>
      </c>
      <c r="E10" s="270">
        <v>9878.07</v>
      </c>
      <c r="F10" s="270">
        <v>11409.38</v>
      </c>
      <c r="G10" s="206">
        <f t="shared" si="1"/>
        <v>86.578499445193344</v>
      </c>
      <c r="H10" s="270">
        <v>10637.6</v>
      </c>
      <c r="I10" s="270">
        <v>9406.24</v>
      </c>
      <c r="J10" s="66">
        <f t="shared" si="2"/>
        <v>113.09088434911294</v>
      </c>
      <c r="K10" s="270">
        <v>34368.5</v>
      </c>
      <c r="L10" s="270">
        <v>33759.040000000001</v>
      </c>
      <c r="M10" s="66">
        <f t="shared" si="3"/>
        <v>101.80532384807151</v>
      </c>
      <c r="N10" s="209">
        <f t="shared" si="5"/>
        <v>54884.17</v>
      </c>
      <c r="O10" s="209">
        <f t="shared" si="5"/>
        <v>54574.66</v>
      </c>
      <c r="P10" s="66">
        <f t="shared" ref="P10:P25" si="6">N10/O10*100</f>
        <v>100.56713133897672</v>
      </c>
      <c r="Q10" s="268"/>
      <c r="R10" s="269"/>
      <c r="S10" s="269"/>
      <c r="T10" s="268"/>
      <c r="U10" s="269"/>
      <c r="V10" s="269"/>
      <c r="W10" s="268"/>
      <c r="X10" s="269"/>
      <c r="Y10" s="269"/>
      <c r="Z10" s="268"/>
    </row>
    <row r="11" spans="1:26" ht="12.75" customHeight="1" x14ac:dyDescent="0.2">
      <c r="A11" s="71" t="s">
        <v>76</v>
      </c>
      <c r="B11" s="214">
        <f t="shared" si="4"/>
        <v>88199.84</v>
      </c>
      <c r="C11" s="214">
        <f t="shared" si="4"/>
        <v>75430.63</v>
      </c>
      <c r="D11" s="66">
        <f t="shared" si="0"/>
        <v>116.92841488928303</v>
      </c>
      <c r="E11" s="270">
        <v>70611.839999999997</v>
      </c>
      <c r="F11" s="270">
        <v>57985.67</v>
      </c>
      <c r="G11" s="206">
        <f t="shared" si="1"/>
        <v>121.77463845808802</v>
      </c>
      <c r="H11" s="270">
        <v>17588</v>
      </c>
      <c r="I11" s="270">
        <v>17444.96</v>
      </c>
      <c r="J11" s="66">
        <f t="shared" si="2"/>
        <v>100.81995028936726</v>
      </c>
      <c r="K11" s="270">
        <v>35350.699999999997</v>
      </c>
      <c r="L11" s="270">
        <v>35598.58</v>
      </c>
      <c r="M11" s="66">
        <f t="shared" si="3"/>
        <v>99.303680090610342</v>
      </c>
      <c r="N11" s="209">
        <f t="shared" si="5"/>
        <v>123550.54</v>
      </c>
      <c r="O11" s="209">
        <f t="shared" si="5"/>
        <v>111029.21</v>
      </c>
      <c r="P11" s="66">
        <f t="shared" si="6"/>
        <v>111.27750976522304</v>
      </c>
      <c r="Q11" s="268"/>
      <c r="R11" s="269"/>
      <c r="S11" s="269"/>
      <c r="T11" s="268"/>
      <c r="U11" s="269"/>
      <c r="V11" s="269"/>
      <c r="W11" s="268"/>
      <c r="X11" s="269"/>
      <c r="Y11" s="269"/>
      <c r="Z11" s="268"/>
    </row>
    <row r="12" spans="1:26" ht="12.75" customHeight="1" x14ac:dyDescent="0.2">
      <c r="A12" s="71" t="s">
        <v>77</v>
      </c>
      <c r="B12" s="214">
        <f t="shared" si="4"/>
        <v>6975.17</v>
      </c>
      <c r="C12" s="214">
        <f t="shared" si="4"/>
        <v>6600.63</v>
      </c>
      <c r="D12" s="66">
        <f t="shared" si="0"/>
        <v>105.67430684646769</v>
      </c>
      <c r="E12" s="270">
        <v>356.37</v>
      </c>
      <c r="F12" s="270">
        <v>316.18</v>
      </c>
      <c r="G12" s="206">
        <f>E12/F12*100</f>
        <v>112.71111392244923</v>
      </c>
      <c r="H12" s="270">
        <v>6618.8</v>
      </c>
      <c r="I12" s="270">
        <v>6284.45</v>
      </c>
      <c r="J12" s="66">
        <f t="shared" si="2"/>
        <v>105.32027464615044</v>
      </c>
      <c r="K12" s="270">
        <v>15111.5</v>
      </c>
      <c r="L12" s="270">
        <v>14821.98</v>
      </c>
      <c r="M12" s="66">
        <f t="shared" si="3"/>
        <v>101.95331527906528</v>
      </c>
      <c r="N12" s="209">
        <f t="shared" si="5"/>
        <v>22086.67</v>
      </c>
      <c r="O12" s="209">
        <f t="shared" si="5"/>
        <v>21422.61</v>
      </c>
      <c r="P12" s="66">
        <f t="shared" si="6"/>
        <v>103.09980903353978</v>
      </c>
      <c r="Q12" s="268"/>
      <c r="R12" s="269"/>
      <c r="S12" s="269"/>
      <c r="T12" s="268"/>
      <c r="U12" s="269"/>
      <c r="V12" s="269"/>
      <c r="W12" s="268"/>
      <c r="X12" s="269"/>
      <c r="Y12" s="269"/>
      <c r="Z12" s="268"/>
    </row>
    <row r="13" spans="1:26" ht="12.75" customHeight="1" x14ac:dyDescent="0.2">
      <c r="A13" s="71" t="s">
        <v>78</v>
      </c>
      <c r="B13" s="214">
        <f t="shared" si="4"/>
        <v>27546.36</v>
      </c>
      <c r="C13" s="214">
        <f t="shared" si="4"/>
        <v>25238.28</v>
      </c>
      <c r="D13" s="66">
        <f t="shared" si="0"/>
        <v>109.14515569206777</v>
      </c>
      <c r="E13" s="270">
        <v>9509.86</v>
      </c>
      <c r="F13" s="270">
        <v>8910.84</v>
      </c>
      <c r="G13" s="206">
        <f t="shared" si="1"/>
        <v>106.72237409716705</v>
      </c>
      <c r="H13" s="270">
        <v>18036.5</v>
      </c>
      <c r="I13" s="270">
        <v>16327.44</v>
      </c>
      <c r="J13" s="66">
        <f t="shared" si="2"/>
        <v>110.46740946529279</v>
      </c>
      <c r="K13" s="270">
        <v>20099.599999999999</v>
      </c>
      <c r="L13" s="270">
        <v>19991.900000000001</v>
      </c>
      <c r="M13" s="66">
        <f t="shared" si="3"/>
        <v>100.53871818086324</v>
      </c>
      <c r="N13" s="209">
        <f t="shared" si="5"/>
        <v>47645.96</v>
      </c>
      <c r="O13" s="209">
        <f t="shared" si="5"/>
        <v>45230.18</v>
      </c>
      <c r="P13" s="66">
        <f t="shared" si="6"/>
        <v>105.34107978345433</v>
      </c>
      <c r="Q13" s="268"/>
      <c r="R13" s="269"/>
      <c r="S13" s="269"/>
      <c r="T13" s="268"/>
      <c r="U13" s="269"/>
      <c r="V13" s="269"/>
      <c r="W13" s="268"/>
      <c r="X13" s="269"/>
      <c r="Y13" s="269"/>
      <c r="Z13" s="268"/>
    </row>
    <row r="14" spans="1:26" ht="12.75" customHeight="1" x14ac:dyDescent="0.2">
      <c r="A14" s="71" t="s">
        <v>79</v>
      </c>
      <c r="B14" s="214">
        <f t="shared" si="4"/>
        <v>23889.05</v>
      </c>
      <c r="C14" s="214">
        <f t="shared" si="4"/>
        <v>22853.54</v>
      </c>
      <c r="D14" s="66">
        <f t="shared" si="0"/>
        <v>104.53107045998125</v>
      </c>
      <c r="E14" s="270">
        <v>12105.75</v>
      </c>
      <c r="F14" s="270">
        <v>11268.1</v>
      </c>
      <c r="G14" s="206">
        <f t="shared" si="1"/>
        <v>107.43381759125319</v>
      </c>
      <c r="H14" s="270">
        <v>11783.3</v>
      </c>
      <c r="I14" s="270">
        <v>11585.44</v>
      </c>
      <c r="J14" s="66">
        <f t="shared" si="2"/>
        <v>101.7078332803933</v>
      </c>
      <c r="K14" s="270">
        <v>30576.7</v>
      </c>
      <c r="L14" s="270">
        <v>30543.21</v>
      </c>
      <c r="M14" s="66">
        <f t="shared" si="3"/>
        <v>100.10964793811783</v>
      </c>
      <c r="N14" s="209">
        <f t="shared" si="5"/>
        <v>54465.75</v>
      </c>
      <c r="O14" s="209">
        <f t="shared" si="5"/>
        <v>53396.75</v>
      </c>
      <c r="P14" s="66">
        <f t="shared" si="6"/>
        <v>102.00199450341078</v>
      </c>
      <c r="Q14" s="268"/>
      <c r="R14" s="269"/>
      <c r="S14" s="269"/>
      <c r="T14" s="268"/>
      <c r="U14" s="269"/>
      <c r="V14" s="269"/>
      <c r="W14" s="268"/>
      <c r="X14" s="269"/>
      <c r="Y14" s="269"/>
      <c r="Z14" s="268"/>
    </row>
    <row r="15" spans="1:26" ht="12.75" customHeight="1" x14ac:dyDescent="0.2">
      <c r="A15" s="71" t="s">
        <v>80</v>
      </c>
      <c r="B15" s="214">
        <f t="shared" si="4"/>
        <v>17336.48</v>
      </c>
      <c r="C15" s="214">
        <f t="shared" si="4"/>
        <v>16571.86</v>
      </c>
      <c r="D15" s="66">
        <f t="shared" si="0"/>
        <v>104.61396608467606</v>
      </c>
      <c r="E15" s="270">
        <v>3553.48</v>
      </c>
      <c r="F15" s="270">
        <v>3119.71</v>
      </c>
      <c r="G15" s="206">
        <f t="shared" si="1"/>
        <v>113.90417699081004</v>
      </c>
      <c r="H15" s="270">
        <v>13783</v>
      </c>
      <c r="I15" s="270">
        <v>13452.15</v>
      </c>
      <c r="J15" s="66">
        <f t="shared" si="2"/>
        <v>102.45945815352937</v>
      </c>
      <c r="K15" s="270">
        <v>27455</v>
      </c>
      <c r="L15" s="270">
        <v>26776.28</v>
      </c>
      <c r="M15" s="66">
        <f t="shared" si="3"/>
        <v>102.53478078358907</v>
      </c>
      <c r="N15" s="209">
        <f t="shared" si="5"/>
        <v>44791.479999999996</v>
      </c>
      <c r="O15" s="209">
        <f t="shared" si="5"/>
        <v>43348.14</v>
      </c>
      <c r="P15" s="66">
        <f t="shared" si="6"/>
        <v>103.32964690065131</v>
      </c>
      <c r="Q15" s="268"/>
      <c r="R15" s="269"/>
      <c r="S15" s="269"/>
      <c r="T15" s="268"/>
      <c r="U15" s="269"/>
      <c r="V15" s="269"/>
      <c r="W15" s="268"/>
      <c r="X15" s="269"/>
      <c r="Y15" s="269"/>
      <c r="Z15" s="268"/>
    </row>
    <row r="16" spans="1:26" ht="12.75" customHeight="1" x14ac:dyDescent="0.2">
      <c r="A16" s="71" t="s">
        <v>81</v>
      </c>
      <c r="B16" s="214">
        <f t="shared" si="4"/>
        <v>22742.89</v>
      </c>
      <c r="C16" s="214">
        <f t="shared" si="4"/>
        <v>21832.400000000001</v>
      </c>
      <c r="D16" s="66">
        <f t="shared" si="0"/>
        <v>104.17036148110148</v>
      </c>
      <c r="E16" s="270">
        <v>11186.99</v>
      </c>
      <c r="F16" s="270">
        <v>10515.11</v>
      </c>
      <c r="G16" s="206">
        <f t="shared" si="1"/>
        <v>106.38966211480431</v>
      </c>
      <c r="H16" s="270">
        <v>11555.9</v>
      </c>
      <c r="I16" s="270">
        <v>11317.29</v>
      </c>
      <c r="J16" s="66">
        <f t="shared" si="2"/>
        <v>102.10836693236631</v>
      </c>
      <c r="K16" s="270">
        <v>18723.5</v>
      </c>
      <c r="L16" s="270">
        <v>18738.96</v>
      </c>
      <c r="M16" s="66">
        <f t="shared" si="3"/>
        <v>99.917498089541795</v>
      </c>
      <c r="N16" s="209">
        <f t="shared" si="5"/>
        <v>41466.39</v>
      </c>
      <c r="O16" s="209">
        <f t="shared" si="5"/>
        <v>40571.360000000001</v>
      </c>
      <c r="P16" s="66">
        <f t="shared" si="6"/>
        <v>102.20606358771312</v>
      </c>
      <c r="Q16" s="268"/>
      <c r="R16" s="269"/>
      <c r="S16" s="269"/>
      <c r="T16" s="268"/>
      <c r="U16" s="269"/>
      <c r="V16" s="269"/>
      <c r="W16" s="268"/>
      <c r="X16" s="269"/>
      <c r="Y16" s="269"/>
      <c r="Z16" s="268"/>
    </row>
    <row r="17" spans="1:26" ht="12.75" customHeight="1" x14ac:dyDescent="0.2">
      <c r="A17" s="71" t="s">
        <v>82</v>
      </c>
      <c r="B17" s="214">
        <f t="shared" si="4"/>
        <v>21370.31</v>
      </c>
      <c r="C17" s="214">
        <f t="shared" si="4"/>
        <v>17901.25</v>
      </c>
      <c r="D17" s="66">
        <f t="shared" si="0"/>
        <v>119.37887019062916</v>
      </c>
      <c r="E17" s="270">
        <v>20397.91</v>
      </c>
      <c r="F17" s="270">
        <v>16974.79</v>
      </c>
      <c r="G17" s="206">
        <f t="shared" si="1"/>
        <v>120.16590485066382</v>
      </c>
      <c r="H17" s="270">
        <v>972.4</v>
      </c>
      <c r="I17" s="270">
        <v>926.46</v>
      </c>
      <c r="J17" s="66">
        <f t="shared" si="2"/>
        <v>104.95865984500139</v>
      </c>
      <c r="K17" s="270">
        <v>19396.400000000001</v>
      </c>
      <c r="L17" s="270">
        <v>19623.900000000001</v>
      </c>
      <c r="M17" s="66">
        <f t="shared" si="3"/>
        <v>98.840699351301225</v>
      </c>
      <c r="N17" s="209">
        <f t="shared" si="5"/>
        <v>40766.710000000006</v>
      </c>
      <c r="O17" s="209">
        <f t="shared" si="5"/>
        <v>37525.15</v>
      </c>
      <c r="P17" s="66">
        <f t="shared" si="6"/>
        <v>108.6383665355102</v>
      </c>
      <c r="Q17" s="268"/>
      <c r="R17" s="269"/>
      <c r="S17" s="269"/>
      <c r="T17" s="268"/>
      <c r="U17" s="269"/>
      <c r="V17" s="269"/>
      <c r="W17" s="268"/>
      <c r="X17" s="269"/>
      <c r="Y17" s="269"/>
      <c r="Z17" s="268"/>
    </row>
    <row r="18" spans="1:26" ht="12.75" customHeight="1" x14ac:dyDescent="0.2">
      <c r="A18" s="71" t="s">
        <v>83</v>
      </c>
      <c r="B18" s="214">
        <f t="shared" si="4"/>
        <v>3418.65</v>
      </c>
      <c r="C18" s="214">
        <f t="shared" si="4"/>
        <v>3147.9100000000003</v>
      </c>
      <c r="D18" s="66">
        <f t="shared" si="0"/>
        <v>108.60062708273108</v>
      </c>
      <c r="E18" s="270">
        <v>738.15</v>
      </c>
      <c r="F18" s="270">
        <v>746.15</v>
      </c>
      <c r="G18" s="206">
        <f t="shared" si="1"/>
        <v>98.927829524894449</v>
      </c>
      <c r="H18" s="270">
        <v>2680.5</v>
      </c>
      <c r="I18" s="270">
        <v>2401.7600000000002</v>
      </c>
      <c r="J18" s="66">
        <f t="shared" si="2"/>
        <v>111.60565585237492</v>
      </c>
      <c r="K18" s="270">
        <v>13357.9</v>
      </c>
      <c r="L18" s="270">
        <v>12932.51</v>
      </c>
      <c r="M18" s="66">
        <f t="shared" si="3"/>
        <v>103.28930733477104</v>
      </c>
      <c r="N18" s="209">
        <f t="shared" si="5"/>
        <v>16776.55</v>
      </c>
      <c r="O18" s="209">
        <f t="shared" si="5"/>
        <v>16080.42</v>
      </c>
      <c r="P18" s="66">
        <f t="shared" si="6"/>
        <v>104.32905359437127</v>
      </c>
      <c r="Q18" s="268"/>
      <c r="R18" s="269"/>
      <c r="S18" s="269"/>
      <c r="T18" s="268"/>
      <c r="U18" s="269"/>
      <c r="V18" s="269"/>
      <c r="W18" s="268"/>
      <c r="X18" s="269"/>
      <c r="Y18" s="269"/>
      <c r="Z18" s="268"/>
    </row>
    <row r="19" spans="1:26" ht="12.75" customHeight="1" x14ac:dyDescent="0.2">
      <c r="A19" s="71" t="s">
        <v>84</v>
      </c>
      <c r="B19" s="214">
        <f t="shared" si="4"/>
        <v>5904.65</v>
      </c>
      <c r="C19" s="214">
        <f t="shared" si="4"/>
        <v>6422.29</v>
      </c>
      <c r="D19" s="66">
        <f t="shared" si="0"/>
        <v>91.939946654542226</v>
      </c>
      <c r="E19" s="270">
        <v>4821.6499999999996</v>
      </c>
      <c r="F19" s="270">
        <v>5345.8</v>
      </c>
      <c r="G19" s="206">
        <f t="shared" si="1"/>
        <v>90.19510643869954</v>
      </c>
      <c r="H19" s="270">
        <v>1083</v>
      </c>
      <c r="I19" s="270">
        <v>1076.49</v>
      </c>
      <c r="J19" s="66">
        <f t="shared" si="2"/>
        <v>100.60474319315553</v>
      </c>
      <c r="K19" s="270">
        <v>2555.8000000000002</v>
      </c>
      <c r="L19" s="270">
        <v>2586.4299999999998</v>
      </c>
      <c r="M19" s="66">
        <f t="shared" si="3"/>
        <v>98.815742161976175</v>
      </c>
      <c r="N19" s="209">
        <f t="shared" si="5"/>
        <v>8460.4500000000007</v>
      </c>
      <c r="O19" s="209">
        <f t="shared" si="5"/>
        <v>9008.7199999999993</v>
      </c>
      <c r="P19" s="66">
        <f t="shared" si="6"/>
        <v>93.914007761369007</v>
      </c>
      <c r="Q19" s="268"/>
      <c r="R19" s="269"/>
      <c r="S19" s="269"/>
      <c r="T19" s="268"/>
      <c r="U19" s="269"/>
      <c r="V19" s="269"/>
      <c r="W19" s="268"/>
      <c r="X19" s="269"/>
      <c r="Y19" s="269"/>
      <c r="Z19" s="268"/>
    </row>
    <row r="20" spans="1:26" ht="12.75" customHeight="1" x14ac:dyDescent="0.2">
      <c r="A20" s="71" t="s">
        <v>85</v>
      </c>
      <c r="B20" s="214">
        <f t="shared" si="4"/>
        <v>31968.27</v>
      </c>
      <c r="C20" s="214">
        <f t="shared" si="4"/>
        <v>28209.79</v>
      </c>
      <c r="D20" s="66">
        <f t="shared" si="0"/>
        <v>113.32331789779364</v>
      </c>
      <c r="E20" s="270">
        <v>21680.59</v>
      </c>
      <c r="F20" s="270">
        <v>18536.48</v>
      </c>
      <c r="G20" s="206">
        <f t="shared" si="1"/>
        <v>116.96174246674666</v>
      </c>
      <c r="H20" s="270">
        <v>10287.68</v>
      </c>
      <c r="I20" s="270">
        <v>9673.31</v>
      </c>
      <c r="J20" s="66">
        <f t="shared" si="2"/>
        <v>106.3511869256749</v>
      </c>
      <c r="K20" s="270">
        <v>14873.7</v>
      </c>
      <c r="L20" s="270">
        <v>14939.29</v>
      </c>
      <c r="M20" s="66">
        <f t="shared" si="3"/>
        <v>99.560956377444981</v>
      </c>
      <c r="N20" s="209">
        <f t="shared" si="5"/>
        <v>46841.97</v>
      </c>
      <c r="O20" s="209">
        <f t="shared" si="5"/>
        <v>43149.08</v>
      </c>
      <c r="P20" s="66">
        <f>N20/O20*100</f>
        <v>108.55844435153659</v>
      </c>
      <c r="Q20" s="268"/>
      <c r="R20" s="269"/>
      <c r="S20" s="269"/>
      <c r="T20" s="268"/>
      <c r="U20" s="269"/>
      <c r="V20" s="269"/>
      <c r="W20" s="268"/>
      <c r="X20" s="269"/>
      <c r="Y20" s="269"/>
      <c r="Z20" s="268"/>
    </row>
    <row r="21" spans="1:26" ht="12.75" customHeight="1" x14ac:dyDescent="0.2">
      <c r="A21" s="71" t="s">
        <v>86</v>
      </c>
      <c r="B21" s="214">
        <f t="shared" si="4"/>
        <v>16359.76</v>
      </c>
      <c r="C21" s="214">
        <f t="shared" si="4"/>
        <v>16526.66</v>
      </c>
      <c r="D21" s="66">
        <f t="shared" si="0"/>
        <v>98.990116575278975</v>
      </c>
      <c r="E21" s="270">
        <v>12248.86</v>
      </c>
      <c r="F21" s="270">
        <v>12386.56</v>
      </c>
      <c r="G21" s="206">
        <f t="shared" si="1"/>
        <v>98.888311201818752</v>
      </c>
      <c r="H21" s="270">
        <v>4110.8999999999996</v>
      </c>
      <c r="I21" s="270">
        <v>4140.1000000000004</v>
      </c>
      <c r="J21" s="66">
        <f t="shared" si="2"/>
        <v>99.294703026496919</v>
      </c>
      <c r="K21" s="270">
        <v>13378.6</v>
      </c>
      <c r="L21" s="270">
        <v>14472.15</v>
      </c>
      <c r="M21" s="66">
        <f t="shared" si="3"/>
        <v>92.443762675207211</v>
      </c>
      <c r="N21" s="209">
        <f t="shared" si="5"/>
        <v>29738.36</v>
      </c>
      <c r="O21" s="209">
        <f t="shared" si="5"/>
        <v>30998.809999999998</v>
      </c>
      <c r="P21" s="66">
        <f t="shared" si="6"/>
        <v>95.933876171375616</v>
      </c>
      <c r="Q21" s="268"/>
      <c r="R21" s="269"/>
      <c r="S21" s="269"/>
      <c r="T21" s="268"/>
      <c r="U21" s="269"/>
      <c r="V21" s="269"/>
      <c r="W21" s="268"/>
      <c r="X21" s="269"/>
      <c r="Y21" s="269"/>
      <c r="Z21" s="268"/>
    </row>
    <row r="22" spans="1:26" ht="12.75" customHeight="1" x14ac:dyDescent="0.2">
      <c r="A22" s="71" t="s">
        <v>87</v>
      </c>
      <c r="B22" s="214">
        <f t="shared" si="4"/>
        <v>37271.33</v>
      </c>
      <c r="C22" s="214">
        <f t="shared" si="4"/>
        <v>19505.88</v>
      </c>
      <c r="D22" s="66">
        <f>B22/C22*100</f>
        <v>191.07740845324591</v>
      </c>
      <c r="E22" s="270">
        <v>31315.03</v>
      </c>
      <c r="F22" s="270">
        <v>14453.51</v>
      </c>
      <c r="G22" s="206">
        <f>E22/F22*100</f>
        <v>216.66038214938794</v>
      </c>
      <c r="H22" s="270">
        <v>5956.3</v>
      </c>
      <c r="I22" s="270">
        <v>5052.37</v>
      </c>
      <c r="J22" s="66">
        <f t="shared" si="2"/>
        <v>117.89120749272124</v>
      </c>
      <c r="K22" s="270">
        <v>63416.1</v>
      </c>
      <c r="L22" s="270">
        <v>76005.789999999994</v>
      </c>
      <c r="M22" s="66">
        <f>K22/L22*100</f>
        <v>83.435880345431585</v>
      </c>
      <c r="N22" s="209">
        <f t="shared" si="5"/>
        <v>100687.43</v>
      </c>
      <c r="O22" s="209">
        <f t="shared" si="5"/>
        <v>95511.67</v>
      </c>
      <c r="P22" s="66">
        <f t="shared" si="6"/>
        <v>105.41898178515777</v>
      </c>
      <c r="Q22" s="268"/>
      <c r="R22" s="269"/>
      <c r="S22" s="269"/>
      <c r="T22" s="268"/>
      <c r="U22" s="269"/>
      <c r="V22" s="269"/>
      <c r="W22" s="268"/>
      <c r="X22" s="269"/>
      <c r="Y22" s="269"/>
      <c r="Z22" s="268"/>
    </row>
    <row r="23" spans="1:26" ht="12.75" customHeight="1" x14ac:dyDescent="0.2">
      <c r="A23" s="80" t="s">
        <v>88</v>
      </c>
      <c r="B23" s="214">
        <f t="shared" si="4"/>
        <v>4982.1099999999997</v>
      </c>
      <c r="C23" s="214">
        <f t="shared" si="4"/>
        <v>5258.69</v>
      </c>
      <c r="D23" s="66">
        <f t="shared" si="0"/>
        <v>94.740515223373123</v>
      </c>
      <c r="E23" s="270">
        <v>25.21</v>
      </c>
      <c r="F23" s="270">
        <v>119.86</v>
      </c>
      <c r="G23" s="206">
        <f t="shared" si="1"/>
        <v>21.032871683630905</v>
      </c>
      <c r="H23" s="270">
        <v>4956.8999999999996</v>
      </c>
      <c r="I23" s="270">
        <v>5138.83</v>
      </c>
      <c r="J23" s="66">
        <f t="shared" si="2"/>
        <v>96.459699970615873</v>
      </c>
      <c r="K23" s="270">
        <v>7007.4</v>
      </c>
      <c r="L23" s="270">
        <v>6992.42</v>
      </c>
      <c r="M23" s="66">
        <f t="shared" si="3"/>
        <v>100.21423198263261</v>
      </c>
      <c r="N23" s="209">
        <f t="shared" si="5"/>
        <v>11989.509999999998</v>
      </c>
      <c r="O23" s="209">
        <f t="shared" si="5"/>
        <v>12251.11</v>
      </c>
      <c r="P23" s="66">
        <f t="shared" si="6"/>
        <v>97.864683281759753</v>
      </c>
      <c r="Q23" s="268"/>
      <c r="R23" s="269"/>
      <c r="S23" s="269"/>
      <c r="T23" s="268"/>
      <c r="U23" s="269"/>
      <c r="V23" s="269"/>
      <c r="W23" s="268"/>
      <c r="X23" s="269"/>
      <c r="Y23" s="269"/>
      <c r="Z23" s="268"/>
    </row>
    <row r="24" spans="1:26" ht="12.75" customHeight="1" x14ac:dyDescent="0.2">
      <c r="A24" s="71" t="s">
        <v>89</v>
      </c>
      <c r="B24" s="214">
        <f t="shared" si="4"/>
        <v>52560.97</v>
      </c>
      <c r="C24" s="214">
        <f t="shared" si="4"/>
        <v>50023.5</v>
      </c>
      <c r="D24" s="66">
        <f t="shared" si="0"/>
        <v>105.07255589872759</v>
      </c>
      <c r="E24" s="270">
        <v>40369.49</v>
      </c>
      <c r="F24" s="270">
        <v>38320.339999999997</v>
      </c>
      <c r="G24" s="206">
        <f t="shared" si="1"/>
        <v>105.3474212389556</v>
      </c>
      <c r="H24" s="270">
        <v>12191.48</v>
      </c>
      <c r="I24" s="270">
        <v>11703.16</v>
      </c>
      <c r="J24" s="66">
        <f t="shared" si="2"/>
        <v>104.17254826901453</v>
      </c>
      <c r="K24" s="270">
        <v>18693.900000000001</v>
      </c>
      <c r="L24" s="270">
        <v>18772.3</v>
      </c>
      <c r="M24" s="66">
        <f>K24/L24*100</f>
        <v>99.582363375825039</v>
      </c>
      <c r="N24" s="209">
        <f t="shared" si="5"/>
        <v>71254.87</v>
      </c>
      <c r="O24" s="209">
        <f t="shared" si="5"/>
        <v>68795.8</v>
      </c>
      <c r="P24" s="66">
        <f t="shared" si="6"/>
        <v>103.57444785873555</v>
      </c>
      <c r="Q24" s="268"/>
      <c r="R24" s="269"/>
      <c r="S24" s="269"/>
      <c r="T24" s="268"/>
      <c r="U24" s="269"/>
      <c r="V24" s="269"/>
      <c r="W24" s="268"/>
      <c r="X24" s="269"/>
      <c r="Y24" s="269"/>
      <c r="Z24" s="268"/>
    </row>
    <row r="25" spans="1:26" ht="12.75" customHeight="1" x14ac:dyDescent="0.2">
      <c r="A25" s="71" t="s">
        <v>90</v>
      </c>
      <c r="B25" s="214">
        <f>E25</f>
        <v>2.5</v>
      </c>
      <c r="C25" s="214">
        <f>F25</f>
        <v>3.53</v>
      </c>
      <c r="D25" s="66">
        <f t="shared" si="0"/>
        <v>70.821529745042497</v>
      </c>
      <c r="E25" s="270">
        <v>2.5</v>
      </c>
      <c r="F25" s="270">
        <v>3.53</v>
      </c>
      <c r="G25" s="206">
        <f t="shared" si="1"/>
        <v>70.821529745042497</v>
      </c>
      <c r="H25" s="270" t="s">
        <v>137</v>
      </c>
      <c r="I25" s="270" t="s">
        <v>137</v>
      </c>
      <c r="J25" s="66" t="s">
        <v>137</v>
      </c>
      <c r="K25" s="270">
        <v>33.9</v>
      </c>
      <c r="L25" s="270">
        <v>46.2</v>
      </c>
      <c r="M25" s="66">
        <f t="shared" si="3"/>
        <v>73.376623376623371</v>
      </c>
      <c r="N25" s="209">
        <f t="shared" si="5"/>
        <v>36.4</v>
      </c>
      <c r="O25" s="209">
        <f t="shared" si="5"/>
        <v>49.730000000000004</v>
      </c>
      <c r="P25" s="66">
        <f t="shared" si="6"/>
        <v>73.19525437361753</v>
      </c>
      <c r="Q25" s="268"/>
      <c r="R25" s="269"/>
      <c r="S25" s="269"/>
      <c r="T25" s="268"/>
      <c r="U25" s="159"/>
      <c r="V25" s="269"/>
      <c r="W25" s="159"/>
      <c r="X25" s="269"/>
      <c r="Y25" s="269"/>
      <c r="Z25" s="268"/>
    </row>
    <row r="26" spans="1:26" ht="12.75" customHeight="1" x14ac:dyDescent="0.2">
      <c r="A26" s="71" t="s">
        <v>91</v>
      </c>
      <c r="B26" s="214" t="s">
        <v>137</v>
      </c>
      <c r="C26" s="214">
        <f>I26</f>
        <v>0.3</v>
      </c>
      <c r="D26" s="66" t="s">
        <v>137</v>
      </c>
      <c r="E26" s="270" t="s">
        <v>137</v>
      </c>
      <c r="F26" s="270" t="s">
        <v>137</v>
      </c>
      <c r="G26" s="206" t="s">
        <v>137</v>
      </c>
      <c r="H26" s="270" t="s">
        <v>137</v>
      </c>
      <c r="I26" s="270">
        <v>0.3</v>
      </c>
      <c r="J26" s="66" t="s">
        <v>137</v>
      </c>
      <c r="K26" s="270">
        <v>22</v>
      </c>
      <c r="L26" s="270">
        <v>8.8000000000000007</v>
      </c>
      <c r="M26" s="66">
        <f t="shared" si="3"/>
        <v>250</v>
      </c>
      <c r="N26" s="209">
        <f>K26</f>
        <v>22</v>
      </c>
      <c r="O26" s="209">
        <f>L26+I26</f>
        <v>9.1000000000000014</v>
      </c>
      <c r="P26" s="66">
        <f>N26/O26*100</f>
        <v>241.7582417582417</v>
      </c>
      <c r="Q26" s="268"/>
      <c r="R26" s="269"/>
      <c r="S26" s="269"/>
      <c r="T26" s="268"/>
      <c r="U26" s="159"/>
      <c r="V26" s="159"/>
      <c r="W26" s="159"/>
      <c r="X26" s="269"/>
      <c r="Y26" s="269"/>
      <c r="Z26" s="268"/>
    </row>
    <row r="27" spans="1:26" ht="12.75" customHeight="1" x14ac:dyDescent="0.2">
      <c r="A27" s="73" t="s">
        <v>92</v>
      </c>
      <c r="B27" s="74">
        <f t="shared" si="4"/>
        <v>1726.3600000000001</v>
      </c>
      <c r="C27" s="74">
        <f t="shared" si="4"/>
        <v>1665.27</v>
      </c>
      <c r="D27" s="74">
        <f t="shared" si="0"/>
        <v>103.668474181364</v>
      </c>
      <c r="E27" s="271">
        <v>961.86</v>
      </c>
      <c r="F27" s="271">
        <v>903.47</v>
      </c>
      <c r="G27" s="74">
        <f>E27/F27*100</f>
        <v>106.46285986253001</v>
      </c>
      <c r="H27" s="271">
        <v>764.5</v>
      </c>
      <c r="I27" s="271">
        <v>761.8</v>
      </c>
      <c r="J27" s="74">
        <f>H27/I27*100</f>
        <v>100.35442373326333</v>
      </c>
      <c r="K27" s="271">
        <v>2838.7</v>
      </c>
      <c r="L27" s="271">
        <v>2833.2</v>
      </c>
      <c r="M27" s="74">
        <f>K27/L27*100</f>
        <v>100.19412678243683</v>
      </c>
      <c r="N27" s="207">
        <f t="shared" si="5"/>
        <v>4565.0599999999995</v>
      </c>
      <c r="O27" s="207">
        <f t="shared" si="5"/>
        <v>4498.4699999999993</v>
      </c>
      <c r="P27" s="74">
        <f>N27/O27*100</f>
        <v>101.48028107334272</v>
      </c>
      <c r="Q27" s="268"/>
      <c r="R27" s="269"/>
      <c r="S27" s="269"/>
      <c r="T27" s="268"/>
      <c r="U27" s="269"/>
      <c r="V27" s="269"/>
      <c r="W27" s="268"/>
      <c r="X27" s="269"/>
      <c r="Y27" s="269"/>
      <c r="Z27" s="268"/>
    </row>
    <row r="29" spans="1:26" x14ac:dyDescent="0.2">
      <c r="G29" s="212"/>
    </row>
    <row r="30" spans="1:26" x14ac:dyDescent="0.2">
      <c r="D30" s="212"/>
      <c r="G30" s="212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1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4"/>
    </sheetView>
  </sheetViews>
  <sheetFormatPr defaultRowHeight="12.75" x14ac:dyDescent="0.2"/>
  <cols>
    <col min="1" max="1" width="22.28515625" style="76" customWidth="1"/>
    <col min="2" max="2" width="15.42578125" style="76" customWidth="1"/>
    <col min="3" max="9" width="13.85546875" style="76" customWidth="1"/>
    <col min="10" max="10" width="9.5703125" style="76" bestFit="1" customWidth="1"/>
    <col min="11" max="256" width="9.140625" style="76"/>
    <col min="257" max="257" width="22.28515625" style="76" customWidth="1"/>
    <col min="258" max="258" width="15.42578125" style="76" customWidth="1"/>
    <col min="259" max="265" width="13.85546875" style="76" customWidth="1"/>
    <col min="266" max="266" width="9.5703125" style="76" bestFit="1" customWidth="1"/>
    <col min="267" max="512" width="9.140625" style="76"/>
    <col min="513" max="513" width="22.28515625" style="76" customWidth="1"/>
    <col min="514" max="514" width="15.42578125" style="76" customWidth="1"/>
    <col min="515" max="521" width="13.85546875" style="76" customWidth="1"/>
    <col min="522" max="522" width="9.5703125" style="76" bestFit="1" customWidth="1"/>
    <col min="523" max="768" width="9.140625" style="76"/>
    <col min="769" max="769" width="22.28515625" style="76" customWidth="1"/>
    <col min="770" max="770" width="15.42578125" style="76" customWidth="1"/>
    <col min="771" max="777" width="13.85546875" style="76" customWidth="1"/>
    <col min="778" max="778" width="9.5703125" style="76" bestFit="1" customWidth="1"/>
    <col min="779" max="1024" width="9.140625" style="76"/>
    <col min="1025" max="1025" width="22.28515625" style="76" customWidth="1"/>
    <col min="1026" max="1026" width="15.42578125" style="76" customWidth="1"/>
    <col min="1027" max="1033" width="13.85546875" style="76" customWidth="1"/>
    <col min="1034" max="1034" width="9.5703125" style="76" bestFit="1" customWidth="1"/>
    <col min="1035" max="1280" width="9.140625" style="76"/>
    <col min="1281" max="1281" width="22.28515625" style="76" customWidth="1"/>
    <col min="1282" max="1282" width="15.42578125" style="76" customWidth="1"/>
    <col min="1283" max="1289" width="13.85546875" style="76" customWidth="1"/>
    <col min="1290" max="1290" width="9.5703125" style="76" bestFit="1" customWidth="1"/>
    <col min="1291" max="1536" width="9.140625" style="76"/>
    <col min="1537" max="1537" width="22.28515625" style="76" customWidth="1"/>
    <col min="1538" max="1538" width="15.42578125" style="76" customWidth="1"/>
    <col min="1539" max="1545" width="13.85546875" style="76" customWidth="1"/>
    <col min="1546" max="1546" width="9.5703125" style="76" bestFit="1" customWidth="1"/>
    <col min="1547" max="1792" width="9.140625" style="76"/>
    <col min="1793" max="1793" width="22.28515625" style="76" customWidth="1"/>
    <col min="1794" max="1794" width="15.42578125" style="76" customWidth="1"/>
    <col min="1795" max="1801" width="13.85546875" style="76" customWidth="1"/>
    <col min="1802" max="1802" width="9.5703125" style="76" bestFit="1" customWidth="1"/>
    <col min="1803" max="2048" width="9.140625" style="76"/>
    <col min="2049" max="2049" width="22.28515625" style="76" customWidth="1"/>
    <col min="2050" max="2050" width="15.42578125" style="76" customWidth="1"/>
    <col min="2051" max="2057" width="13.85546875" style="76" customWidth="1"/>
    <col min="2058" max="2058" width="9.5703125" style="76" bestFit="1" customWidth="1"/>
    <col min="2059" max="2304" width="9.140625" style="76"/>
    <col min="2305" max="2305" width="22.28515625" style="76" customWidth="1"/>
    <col min="2306" max="2306" width="15.42578125" style="76" customWidth="1"/>
    <col min="2307" max="2313" width="13.85546875" style="76" customWidth="1"/>
    <col min="2314" max="2314" width="9.5703125" style="76" bestFit="1" customWidth="1"/>
    <col min="2315" max="2560" width="9.140625" style="76"/>
    <col min="2561" max="2561" width="22.28515625" style="76" customWidth="1"/>
    <col min="2562" max="2562" width="15.42578125" style="76" customWidth="1"/>
    <col min="2563" max="2569" width="13.85546875" style="76" customWidth="1"/>
    <col min="2570" max="2570" width="9.5703125" style="76" bestFit="1" customWidth="1"/>
    <col min="2571" max="2816" width="9.140625" style="76"/>
    <col min="2817" max="2817" width="22.28515625" style="76" customWidth="1"/>
    <col min="2818" max="2818" width="15.42578125" style="76" customWidth="1"/>
    <col min="2819" max="2825" width="13.85546875" style="76" customWidth="1"/>
    <col min="2826" max="2826" width="9.5703125" style="76" bestFit="1" customWidth="1"/>
    <col min="2827" max="3072" width="9.140625" style="76"/>
    <col min="3073" max="3073" width="22.28515625" style="76" customWidth="1"/>
    <col min="3074" max="3074" width="15.42578125" style="76" customWidth="1"/>
    <col min="3075" max="3081" width="13.85546875" style="76" customWidth="1"/>
    <col min="3082" max="3082" width="9.5703125" style="76" bestFit="1" customWidth="1"/>
    <col min="3083" max="3328" width="9.140625" style="76"/>
    <col min="3329" max="3329" width="22.28515625" style="76" customWidth="1"/>
    <col min="3330" max="3330" width="15.42578125" style="76" customWidth="1"/>
    <col min="3331" max="3337" width="13.85546875" style="76" customWidth="1"/>
    <col min="3338" max="3338" width="9.5703125" style="76" bestFit="1" customWidth="1"/>
    <col min="3339" max="3584" width="9.140625" style="76"/>
    <col min="3585" max="3585" width="22.28515625" style="76" customWidth="1"/>
    <col min="3586" max="3586" width="15.42578125" style="76" customWidth="1"/>
    <col min="3587" max="3593" width="13.85546875" style="76" customWidth="1"/>
    <col min="3594" max="3594" width="9.5703125" style="76" bestFit="1" customWidth="1"/>
    <col min="3595" max="3840" width="9.140625" style="76"/>
    <col min="3841" max="3841" width="22.28515625" style="76" customWidth="1"/>
    <col min="3842" max="3842" width="15.42578125" style="76" customWidth="1"/>
    <col min="3843" max="3849" width="13.85546875" style="76" customWidth="1"/>
    <col min="3850" max="3850" width="9.5703125" style="76" bestFit="1" customWidth="1"/>
    <col min="3851" max="4096" width="9.140625" style="76"/>
    <col min="4097" max="4097" width="22.28515625" style="76" customWidth="1"/>
    <col min="4098" max="4098" width="15.42578125" style="76" customWidth="1"/>
    <col min="4099" max="4105" width="13.85546875" style="76" customWidth="1"/>
    <col min="4106" max="4106" width="9.5703125" style="76" bestFit="1" customWidth="1"/>
    <col min="4107" max="4352" width="9.140625" style="76"/>
    <col min="4353" max="4353" width="22.28515625" style="76" customWidth="1"/>
    <col min="4354" max="4354" width="15.42578125" style="76" customWidth="1"/>
    <col min="4355" max="4361" width="13.85546875" style="76" customWidth="1"/>
    <col min="4362" max="4362" width="9.5703125" style="76" bestFit="1" customWidth="1"/>
    <col min="4363" max="4608" width="9.140625" style="76"/>
    <col min="4609" max="4609" width="22.28515625" style="76" customWidth="1"/>
    <col min="4610" max="4610" width="15.42578125" style="76" customWidth="1"/>
    <col min="4611" max="4617" width="13.85546875" style="76" customWidth="1"/>
    <col min="4618" max="4618" width="9.5703125" style="76" bestFit="1" customWidth="1"/>
    <col min="4619" max="4864" width="9.140625" style="76"/>
    <col min="4865" max="4865" width="22.28515625" style="76" customWidth="1"/>
    <col min="4866" max="4866" width="15.42578125" style="76" customWidth="1"/>
    <col min="4867" max="4873" width="13.85546875" style="76" customWidth="1"/>
    <col min="4874" max="4874" width="9.5703125" style="76" bestFit="1" customWidth="1"/>
    <col min="4875" max="5120" width="9.140625" style="76"/>
    <col min="5121" max="5121" width="22.28515625" style="76" customWidth="1"/>
    <col min="5122" max="5122" width="15.42578125" style="76" customWidth="1"/>
    <col min="5123" max="5129" width="13.85546875" style="76" customWidth="1"/>
    <col min="5130" max="5130" width="9.5703125" style="76" bestFit="1" customWidth="1"/>
    <col min="5131" max="5376" width="9.140625" style="76"/>
    <col min="5377" max="5377" width="22.28515625" style="76" customWidth="1"/>
    <col min="5378" max="5378" width="15.42578125" style="76" customWidth="1"/>
    <col min="5379" max="5385" width="13.85546875" style="76" customWidth="1"/>
    <col min="5386" max="5386" width="9.5703125" style="76" bestFit="1" customWidth="1"/>
    <col min="5387" max="5632" width="9.140625" style="76"/>
    <col min="5633" max="5633" width="22.28515625" style="76" customWidth="1"/>
    <col min="5634" max="5634" width="15.42578125" style="76" customWidth="1"/>
    <col min="5635" max="5641" width="13.85546875" style="76" customWidth="1"/>
    <col min="5642" max="5642" width="9.5703125" style="76" bestFit="1" customWidth="1"/>
    <col min="5643" max="5888" width="9.140625" style="76"/>
    <col min="5889" max="5889" width="22.28515625" style="76" customWidth="1"/>
    <col min="5890" max="5890" width="15.42578125" style="76" customWidth="1"/>
    <col min="5891" max="5897" width="13.85546875" style="76" customWidth="1"/>
    <col min="5898" max="5898" width="9.5703125" style="76" bestFit="1" customWidth="1"/>
    <col min="5899" max="6144" width="9.140625" style="76"/>
    <col min="6145" max="6145" width="22.28515625" style="76" customWidth="1"/>
    <col min="6146" max="6146" width="15.42578125" style="76" customWidth="1"/>
    <col min="6147" max="6153" width="13.85546875" style="76" customWidth="1"/>
    <col min="6154" max="6154" width="9.5703125" style="76" bestFit="1" customWidth="1"/>
    <col min="6155" max="6400" width="9.140625" style="76"/>
    <col min="6401" max="6401" width="22.28515625" style="76" customWidth="1"/>
    <col min="6402" max="6402" width="15.42578125" style="76" customWidth="1"/>
    <col min="6403" max="6409" width="13.85546875" style="76" customWidth="1"/>
    <col min="6410" max="6410" width="9.5703125" style="76" bestFit="1" customWidth="1"/>
    <col min="6411" max="6656" width="9.140625" style="76"/>
    <col min="6657" max="6657" width="22.28515625" style="76" customWidth="1"/>
    <col min="6658" max="6658" width="15.42578125" style="76" customWidth="1"/>
    <col min="6659" max="6665" width="13.85546875" style="76" customWidth="1"/>
    <col min="6666" max="6666" width="9.5703125" style="76" bestFit="1" customWidth="1"/>
    <col min="6667" max="6912" width="9.140625" style="76"/>
    <col min="6913" max="6913" width="22.28515625" style="76" customWidth="1"/>
    <col min="6914" max="6914" width="15.42578125" style="76" customWidth="1"/>
    <col min="6915" max="6921" width="13.85546875" style="76" customWidth="1"/>
    <col min="6922" max="6922" width="9.5703125" style="76" bestFit="1" customWidth="1"/>
    <col min="6923" max="7168" width="9.140625" style="76"/>
    <col min="7169" max="7169" width="22.28515625" style="76" customWidth="1"/>
    <col min="7170" max="7170" width="15.42578125" style="76" customWidth="1"/>
    <col min="7171" max="7177" width="13.85546875" style="76" customWidth="1"/>
    <col min="7178" max="7178" width="9.5703125" style="76" bestFit="1" customWidth="1"/>
    <col min="7179" max="7424" width="9.140625" style="76"/>
    <col min="7425" max="7425" width="22.28515625" style="76" customWidth="1"/>
    <col min="7426" max="7426" width="15.42578125" style="76" customWidth="1"/>
    <col min="7427" max="7433" width="13.85546875" style="76" customWidth="1"/>
    <col min="7434" max="7434" width="9.5703125" style="76" bestFit="1" customWidth="1"/>
    <col min="7435" max="7680" width="9.140625" style="76"/>
    <col min="7681" max="7681" width="22.28515625" style="76" customWidth="1"/>
    <col min="7682" max="7682" width="15.42578125" style="76" customWidth="1"/>
    <col min="7683" max="7689" width="13.85546875" style="76" customWidth="1"/>
    <col min="7690" max="7690" width="9.5703125" style="76" bestFit="1" customWidth="1"/>
    <col min="7691" max="7936" width="9.140625" style="76"/>
    <col min="7937" max="7937" width="22.28515625" style="76" customWidth="1"/>
    <col min="7938" max="7938" width="15.42578125" style="76" customWidth="1"/>
    <col min="7939" max="7945" width="13.85546875" style="76" customWidth="1"/>
    <col min="7946" max="7946" width="9.5703125" style="76" bestFit="1" customWidth="1"/>
    <col min="7947" max="8192" width="9.140625" style="76"/>
    <col min="8193" max="8193" width="22.28515625" style="76" customWidth="1"/>
    <col min="8194" max="8194" width="15.42578125" style="76" customWidth="1"/>
    <col min="8195" max="8201" width="13.85546875" style="76" customWidth="1"/>
    <col min="8202" max="8202" width="9.5703125" style="76" bestFit="1" customWidth="1"/>
    <col min="8203" max="8448" width="9.140625" style="76"/>
    <col min="8449" max="8449" width="22.28515625" style="76" customWidth="1"/>
    <col min="8450" max="8450" width="15.42578125" style="76" customWidth="1"/>
    <col min="8451" max="8457" width="13.85546875" style="76" customWidth="1"/>
    <col min="8458" max="8458" width="9.5703125" style="76" bestFit="1" customWidth="1"/>
    <col min="8459" max="8704" width="9.140625" style="76"/>
    <col min="8705" max="8705" width="22.28515625" style="76" customWidth="1"/>
    <col min="8706" max="8706" width="15.42578125" style="76" customWidth="1"/>
    <col min="8707" max="8713" width="13.85546875" style="76" customWidth="1"/>
    <col min="8714" max="8714" width="9.5703125" style="76" bestFit="1" customWidth="1"/>
    <col min="8715" max="8960" width="9.140625" style="76"/>
    <col min="8961" max="8961" width="22.28515625" style="76" customWidth="1"/>
    <col min="8962" max="8962" width="15.42578125" style="76" customWidth="1"/>
    <col min="8963" max="8969" width="13.85546875" style="76" customWidth="1"/>
    <col min="8970" max="8970" width="9.5703125" style="76" bestFit="1" customWidth="1"/>
    <col min="8971" max="9216" width="9.140625" style="76"/>
    <col min="9217" max="9217" width="22.28515625" style="76" customWidth="1"/>
    <col min="9218" max="9218" width="15.42578125" style="76" customWidth="1"/>
    <col min="9219" max="9225" width="13.85546875" style="76" customWidth="1"/>
    <col min="9226" max="9226" width="9.5703125" style="76" bestFit="1" customWidth="1"/>
    <col min="9227" max="9472" width="9.140625" style="76"/>
    <col min="9473" max="9473" width="22.28515625" style="76" customWidth="1"/>
    <col min="9474" max="9474" width="15.42578125" style="76" customWidth="1"/>
    <col min="9475" max="9481" width="13.85546875" style="76" customWidth="1"/>
    <col min="9482" max="9482" width="9.5703125" style="76" bestFit="1" customWidth="1"/>
    <col min="9483" max="9728" width="9.140625" style="76"/>
    <col min="9729" max="9729" width="22.28515625" style="76" customWidth="1"/>
    <col min="9730" max="9730" width="15.42578125" style="76" customWidth="1"/>
    <col min="9731" max="9737" width="13.85546875" style="76" customWidth="1"/>
    <col min="9738" max="9738" width="9.5703125" style="76" bestFit="1" customWidth="1"/>
    <col min="9739" max="9984" width="9.140625" style="76"/>
    <col min="9985" max="9985" width="22.28515625" style="76" customWidth="1"/>
    <col min="9986" max="9986" width="15.42578125" style="76" customWidth="1"/>
    <col min="9987" max="9993" width="13.85546875" style="76" customWidth="1"/>
    <col min="9994" max="9994" width="9.5703125" style="76" bestFit="1" customWidth="1"/>
    <col min="9995" max="10240" width="9.140625" style="76"/>
    <col min="10241" max="10241" width="22.28515625" style="76" customWidth="1"/>
    <col min="10242" max="10242" width="15.42578125" style="76" customWidth="1"/>
    <col min="10243" max="10249" width="13.85546875" style="76" customWidth="1"/>
    <col min="10250" max="10250" width="9.5703125" style="76" bestFit="1" customWidth="1"/>
    <col min="10251" max="10496" width="9.140625" style="76"/>
    <col min="10497" max="10497" width="22.28515625" style="76" customWidth="1"/>
    <col min="10498" max="10498" width="15.42578125" style="76" customWidth="1"/>
    <col min="10499" max="10505" width="13.85546875" style="76" customWidth="1"/>
    <col min="10506" max="10506" width="9.5703125" style="76" bestFit="1" customWidth="1"/>
    <col min="10507" max="10752" width="9.140625" style="76"/>
    <col min="10753" max="10753" width="22.28515625" style="76" customWidth="1"/>
    <col min="10754" max="10754" width="15.42578125" style="76" customWidth="1"/>
    <col min="10755" max="10761" width="13.85546875" style="76" customWidth="1"/>
    <col min="10762" max="10762" width="9.5703125" style="76" bestFit="1" customWidth="1"/>
    <col min="10763" max="11008" width="9.140625" style="76"/>
    <col min="11009" max="11009" width="22.28515625" style="76" customWidth="1"/>
    <col min="11010" max="11010" width="15.42578125" style="76" customWidth="1"/>
    <col min="11011" max="11017" width="13.85546875" style="76" customWidth="1"/>
    <col min="11018" max="11018" width="9.5703125" style="76" bestFit="1" customWidth="1"/>
    <col min="11019" max="11264" width="9.140625" style="76"/>
    <col min="11265" max="11265" width="22.28515625" style="76" customWidth="1"/>
    <col min="11266" max="11266" width="15.42578125" style="76" customWidth="1"/>
    <col min="11267" max="11273" width="13.85546875" style="76" customWidth="1"/>
    <col min="11274" max="11274" width="9.5703125" style="76" bestFit="1" customWidth="1"/>
    <col min="11275" max="11520" width="9.140625" style="76"/>
    <col min="11521" max="11521" width="22.28515625" style="76" customWidth="1"/>
    <col min="11522" max="11522" width="15.42578125" style="76" customWidth="1"/>
    <col min="11523" max="11529" width="13.85546875" style="76" customWidth="1"/>
    <col min="11530" max="11530" width="9.5703125" style="76" bestFit="1" customWidth="1"/>
    <col min="11531" max="11776" width="9.140625" style="76"/>
    <col min="11777" max="11777" width="22.28515625" style="76" customWidth="1"/>
    <col min="11778" max="11778" width="15.42578125" style="76" customWidth="1"/>
    <col min="11779" max="11785" width="13.85546875" style="76" customWidth="1"/>
    <col min="11786" max="11786" width="9.5703125" style="76" bestFit="1" customWidth="1"/>
    <col min="11787" max="12032" width="9.140625" style="76"/>
    <col min="12033" max="12033" width="22.28515625" style="76" customWidth="1"/>
    <col min="12034" max="12034" width="15.42578125" style="76" customWidth="1"/>
    <col min="12035" max="12041" width="13.85546875" style="76" customWidth="1"/>
    <col min="12042" max="12042" width="9.5703125" style="76" bestFit="1" customWidth="1"/>
    <col min="12043" max="12288" width="9.140625" style="76"/>
    <col min="12289" max="12289" width="22.28515625" style="76" customWidth="1"/>
    <col min="12290" max="12290" width="15.42578125" style="76" customWidth="1"/>
    <col min="12291" max="12297" width="13.85546875" style="76" customWidth="1"/>
    <col min="12298" max="12298" width="9.5703125" style="76" bestFit="1" customWidth="1"/>
    <col min="12299" max="12544" width="9.140625" style="76"/>
    <col min="12545" max="12545" width="22.28515625" style="76" customWidth="1"/>
    <col min="12546" max="12546" width="15.42578125" style="76" customWidth="1"/>
    <col min="12547" max="12553" width="13.85546875" style="76" customWidth="1"/>
    <col min="12554" max="12554" width="9.5703125" style="76" bestFit="1" customWidth="1"/>
    <col min="12555" max="12800" width="9.140625" style="76"/>
    <col min="12801" max="12801" width="22.28515625" style="76" customWidth="1"/>
    <col min="12802" max="12802" width="15.42578125" style="76" customWidth="1"/>
    <col min="12803" max="12809" width="13.85546875" style="76" customWidth="1"/>
    <col min="12810" max="12810" width="9.5703125" style="76" bestFit="1" customWidth="1"/>
    <col min="12811" max="13056" width="9.140625" style="76"/>
    <col min="13057" max="13057" width="22.28515625" style="76" customWidth="1"/>
    <col min="13058" max="13058" width="15.42578125" style="76" customWidth="1"/>
    <col min="13059" max="13065" width="13.85546875" style="76" customWidth="1"/>
    <col min="13066" max="13066" width="9.5703125" style="76" bestFit="1" customWidth="1"/>
    <col min="13067" max="13312" width="9.140625" style="76"/>
    <col min="13313" max="13313" width="22.28515625" style="76" customWidth="1"/>
    <col min="13314" max="13314" width="15.42578125" style="76" customWidth="1"/>
    <col min="13315" max="13321" width="13.85546875" style="76" customWidth="1"/>
    <col min="13322" max="13322" width="9.5703125" style="76" bestFit="1" customWidth="1"/>
    <col min="13323" max="13568" width="9.140625" style="76"/>
    <col min="13569" max="13569" width="22.28515625" style="76" customWidth="1"/>
    <col min="13570" max="13570" width="15.42578125" style="76" customWidth="1"/>
    <col min="13571" max="13577" width="13.85546875" style="76" customWidth="1"/>
    <col min="13578" max="13578" width="9.5703125" style="76" bestFit="1" customWidth="1"/>
    <col min="13579" max="13824" width="9.140625" style="76"/>
    <col min="13825" max="13825" width="22.28515625" style="76" customWidth="1"/>
    <col min="13826" max="13826" width="15.42578125" style="76" customWidth="1"/>
    <col min="13827" max="13833" width="13.85546875" style="76" customWidth="1"/>
    <col min="13834" max="13834" width="9.5703125" style="76" bestFit="1" customWidth="1"/>
    <col min="13835" max="14080" width="9.140625" style="76"/>
    <col min="14081" max="14081" width="22.28515625" style="76" customWidth="1"/>
    <col min="14082" max="14082" width="15.42578125" style="76" customWidth="1"/>
    <col min="14083" max="14089" width="13.85546875" style="76" customWidth="1"/>
    <col min="14090" max="14090" width="9.5703125" style="76" bestFit="1" customWidth="1"/>
    <col min="14091" max="14336" width="9.140625" style="76"/>
    <col min="14337" max="14337" width="22.28515625" style="76" customWidth="1"/>
    <col min="14338" max="14338" width="15.42578125" style="76" customWidth="1"/>
    <col min="14339" max="14345" width="13.85546875" style="76" customWidth="1"/>
    <col min="14346" max="14346" width="9.5703125" style="76" bestFit="1" customWidth="1"/>
    <col min="14347" max="14592" width="9.140625" style="76"/>
    <col min="14593" max="14593" width="22.28515625" style="76" customWidth="1"/>
    <col min="14594" max="14594" width="15.42578125" style="76" customWidth="1"/>
    <col min="14595" max="14601" width="13.85546875" style="76" customWidth="1"/>
    <col min="14602" max="14602" width="9.5703125" style="76" bestFit="1" customWidth="1"/>
    <col min="14603" max="14848" width="9.140625" style="76"/>
    <col min="14849" max="14849" width="22.28515625" style="76" customWidth="1"/>
    <col min="14850" max="14850" width="15.42578125" style="76" customWidth="1"/>
    <col min="14851" max="14857" width="13.85546875" style="76" customWidth="1"/>
    <col min="14858" max="14858" width="9.5703125" style="76" bestFit="1" customWidth="1"/>
    <col min="14859" max="15104" width="9.140625" style="76"/>
    <col min="15105" max="15105" width="22.28515625" style="76" customWidth="1"/>
    <col min="15106" max="15106" width="15.42578125" style="76" customWidth="1"/>
    <col min="15107" max="15113" width="13.85546875" style="76" customWidth="1"/>
    <col min="15114" max="15114" width="9.5703125" style="76" bestFit="1" customWidth="1"/>
    <col min="15115" max="15360" width="9.140625" style="76"/>
    <col min="15361" max="15361" width="22.28515625" style="76" customWidth="1"/>
    <col min="15362" max="15362" width="15.42578125" style="76" customWidth="1"/>
    <col min="15363" max="15369" width="13.85546875" style="76" customWidth="1"/>
    <col min="15370" max="15370" width="9.5703125" style="76" bestFit="1" customWidth="1"/>
    <col min="15371" max="15616" width="9.140625" style="76"/>
    <col min="15617" max="15617" width="22.28515625" style="76" customWidth="1"/>
    <col min="15618" max="15618" width="15.42578125" style="76" customWidth="1"/>
    <col min="15619" max="15625" width="13.85546875" style="76" customWidth="1"/>
    <col min="15626" max="15626" width="9.5703125" style="76" bestFit="1" customWidth="1"/>
    <col min="15627" max="15872" width="9.140625" style="76"/>
    <col min="15873" max="15873" width="22.28515625" style="76" customWidth="1"/>
    <col min="15874" max="15874" width="15.42578125" style="76" customWidth="1"/>
    <col min="15875" max="15881" width="13.85546875" style="76" customWidth="1"/>
    <col min="15882" max="15882" width="9.5703125" style="76" bestFit="1" customWidth="1"/>
    <col min="15883" max="16128" width="9.140625" style="76"/>
    <col min="16129" max="16129" width="22.28515625" style="76" customWidth="1"/>
    <col min="16130" max="16130" width="15.42578125" style="76" customWidth="1"/>
    <col min="16131" max="16137" width="13.85546875" style="76" customWidth="1"/>
    <col min="16138" max="16138" width="9.5703125" style="76" bestFit="1" customWidth="1"/>
    <col min="16139" max="16384" width="9.140625" style="76"/>
  </cols>
  <sheetData>
    <row r="1" spans="1:13" ht="22.5" customHeight="1" x14ac:dyDescent="0.2">
      <c r="A1" s="422" t="s">
        <v>93</v>
      </c>
      <c r="B1" s="422"/>
      <c r="C1" s="422"/>
      <c r="D1" s="422"/>
      <c r="E1" s="422"/>
      <c r="F1" s="422"/>
      <c r="G1" s="422"/>
      <c r="H1" s="422"/>
      <c r="I1" s="422"/>
    </row>
    <row r="2" spans="1:13" s="80" customFormat="1" ht="11.25" x14ac:dyDescent="0.2">
      <c r="A2" s="77"/>
      <c r="B2" s="78"/>
      <c r="C2" s="78"/>
      <c r="D2" s="78"/>
      <c r="E2" s="78"/>
      <c r="F2" s="78"/>
      <c r="G2" s="78"/>
      <c r="H2" s="78"/>
      <c r="I2" s="79" t="s">
        <v>94</v>
      </c>
    </row>
    <row r="3" spans="1:13" ht="12.75" customHeight="1" x14ac:dyDescent="0.2">
      <c r="A3" s="423"/>
      <c r="B3" s="424" t="s">
        <v>95</v>
      </c>
      <c r="C3" s="425" t="s">
        <v>67</v>
      </c>
      <c r="D3" s="426"/>
      <c r="E3" s="426"/>
      <c r="F3" s="426"/>
      <c r="G3" s="426"/>
      <c r="H3" s="426"/>
      <c r="I3" s="426"/>
    </row>
    <row r="4" spans="1:13" ht="26.25" customHeight="1" x14ac:dyDescent="0.2">
      <c r="A4" s="423"/>
      <c r="B4" s="424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13" s="84" customFormat="1" ht="12.75" customHeight="1" x14ac:dyDescent="0.25">
      <c r="A5" s="65" t="s">
        <v>72</v>
      </c>
      <c r="B5" s="67">
        <f>SUM(C5:I5)</f>
        <v>878296.54</v>
      </c>
      <c r="C5" s="67">
        <f>SUM(C6:C25)</f>
        <v>357386.8600000001</v>
      </c>
      <c r="D5" s="67">
        <f t="shared" ref="D5:I5" si="0">SUM(D6:D25)</f>
        <v>113072.55</v>
      </c>
      <c r="E5" s="67">
        <f t="shared" si="0"/>
        <v>13156.939999999999</v>
      </c>
      <c r="F5" s="67">
        <f t="shared" si="0"/>
        <v>35919.990000000005</v>
      </c>
      <c r="G5" s="67">
        <f t="shared" si="0"/>
        <v>130760.96000000002</v>
      </c>
      <c r="H5" s="67">
        <f t="shared" si="0"/>
        <v>6700.61</v>
      </c>
      <c r="I5" s="67">
        <f t="shared" si="0"/>
        <v>221298.63</v>
      </c>
      <c r="J5" s="83"/>
    </row>
    <row r="6" spans="1:13" s="84" customFormat="1" ht="12.75" customHeight="1" x14ac:dyDescent="0.25">
      <c r="A6" s="70" t="s">
        <v>73</v>
      </c>
      <c r="B6" s="67">
        <f t="shared" ref="B6:B25" si="1">SUM(C6:I6)</f>
        <v>57487.75</v>
      </c>
      <c r="C6" s="239">
        <v>17528.849999999999</v>
      </c>
      <c r="D6" s="239">
        <v>9149.25</v>
      </c>
      <c r="E6" s="239">
        <v>1006.8</v>
      </c>
      <c r="F6" s="239">
        <v>719.5</v>
      </c>
      <c r="G6" s="239">
        <v>17893.77</v>
      </c>
      <c r="H6" s="239">
        <v>1.68</v>
      </c>
      <c r="I6" s="239">
        <v>11187.9</v>
      </c>
      <c r="J6" s="83"/>
    </row>
    <row r="7" spans="1:13" ht="12.75" customHeight="1" x14ac:dyDescent="0.25">
      <c r="A7" s="71" t="s">
        <v>74</v>
      </c>
      <c r="B7" s="67">
        <f t="shared" si="1"/>
        <v>100778.45</v>
      </c>
      <c r="C7" s="239">
        <v>22478.34</v>
      </c>
      <c r="D7" s="239">
        <v>3964.78</v>
      </c>
      <c r="E7" s="239">
        <v>215.28</v>
      </c>
      <c r="F7" s="239">
        <v>3025.78</v>
      </c>
      <c r="G7" s="239">
        <v>7748.67</v>
      </c>
      <c r="H7" s="239" t="s">
        <v>137</v>
      </c>
      <c r="I7" s="239">
        <v>63345.599999999999</v>
      </c>
      <c r="J7" s="83"/>
      <c r="K7" s="85"/>
    </row>
    <row r="8" spans="1:13" ht="12.75" customHeight="1" x14ac:dyDescent="0.25">
      <c r="A8" s="71" t="s">
        <v>75</v>
      </c>
      <c r="B8" s="67">
        <f t="shared" si="1"/>
        <v>54884.170000000006</v>
      </c>
      <c r="C8" s="239">
        <v>34336.19</v>
      </c>
      <c r="D8" s="239">
        <v>8325.2800000000007</v>
      </c>
      <c r="E8" s="239">
        <v>1082.9100000000001</v>
      </c>
      <c r="F8" s="239">
        <v>493.4</v>
      </c>
      <c r="G8" s="239">
        <v>9355.89</v>
      </c>
      <c r="H8" s="239">
        <v>950.4</v>
      </c>
      <c r="I8" s="239">
        <v>340.1</v>
      </c>
      <c r="J8" s="83"/>
      <c r="K8" s="85"/>
    </row>
    <row r="9" spans="1:13" ht="12.75" customHeight="1" x14ac:dyDescent="0.25">
      <c r="A9" s="71" t="s">
        <v>76</v>
      </c>
      <c r="B9" s="67">
        <f t="shared" si="1"/>
        <v>123550.53999999998</v>
      </c>
      <c r="C9" s="239">
        <v>36353.519999999997</v>
      </c>
      <c r="D9" s="239">
        <v>9932.77</v>
      </c>
      <c r="E9" s="239">
        <v>212.95</v>
      </c>
      <c r="F9" s="239">
        <v>636.02</v>
      </c>
      <c r="G9" s="239">
        <v>7927.09</v>
      </c>
      <c r="H9" s="239">
        <v>93.4</v>
      </c>
      <c r="I9" s="239">
        <v>68394.789999999994</v>
      </c>
      <c r="J9" s="83"/>
      <c r="K9" s="85"/>
    </row>
    <row r="10" spans="1:13" ht="12.75" customHeight="1" x14ac:dyDescent="0.25">
      <c r="A10" s="71" t="s">
        <v>77</v>
      </c>
      <c r="B10" s="67">
        <f t="shared" si="1"/>
        <v>22086.67</v>
      </c>
      <c r="C10" s="239">
        <v>8970.16</v>
      </c>
      <c r="D10" s="239">
        <v>5076.1099999999997</v>
      </c>
      <c r="E10" s="239">
        <v>1162.8</v>
      </c>
      <c r="F10" s="239">
        <v>7.14</v>
      </c>
      <c r="G10" s="239">
        <v>4527.1000000000004</v>
      </c>
      <c r="H10" s="239">
        <v>2343.36</v>
      </c>
      <c r="I10" s="239" t="s">
        <v>137</v>
      </c>
      <c r="J10" s="83"/>
      <c r="K10" s="85"/>
    </row>
    <row r="11" spans="1:13" ht="12.75" customHeight="1" x14ac:dyDescent="0.25">
      <c r="A11" s="71" t="s">
        <v>78</v>
      </c>
      <c r="B11" s="67">
        <f t="shared" si="1"/>
        <v>47645.969999999994</v>
      </c>
      <c r="C11" s="239">
        <v>26840.43</v>
      </c>
      <c r="D11" s="239">
        <v>6138.13</v>
      </c>
      <c r="E11" s="239">
        <v>1155.6400000000001</v>
      </c>
      <c r="F11" s="239">
        <v>1117.53</v>
      </c>
      <c r="G11" s="239">
        <v>6204.93</v>
      </c>
      <c r="H11" s="239">
        <v>89.5</v>
      </c>
      <c r="I11" s="239">
        <v>6099.81</v>
      </c>
      <c r="J11" s="83"/>
      <c r="K11" s="85"/>
      <c r="M11" s="86"/>
    </row>
    <row r="12" spans="1:13" ht="12.75" customHeight="1" x14ac:dyDescent="0.25">
      <c r="A12" s="71" t="s">
        <v>79</v>
      </c>
      <c r="B12" s="67">
        <f t="shared" si="1"/>
        <v>54465.759999999995</v>
      </c>
      <c r="C12" s="239">
        <v>20529.07</v>
      </c>
      <c r="D12" s="239">
        <v>13929.01</v>
      </c>
      <c r="E12" s="239">
        <v>1425.4</v>
      </c>
      <c r="F12" s="239">
        <v>225.7</v>
      </c>
      <c r="G12" s="239">
        <v>8433.2099999999991</v>
      </c>
      <c r="H12" s="239">
        <v>256.33999999999997</v>
      </c>
      <c r="I12" s="239">
        <v>9667.0300000000007</v>
      </c>
      <c r="J12" s="83"/>
      <c r="K12" s="85"/>
    </row>
    <row r="13" spans="1:13" ht="12.75" customHeight="1" x14ac:dyDescent="0.25">
      <c r="A13" s="71" t="s">
        <v>80</v>
      </c>
      <c r="B13" s="67">
        <f t="shared" si="1"/>
        <v>44791.490000000005</v>
      </c>
      <c r="C13" s="239">
        <v>25014.959999999999</v>
      </c>
      <c r="D13" s="239">
        <v>8693.7800000000007</v>
      </c>
      <c r="E13" s="239">
        <v>938.67</v>
      </c>
      <c r="F13" s="239">
        <v>1771.32</v>
      </c>
      <c r="G13" s="239">
        <v>7405.66</v>
      </c>
      <c r="H13" s="239">
        <v>50.8</v>
      </c>
      <c r="I13" s="239">
        <v>916.3</v>
      </c>
      <c r="J13" s="83"/>
      <c r="K13" s="85"/>
    </row>
    <row r="14" spans="1:13" ht="12.75" customHeight="1" x14ac:dyDescent="0.25">
      <c r="A14" s="71" t="s">
        <v>81</v>
      </c>
      <c r="B14" s="67">
        <f t="shared" si="1"/>
        <v>41466.39</v>
      </c>
      <c r="C14" s="239">
        <v>16825.330000000002</v>
      </c>
      <c r="D14" s="239">
        <v>3918.14</v>
      </c>
      <c r="E14" s="239">
        <v>1359.34</v>
      </c>
      <c r="F14" s="239">
        <v>4519.2700000000004</v>
      </c>
      <c r="G14" s="239">
        <v>8967.93</v>
      </c>
      <c r="H14" s="239">
        <v>27.4</v>
      </c>
      <c r="I14" s="239">
        <v>5848.98</v>
      </c>
      <c r="J14" s="83"/>
      <c r="K14" s="85"/>
    </row>
    <row r="15" spans="1:13" ht="12.75" customHeight="1" x14ac:dyDescent="0.25">
      <c r="A15" s="71" t="s">
        <v>82</v>
      </c>
      <c r="B15" s="67">
        <f t="shared" si="1"/>
        <v>40766.710000000006</v>
      </c>
      <c r="C15" s="239">
        <v>26318.39</v>
      </c>
      <c r="D15" s="239">
        <v>2216.4699999999998</v>
      </c>
      <c r="E15" s="239">
        <v>76.489999999999995</v>
      </c>
      <c r="F15" s="239">
        <v>1825.27</v>
      </c>
      <c r="G15" s="239">
        <v>3909.07</v>
      </c>
      <c r="H15" s="239" t="s">
        <v>137</v>
      </c>
      <c r="I15" s="239">
        <v>6421.02</v>
      </c>
      <c r="J15" s="83"/>
      <c r="K15" s="85"/>
    </row>
    <row r="16" spans="1:13" ht="12.75" customHeight="1" x14ac:dyDescent="0.25">
      <c r="A16" s="71" t="s">
        <v>83</v>
      </c>
      <c r="B16" s="67">
        <f t="shared" si="1"/>
        <v>16776.550000000003</v>
      </c>
      <c r="C16" s="239">
        <v>7589.96</v>
      </c>
      <c r="D16" s="239">
        <v>2224.6999999999998</v>
      </c>
      <c r="E16" s="239">
        <v>951.5</v>
      </c>
      <c r="F16" s="239">
        <v>88.1</v>
      </c>
      <c r="G16" s="239">
        <v>4842.28</v>
      </c>
      <c r="H16" s="239">
        <v>1057.04</v>
      </c>
      <c r="I16" s="239">
        <v>22.97</v>
      </c>
      <c r="J16" s="83"/>
      <c r="K16" s="85"/>
    </row>
    <row r="17" spans="1:12" ht="12.75" customHeight="1" x14ac:dyDescent="0.25">
      <c r="A17" s="71" t="s">
        <v>84</v>
      </c>
      <c r="B17" s="67">
        <f t="shared" si="1"/>
        <v>8460.4599999999991</v>
      </c>
      <c r="C17" s="239">
        <v>1015.64</v>
      </c>
      <c r="D17" s="239">
        <v>610.73</v>
      </c>
      <c r="E17" s="239">
        <v>325.16000000000003</v>
      </c>
      <c r="F17" s="239" t="s">
        <v>137</v>
      </c>
      <c r="G17" s="239">
        <v>828</v>
      </c>
      <c r="H17" s="239">
        <v>1312.9</v>
      </c>
      <c r="I17" s="239">
        <v>4368.03</v>
      </c>
      <c r="J17" s="83"/>
      <c r="K17" s="85"/>
    </row>
    <row r="18" spans="1:12" ht="12.75" customHeight="1" x14ac:dyDescent="0.25">
      <c r="A18" s="71" t="s">
        <v>85</v>
      </c>
      <c r="B18" s="67">
        <f t="shared" si="1"/>
        <v>46841.97</v>
      </c>
      <c r="C18" s="239">
        <v>18699.68</v>
      </c>
      <c r="D18" s="239">
        <v>3682.33</v>
      </c>
      <c r="E18" s="239">
        <v>415.94</v>
      </c>
      <c r="F18" s="239">
        <v>9589.2900000000009</v>
      </c>
      <c r="G18" s="239">
        <v>12842.99</v>
      </c>
      <c r="H18" s="239">
        <v>0.42</v>
      </c>
      <c r="I18" s="239">
        <v>1611.32</v>
      </c>
      <c r="J18" s="83"/>
      <c r="K18" s="85"/>
      <c r="L18" s="86"/>
    </row>
    <row r="19" spans="1:12" ht="12.75" customHeight="1" x14ac:dyDescent="0.25">
      <c r="A19" s="71" t="s">
        <v>86</v>
      </c>
      <c r="B19" s="67">
        <f t="shared" si="1"/>
        <v>29738.37</v>
      </c>
      <c r="C19" s="239">
        <v>13343.28</v>
      </c>
      <c r="D19" s="239">
        <v>1666.6</v>
      </c>
      <c r="E19" s="239">
        <v>44.48</v>
      </c>
      <c r="F19" s="239">
        <v>9404.59</v>
      </c>
      <c r="G19" s="239">
        <v>4161.41</v>
      </c>
      <c r="H19" s="239" t="s">
        <v>137</v>
      </c>
      <c r="I19" s="239">
        <v>1118.01</v>
      </c>
      <c r="J19" s="83"/>
      <c r="K19" s="85"/>
    </row>
    <row r="20" spans="1:12" ht="12.75" customHeight="1" x14ac:dyDescent="0.25">
      <c r="A20" s="71" t="s">
        <v>87</v>
      </c>
      <c r="B20" s="67">
        <f t="shared" si="1"/>
        <v>100687.44000000002</v>
      </c>
      <c r="C20" s="239">
        <v>56139.45</v>
      </c>
      <c r="D20" s="239">
        <v>26411.55</v>
      </c>
      <c r="E20" s="239">
        <v>1043.9000000000001</v>
      </c>
      <c r="F20" s="239">
        <v>7.1</v>
      </c>
      <c r="G20" s="239">
        <v>13205.6</v>
      </c>
      <c r="H20" s="239">
        <v>516.57000000000005</v>
      </c>
      <c r="I20" s="239">
        <v>3363.27</v>
      </c>
      <c r="J20" s="83"/>
      <c r="K20" s="85"/>
    </row>
    <row r="21" spans="1:12" ht="12.75" customHeight="1" x14ac:dyDescent="0.25">
      <c r="A21" s="70" t="s">
        <v>88</v>
      </c>
      <c r="B21" s="67">
        <f t="shared" si="1"/>
        <v>11989.51</v>
      </c>
      <c r="C21" s="239">
        <v>3619.15</v>
      </c>
      <c r="D21" s="239">
        <v>2160.06</v>
      </c>
      <c r="E21" s="239">
        <v>552.9</v>
      </c>
      <c r="F21" s="239">
        <v>6.1</v>
      </c>
      <c r="G21" s="239">
        <v>5651.3</v>
      </c>
      <c r="H21" s="239" t="s">
        <v>137</v>
      </c>
      <c r="I21" s="239" t="s">
        <v>137</v>
      </c>
      <c r="J21" s="83"/>
      <c r="K21" s="85"/>
    </row>
    <row r="22" spans="1:12" ht="12.75" customHeight="1" x14ac:dyDescent="0.25">
      <c r="A22" s="71" t="s">
        <v>89</v>
      </c>
      <c r="B22" s="67">
        <f t="shared" si="1"/>
        <v>71254.880000000005</v>
      </c>
      <c r="C22" s="239">
        <v>18382.47</v>
      </c>
      <c r="D22" s="239">
        <v>4398.9399999999996</v>
      </c>
      <c r="E22" s="239">
        <v>1182.58</v>
      </c>
      <c r="F22" s="239">
        <v>2470.58</v>
      </c>
      <c r="G22" s="239">
        <v>6454.84</v>
      </c>
      <c r="H22" s="239">
        <v>0.8</v>
      </c>
      <c r="I22" s="239">
        <v>38364.67</v>
      </c>
      <c r="J22" s="83"/>
      <c r="K22" s="85"/>
    </row>
    <row r="23" spans="1:12" ht="12.75" customHeight="1" x14ac:dyDescent="0.25">
      <c r="A23" s="71" t="s">
        <v>90</v>
      </c>
      <c r="B23" s="67">
        <f t="shared" si="1"/>
        <v>36.400000000000006</v>
      </c>
      <c r="C23" s="239">
        <v>16.8</v>
      </c>
      <c r="D23" s="239">
        <v>4</v>
      </c>
      <c r="E23" s="239">
        <v>0.9</v>
      </c>
      <c r="F23" s="239" t="s">
        <v>137</v>
      </c>
      <c r="G23" s="239">
        <v>14.5</v>
      </c>
      <c r="H23" s="239" t="s">
        <v>137</v>
      </c>
      <c r="I23" s="239">
        <v>0.2</v>
      </c>
      <c r="J23" s="83"/>
      <c r="K23" s="85"/>
    </row>
    <row r="24" spans="1:12" ht="12.75" customHeight="1" x14ac:dyDescent="0.25">
      <c r="A24" s="71" t="s">
        <v>91</v>
      </c>
      <c r="B24" s="67">
        <f t="shared" si="1"/>
        <v>22</v>
      </c>
      <c r="C24" s="239">
        <v>16.8</v>
      </c>
      <c r="D24" s="239">
        <v>0.5</v>
      </c>
      <c r="E24" s="239">
        <v>0.8</v>
      </c>
      <c r="F24" s="239" t="s">
        <v>137</v>
      </c>
      <c r="G24" s="239">
        <v>3</v>
      </c>
      <c r="H24" s="239" t="s">
        <v>137</v>
      </c>
      <c r="I24" s="239">
        <v>0.9</v>
      </c>
      <c r="J24" s="83"/>
      <c r="K24" s="85"/>
    </row>
    <row r="25" spans="1:12" ht="12.75" customHeight="1" x14ac:dyDescent="0.25">
      <c r="A25" s="73" t="s">
        <v>92</v>
      </c>
      <c r="B25" s="75">
        <f t="shared" si="1"/>
        <v>4565.0599999999995</v>
      </c>
      <c r="C25" s="240">
        <v>3368.39</v>
      </c>
      <c r="D25" s="240">
        <v>569.41999999999996</v>
      </c>
      <c r="E25" s="240">
        <v>2.5</v>
      </c>
      <c r="F25" s="240">
        <v>13.3</v>
      </c>
      <c r="G25" s="240">
        <v>383.72</v>
      </c>
      <c r="H25" s="240" t="s">
        <v>137</v>
      </c>
      <c r="I25" s="240">
        <v>227.73</v>
      </c>
      <c r="J25" s="83"/>
      <c r="K25" s="85"/>
    </row>
    <row r="26" spans="1:12" x14ac:dyDescent="0.2">
      <c r="B26" s="86"/>
    </row>
    <row r="27" spans="1:12" x14ac:dyDescent="0.2">
      <c r="A27" s="198"/>
      <c r="C27" s="86"/>
    </row>
    <row r="28" spans="1:12" x14ac:dyDescent="0.2">
      <c r="B28" s="67"/>
      <c r="C28" s="8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A6" sqref="A6"/>
    </sheetView>
  </sheetViews>
  <sheetFormatPr defaultRowHeight="12.75" x14ac:dyDescent="0.2"/>
  <cols>
    <col min="1" max="1" width="21.7109375" style="5" customWidth="1"/>
    <col min="2" max="2" width="11.85546875" style="5" customWidth="1"/>
    <col min="3" max="3" width="10" style="5" customWidth="1"/>
    <col min="4" max="6" width="9.85546875" style="5" customWidth="1"/>
    <col min="7" max="7" width="9.5703125" style="5" customWidth="1"/>
    <col min="8" max="9" width="9.85546875" style="5" customWidth="1"/>
    <col min="10" max="10" width="10.5703125" style="5" customWidth="1"/>
    <col min="11" max="11" width="9.5703125" style="5" customWidth="1"/>
    <col min="12" max="12" width="9" style="5" customWidth="1"/>
    <col min="13" max="13" width="10.28515625" style="5" customWidth="1"/>
    <col min="14" max="14" width="8.28515625" style="5" customWidth="1"/>
    <col min="15" max="15" width="10.85546875" style="5" customWidth="1"/>
    <col min="16" max="16" width="11" style="5" customWidth="1"/>
    <col min="17" max="253" width="9.140625" style="5"/>
    <col min="254" max="254" width="21.7109375" style="5" customWidth="1"/>
    <col min="255" max="255" width="11.85546875" style="5" customWidth="1"/>
    <col min="256" max="256" width="10" style="5" customWidth="1"/>
    <col min="257" max="257" width="8.7109375" style="5" customWidth="1"/>
    <col min="258" max="259" width="9.85546875" style="5" customWidth="1"/>
    <col min="260" max="260" width="8.42578125" style="5" customWidth="1"/>
    <col min="261" max="262" width="9.85546875" style="5" customWidth="1"/>
    <col min="263" max="263" width="8.7109375" style="5" customWidth="1"/>
    <col min="264" max="264" width="9.5703125" style="5" customWidth="1"/>
    <col min="265" max="266" width="9" style="5" customWidth="1"/>
    <col min="267" max="267" width="5.5703125" style="5" customWidth="1"/>
    <col min="268" max="268" width="10.85546875" style="5" customWidth="1"/>
    <col min="269" max="509" width="9.140625" style="5"/>
    <col min="510" max="510" width="21.7109375" style="5" customWidth="1"/>
    <col min="511" max="511" width="11.85546875" style="5" customWidth="1"/>
    <col min="512" max="512" width="10" style="5" customWidth="1"/>
    <col min="513" max="513" width="8.7109375" style="5" customWidth="1"/>
    <col min="514" max="515" width="9.85546875" style="5" customWidth="1"/>
    <col min="516" max="516" width="8.42578125" style="5" customWidth="1"/>
    <col min="517" max="518" width="9.85546875" style="5" customWidth="1"/>
    <col min="519" max="519" width="8.7109375" style="5" customWidth="1"/>
    <col min="520" max="520" width="9.5703125" style="5" customWidth="1"/>
    <col min="521" max="522" width="9" style="5" customWidth="1"/>
    <col min="523" max="523" width="5.5703125" style="5" customWidth="1"/>
    <col min="524" max="524" width="10.85546875" style="5" customWidth="1"/>
    <col min="525" max="765" width="9.140625" style="5"/>
    <col min="766" max="766" width="21.7109375" style="5" customWidth="1"/>
    <col min="767" max="767" width="11.85546875" style="5" customWidth="1"/>
    <col min="768" max="768" width="10" style="5" customWidth="1"/>
    <col min="769" max="769" width="8.7109375" style="5" customWidth="1"/>
    <col min="770" max="771" width="9.85546875" style="5" customWidth="1"/>
    <col min="772" max="772" width="8.42578125" style="5" customWidth="1"/>
    <col min="773" max="774" width="9.85546875" style="5" customWidth="1"/>
    <col min="775" max="775" width="8.7109375" style="5" customWidth="1"/>
    <col min="776" max="776" width="9.5703125" style="5" customWidth="1"/>
    <col min="777" max="778" width="9" style="5" customWidth="1"/>
    <col min="779" max="779" width="5.5703125" style="5" customWidth="1"/>
    <col min="780" max="780" width="10.85546875" style="5" customWidth="1"/>
    <col min="781" max="1021" width="9.140625" style="5"/>
    <col min="1022" max="1022" width="21.7109375" style="5" customWidth="1"/>
    <col min="1023" max="1023" width="11.85546875" style="5" customWidth="1"/>
    <col min="1024" max="1024" width="10" style="5" customWidth="1"/>
    <col min="1025" max="1025" width="8.7109375" style="5" customWidth="1"/>
    <col min="1026" max="1027" width="9.85546875" style="5" customWidth="1"/>
    <col min="1028" max="1028" width="8.42578125" style="5" customWidth="1"/>
    <col min="1029" max="1030" width="9.85546875" style="5" customWidth="1"/>
    <col min="1031" max="1031" width="8.7109375" style="5" customWidth="1"/>
    <col min="1032" max="1032" width="9.5703125" style="5" customWidth="1"/>
    <col min="1033" max="1034" width="9" style="5" customWidth="1"/>
    <col min="1035" max="1035" width="5.5703125" style="5" customWidth="1"/>
    <col min="1036" max="1036" width="10.85546875" style="5" customWidth="1"/>
    <col min="1037" max="1277" width="9.140625" style="5"/>
    <col min="1278" max="1278" width="21.7109375" style="5" customWidth="1"/>
    <col min="1279" max="1279" width="11.85546875" style="5" customWidth="1"/>
    <col min="1280" max="1280" width="10" style="5" customWidth="1"/>
    <col min="1281" max="1281" width="8.7109375" style="5" customWidth="1"/>
    <col min="1282" max="1283" width="9.85546875" style="5" customWidth="1"/>
    <col min="1284" max="1284" width="8.42578125" style="5" customWidth="1"/>
    <col min="1285" max="1286" width="9.85546875" style="5" customWidth="1"/>
    <col min="1287" max="1287" width="8.7109375" style="5" customWidth="1"/>
    <col min="1288" max="1288" width="9.5703125" style="5" customWidth="1"/>
    <col min="1289" max="1290" width="9" style="5" customWidth="1"/>
    <col min="1291" max="1291" width="5.5703125" style="5" customWidth="1"/>
    <col min="1292" max="1292" width="10.85546875" style="5" customWidth="1"/>
    <col min="1293" max="1533" width="9.140625" style="5"/>
    <col min="1534" max="1534" width="21.7109375" style="5" customWidth="1"/>
    <col min="1535" max="1535" width="11.85546875" style="5" customWidth="1"/>
    <col min="1536" max="1536" width="10" style="5" customWidth="1"/>
    <col min="1537" max="1537" width="8.7109375" style="5" customWidth="1"/>
    <col min="1538" max="1539" width="9.85546875" style="5" customWidth="1"/>
    <col min="1540" max="1540" width="8.42578125" style="5" customWidth="1"/>
    <col min="1541" max="1542" width="9.85546875" style="5" customWidth="1"/>
    <col min="1543" max="1543" width="8.7109375" style="5" customWidth="1"/>
    <col min="1544" max="1544" width="9.5703125" style="5" customWidth="1"/>
    <col min="1545" max="1546" width="9" style="5" customWidth="1"/>
    <col min="1547" max="1547" width="5.5703125" style="5" customWidth="1"/>
    <col min="1548" max="1548" width="10.85546875" style="5" customWidth="1"/>
    <col min="1549" max="1789" width="9.140625" style="5"/>
    <col min="1790" max="1790" width="21.7109375" style="5" customWidth="1"/>
    <col min="1791" max="1791" width="11.85546875" style="5" customWidth="1"/>
    <col min="1792" max="1792" width="10" style="5" customWidth="1"/>
    <col min="1793" max="1793" width="8.7109375" style="5" customWidth="1"/>
    <col min="1794" max="1795" width="9.85546875" style="5" customWidth="1"/>
    <col min="1796" max="1796" width="8.42578125" style="5" customWidth="1"/>
    <col min="1797" max="1798" width="9.85546875" style="5" customWidth="1"/>
    <col min="1799" max="1799" width="8.7109375" style="5" customWidth="1"/>
    <col min="1800" max="1800" width="9.5703125" style="5" customWidth="1"/>
    <col min="1801" max="1802" width="9" style="5" customWidth="1"/>
    <col min="1803" max="1803" width="5.5703125" style="5" customWidth="1"/>
    <col min="1804" max="1804" width="10.85546875" style="5" customWidth="1"/>
    <col min="1805" max="2045" width="9.140625" style="5"/>
    <col min="2046" max="2046" width="21.7109375" style="5" customWidth="1"/>
    <col min="2047" max="2047" width="11.85546875" style="5" customWidth="1"/>
    <col min="2048" max="2048" width="10" style="5" customWidth="1"/>
    <col min="2049" max="2049" width="8.7109375" style="5" customWidth="1"/>
    <col min="2050" max="2051" width="9.85546875" style="5" customWidth="1"/>
    <col min="2052" max="2052" width="8.42578125" style="5" customWidth="1"/>
    <col min="2053" max="2054" width="9.85546875" style="5" customWidth="1"/>
    <col min="2055" max="2055" width="8.7109375" style="5" customWidth="1"/>
    <col min="2056" max="2056" width="9.5703125" style="5" customWidth="1"/>
    <col min="2057" max="2058" width="9" style="5" customWidth="1"/>
    <col min="2059" max="2059" width="5.5703125" style="5" customWidth="1"/>
    <col min="2060" max="2060" width="10.85546875" style="5" customWidth="1"/>
    <col min="2061" max="2301" width="9.140625" style="5"/>
    <col min="2302" max="2302" width="21.7109375" style="5" customWidth="1"/>
    <col min="2303" max="2303" width="11.85546875" style="5" customWidth="1"/>
    <col min="2304" max="2304" width="10" style="5" customWidth="1"/>
    <col min="2305" max="2305" width="8.7109375" style="5" customWidth="1"/>
    <col min="2306" max="2307" width="9.85546875" style="5" customWidth="1"/>
    <col min="2308" max="2308" width="8.42578125" style="5" customWidth="1"/>
    <col min="2309" max="2310" width="9.85546875" style="5" customWidth="1"/>
    <col min="2311" max="2311" width="8.7109375" style="5" customWidth="1"/>
    <col min="2312" max="2312" width="9.5703125" style="5" customWidth="1"/>
    <col min="2313" max="2314" width="9" style="5" customWidth="1"/>
    <col min="2315" max="2315" width="5.5703125" style="5" customWidth="1"/>
    <col min="2316" max="2316" width="10.85546875" style="5" customWidth="1"/>
    <col min="2317" max="2557" width="9.140625" style="5"/>
    <col min="2558" max="2558" width="21.7109375" style="5" customWidth="1"/>
    <col min="2559" max="2559" width="11.85546875" style="5" customWidth="1"/>
    <col min="2560" max="2560" width="10" style="5" customWidth="1"/>
    <col min="2561" max="2561" width="8.7109375" style="5" customWidth="1"/>
    <col min="2562" max="2563" width="9.85546875" style="5" customWidth="1"/>
    <col min="2564" max="2564" width="8.42578125" style="5" customWidth="1"/>
    <col min="2565" max="2566" width="9.85546875" style="5" customWidth="1"/>
    <col min="2567" max="2567" width="8.7109375" style="5" customWidth="1"/>
    <col min="2568" max="2568" width="9.5703125" style="5" customWidth="1"/>
    <col min="2569" max="2570" width="9" style="5" customWidth="1"/>
    <col min="2571" max="2571" width="5.5703125" style="5" customWidth="1"/>
    <col min="2572" max="2572" width="10.85546875" style="5" customWidth="1"/>
    <col min="2573" max="2813" width="9.140625" style="5"/>
    <col min="2814" max="2814" width="21.7109375" style="5" customWidth="1"/>
    <col min="2815" max="2815" width="11.85546875" style="5" customWidth="1"/>
    <col min="2816" max="2816" width="10" style="5" customWidth="1"/>
    <col min="2817" max="2817" width="8.7109375" style="5" customWidth="1"/>
    <col min="2818" max="2819" width="9.85546875" style="5" customWidth="1"/>
    <col min="2820" max="2820" width="8.42578125" style="5" customWidth="1"/>
    <col min="2821" max="2822" width="9.85546875" style="5" customWidth="1"/>
    <col min="2823" max="2823" width="8.7109375" style="5" customWidth="1"/>
    <col min="2824" max="2824" width="9.5703125" style="5" customWidth="1"/>
    <col min="2825" max="2826" width="9" style="5" customWidth="1"/>
    <col min="2827" max="2827" width="5.5703125" style="5" customWidth="1"/>
    <col min="2828" max="2828" width="10.85546875" style="5" customWidth="1"/>
    <col min="2829" max="3069" width="9.140625" style="5"/>
    <col min="3070" max="3070" width="21.7109375" style="5" customWidth="1"/>
    <col min="3071" max="3071" width="11.85546875" style="5" customWidth="1"/>
    <col min="3072" max="3072" width="10" style="5" customWidth="1"/>
    <col min="3073" max="3073" width="8.7109375" style="5" customWidth="1"/>
    <col min="3074" max="3075" width="9.85546875" style="5" customWidth="1"/>
    <col min="3076" max="3076" width="8.42578125" style="5" customWidth="1"/>
    <col min="3077" max="3078" width="9.85546875" style="5" customWidth="1"/>
    <col min="3079" max="3079" width="8.7109375" style="5" customWidth="1"/>
    <col min="3080" max="3080" width="9.5703125" style="5" customWidth="1"/>
    <col min="3081" max="3082" width="9" style="5" customWidth="1"/>
    <col min="3083" max="3083" width="5.5703125" style="5" customWidth="1"/>
    <col min="3084" max="3084" width="10.85546875" style="5" customWidth="1"/>
    <col min="3085" max="3325" width="9.140625" style="5"/>
    <col min="3326" max="3326" width="21.7109375" style="5" customWidth="1"/>
    <col min="3327" max="3327" width="11.85546875" style="5" customWidth="1"/>
    <col min="3328" max="3328" width="10" style="5" customWidth="1"/>
    <col min="3329" max="3329" width="8.7109375" style="5" customWidth="1"/>
    <col min="3330" max="3331" width="9.85546875" style="5" customWidth="1"/>
    <col min="3332" max="3332" width="8.42578125" style="5" customWidth="1"/>
    <col min="3333" max="3334" width="9.85546875" style="5" customWidth="1"/>
    <col min="3335" max="3335" width="8.7109375" style="5" customWidth="1"/>
    <col min="3336" max="3336" width="9.5703125" style="5" customWidth="1"/>
    <col min="3337" max="3338" width="9" style="5" customWidth="1"/>
    <col min="3339" max="3339" width="5.5703125" style="5" customWidth="1"/>
    <col min="3340" max="3340" width="10.85546875" style="5" customWidth="1"/>
    <col min="3341" max="3581" width="9.140625" style="5"/>
    <col min="3582" max="3582" width="21.7109375" style="5" customWidth="1"/>
    <col min="3583" max="3583" width="11.85546875" style="5" customWidth="1"/>
    <col min="3584" max="3584" width="10" style="5" customWidth="1"/>
    <col min="3585" max="3585" width="8.7109375" style="5" customWidth="1"/>
    <col min="3586" max="3587" width="9.85546875" style="5" customWidth="1"/>
    <col min="3588" max="3588" width="8.42578125" style="5" customWidth="1"/>
    <col min="3589" max="3590" width="9.85546875" style="5" customWidth="1"/>
    <col min="3591" max="3591" width="8.7109375" style="5" customWidth="1"/>
    <col min="3592" max="3592" width="9.5703125" style="5" customWidth="1"/>
    <col min="3593" max="3594" width="9" style="5" customWidth="1"/>
    <col min="3595" max="3595" width="5.5703125" style="5" customWidth="1"/>
    <col min="3596" max="3596" width="10.85546875" style="5" customWidth="1"/>
    <col min="3597" max="3837" width="9.140625" style="5"/>
    <col min="3838" max="3838" width="21.7109375" style="5" customWidth="1"/>
    <col min="3839" max="3839" width="11.85546875" style="5" customWidth="1"/>
    <col min="3840" max="3840" width="10" style="5" customWidth="1"/>
    <col min="3841" max="3841" width="8.7109375" style="5" customWidth="1"/>
    <col min="3842" max="3843" width="9.85546875" style="5" customWidth="1"/>
    <col min="3844" max="3844" width="8.42578125" style="5" customWidth="1"/>
    <col min="3845" max="3846" width="9.85546875" style="5" customWidth="1"/>
    <col min="3847" max="3847" width="8.7109375" style="5" customWidth="1"/>
    <col min="3848" max="3848" width="9.5703125" style="5" customWidth="1"/>
    <col min="3849" max="3850" width="9" style="5" customWidth="1"/>
    <col min="3851" max="3851" width="5.5703125" style="5" customWidth="1"/>
    <col min="3852" max="3852" width="10.85546875" style="5" customWidth="1"/>
    <col min="3853" max="4093" width="9.140625" style="5"/>
    <col min="4094" max="4094" width="21.7109375" style="5" customWidth="1"/>
    <col min="4095" max="4095" width="11.85546875" style="5" customWidth="1"/>
    <col min="4096" max="4096" width="10" style="5" customWidth="1"/>
    <col min="4097" max="4097" width="8.7109375" style="5" customWidth="1"/>
    <col min="4098" max="4099" width="9.85546875" style="5" customWidth="1"/>
    <col min="4100" max="4100" width="8.42578125" style="5" customWidth="1"/>
    <col min="4101" max="4102" width="9.85546875" style="5" customWidth="1"/>
    <col min="4103" max="4103" width="8.7109375" style="5" customWidth="1"/>
    <col min="4104" max="4104" width="9.5703125" style="5" customWidth="1"/>
    <col min="4105" max="4106" width="9" style="5" customWidth="1"/>
    <col min="4107" max="4107" width="5.5703125" style="5" customWidth="1"/>
    <col min="4108" max="4108" width="10.85546875" style="5" customWidth="1"/>
    <col min="4109" max="4349" width="9.140625" style="5"/>
    <col min="4350" max="4350" width="21.7109375" style="5" customWidth="1"/>
    <col min="4351" max="4351" width="11.85546875" style="5" customWidth="1"/>
    <col min="4352" max="4352" width="10" style="5" customWidth="1"/>
    <col min="4353" max="4353" width="8.7109375" style="5" customWidth="1"/>
    <col min="4354" max="4355" width="9.85546875" style="5" customWidth="1"/>
    <col min="4356" max="4356" width="8.42578125" style="5" customWidth="1"/>
    <col min="4357" max="4358" width="9.85546875" style="5" customWidth="1"/>
    <col min="4359" max="4359" width="8.7109375" style="5" customWidth="1"/>
    <col min="4360" max="4360" width="9.5703125" style="5" customWidth="1"/>
    <col min="4361" max="4362" width="9" style="5" customWidth="1"/>
    <col min="4363" max="4363" width="5.5703125" style="5" customWidth="1"/>
    <col min="4364" max="4364" width="10.85546875" style="5" customWidth="1"/>
    <col min="4365" max="4605" width="9.140625" style="5"/>
    <col min="4606" max="4606" width="21.7109375" style="5" customWidth="1"/>
    <col min="4607" max="4607" width="11.85546875" style="5" customWidth="1"/>
    <col min="4608" max="4608" width="10" style="5" customWidth="1"/>
    <col min="4609" max="4609" width="8.7109375" style="5" customWidth="1"/>
    <col min="4610" max="4611" width="9.85546875" style="5" customWidth="1"/>
    <col min="4612" max="4612" width="8.42578125" style="5" customWidth="1"/>
    <col min="4613" max="4614" width="9.85546875" style="5" customWidth="1"/>
    <col min="4615" max="4615" width="8.7109375" style="5" customWidth="1"/>
    <col min="4616" max="4616" width="9.5703125" style="5" customWidth="1"/>
    <col min="4617" max="4618" width="9" style="5" customWidth="1"/>
    <col min="4619" max="4619" width="5.5703125" style="5" customWidth="1"/>
    <col min="4620" max="4620" width="10.85546875" style="5" customWidth="1"/>
    <col min="4621" max="4861" width="9.140625" style="5"/>
    <col min="4862" max="4862" width="21.7109375" style="5" customWidth="1"/>
    <col min="4863" max="4863" width="11.85546875" style="5" customWidth="1"/>
    <col min="4864" max="4864" width="10" style="5" customWidth="1"/>
    <col min="4865" max="4865" width="8.7109375" style="5" customWidth="1"/>
    <col min="4866" max="4867" width="9.85546875" style="5" customWidth="1"/>
    <col min="4868" max="4868" width="8.42578125" style="5" customWidth="1"/>
    <col min="4869" max="4870" width="9.85546875" style="5" customWidth="1"/>
    <col min="4871" max="4871" width="8.7109375" style="5" customWidth="1"/>
    <col min="4872" max="4872" width="9.5703125" style="5" customWidth="1"/>
    <col min="4873" max="4874" width="9" style="5" customWidth="1"/>
    <col min="4875" max="4875" width="5.5703125" style="5" customWidth="1"/>
    <col min="4876" max="4876" width="10.85546875" style="5" customWidth="1"/>
    <col min="4877" max="5117" width="9.140625" style="5"/>
    <col min="5118" max="5118" width="21.7109375" style="5" customWidth="1"/>
    <col min="5119" max="5119" width="11.85546875" style="5" customWidth="1"/>
    <col min="5120" max="5120" width="10" style="5" customWidth="1"/>
    <col min="5121" max="5121" width="8.7109375" style="5" customWidth="1"/>
    <col min="5122" max="5123" width="9.85546875" style="5" customWidth="1"/>
    <col min="5124" max="5124" width="8.42578125" style="5" customWidth="1"/>
    <col min="5125" max="5126" width="9.85546875" style="5" customWidth="1"/>
    <col min="5127" max="5127" width="8.7109375" style="5" customWidth="1"/>
    <col min="5128" max="5128" width="9.5703125" style="5" customWidth="1"/>
    <col min="5129" max="5130" width="9" style="5" customWidth="1"/>
    <col min="5131" max="5131" width="5.5703125" style="5" customWidth="1"/>
    <col min="5132" max="5132" width="10.85546875" style="5" customWidth="1"/>
    <col min="5133" max="5373" width="9.140625" style="5"/>
    <col min="5374" max="5374" width="21.7109375" style="5" customWidth="1"/>
    <col min="5375" max="5375" width="11.85546875" style="5" customWidth="1"/>
    <col min="5376" max="5376" width="10" style="5" customWidth="1"/>
    <col min="5377" max="5377" width="8.7109375" style="5" customWidth="1"/>
    <col min="5378" max="5379" width="9.85546875" style="5" customWidth="1"/>
    <col min="5380" max="5380" width="8.42578125" style="5" customWidth="1"/>
    <col min="5381" max="5382" width="9.85546875" style="5" customWidth="1"/>
    <col min="5383" max="5383" width="8.7109375" style="5" customWidth="1"/>
    <col min="5384" max="5384" width="9.5703125" style="5" customWidth="1"/>
    <col min="5385" max="5386" width="9" style="5" customWidth="1"/>
    <col min="5387" max="5387" width="5.5703125" style="5" customWidth="1"/>
    <col min="5388" max="5388" width="10.85546875" style="5" customWidth="1"/>
    <col min="5389" max="5629" width="9.140625" style="5"/>
    <col min="5630" max="5630" width="21.7109375" style="5" customWidth="1"/>
    <col min="5631" max="5631" width="11.85546875" style="5" customWidth="1"/>
    <col min="5632" max="5632" width="10" style="5" customWidth="1"/>
    <col min="5633" max="5633" width="8.7109375" style="5" customWidth="1"/>
    <col min="5634" max="5635" width="9.85546875" style="5" customWidth="1"/>
    <col min="5636" max="5636" width="8.42578125" style="5" customWidth="1"/>
    <col min="5637" max="5638" width="9.85546875" style="5" customWidth="1"/>
    <col min="5639" max="5639" width="8.7109375" style="5" customWidth="1"/>
    <col min="5640" max="5640" width="9.5703125" style="5" customWidth="1"/>
    <col min="5641" max="5642" width="9" style="5" customWidth="1"/>
    <col min="5643" max="5643" width="5.5703125" style="5" customWidth="1"/>
    <col min="5644" max="5644" width="10.85546875" style="5" customWidth="1"/>
    <col min="5645" max="5885" width="9.140625" style="5"/>
    <col min="5886" max="5886" width="21.7109375" style="5" customWidth="1"/>
    <col min="5887" max="5887" width="11.85546875" style="5" customWidth="1"/>
    <col min="5888" max="5888" width="10" style="5" customWidth="1"/>
    <col min="5889" max="5889" width="8.7109375" style="5" customWidth="1"/>
    <col min="5890" max="5891" width="9.85546875" style="5" customWidth="1"/>
    <col min="5892" max="5892" width="8.42578125" style="5" customWidth="1"/>
    <col min="5893" max="5894" width="9.85546875" style="5" customWidth="1"/>
    <col min="5895" max="5895" width="8.7109375" style="5" customWidth="1"/>
    <col min="5896" max="5896" width="9.5703125" style="5" customWidth="1"/>
    <col min="5897" max="5898" width="9" style="5" customWidth="1"/>
    <col min="5899" max="5899" width="5.5703125" style="5" customWidth="1"/>
    <col min="5900" max="5900" width="10.85546875" style="5" customWidth="1"/>
    <col min="5901" max="6141" width="9.140625" style="5"/>
    <col min="6142" max="6142" width="21.7109375" style="5" customWidth="1"/>
    <col min="6143" max="6143" width="11.85546875" style="5" customWidth="1"/>
    <col min="6144" max="6144" width="10" style="5" customWidth="1"/>
    <col min="6145" max="6145" width="8.7109375" style="5" customWidth="1"/>
    <col min="6146" max="6147" width="9.85546875" style="5" customWidth="1"/>
    <col min="6148" max="6148" width="8.42578125" style="5" customWidth="1"/>
    <col min="6149" max="6150" width="9.85546875" style="5" customWidth="1"/>
    <col min="6151" max="6151" width="8.7109375" style="5" customWidth="1"/>
    <col min="6152" max="6152" width="9.5703125" style="5" customWidth="1"/>
    <col min="6153" max="6154" width="9" style="5" customWidth="1"/>
    <col min="6155" max="6155" width="5.5703125" style="5" customWidth="1"/>
    <col min="6156" max="6156" width="10.85546875" style="5" customWidth="1"/>
    <col min="6157" max="6397" width="9.140625" style="5"/>
    <col min="6398" max="6398" width="21.7109375" style="5" customWidth="1"/>
    <col min="6399" max="6399" width="11.85546875" style="5" customWidth="1"/>
    <col min="6400" max="6400" width="10" style="5" customWidth="1"/>
    <col min="6401" max="6401" width="8.7109375" style="5" customWidth="1"/>
    <col min="6402" max="6403" width="9.85546875" style="5" customWidth="1"/>
    <col min="6404" max="6404" width="8.42578125" style="5" customWidth="1"/>
    <col min="6405" max="6406" width="9.85546875" style="5" customWidth="1"/>
    <col min="6407" max="6407" width="8.7109375" style="5" customWidth="1"/>
    <col min="6408" max="6408" width="9.5703125" style="5" customWidth="1"/>
    <col min="6409" max="6410" width="9" style="5" customWidth="1"/>
    <col min="6411" max="6411" width="5.5703125" style="5" customWidth="1"/>
    <col min="6412" max="6412" width="10.85546875" style="5" customWidth="1"/>
    <col min="6413" max="6653" width="9.140625" style="5"/>
    <col min="6654" max="6654" width="21.7109375" style="5" customWidth="1"/>
    <col min="6655" max="6655" width="11.85546875" style="5" customWidth="1"/>
    <col min="6656" max="6656" width="10" style="5" customWidth="1"/>
    <col min="6657" max="6657" width="8.7109375" style="5" customWidth="1"/>
    <col min="6658" max="6659" width="9.85546875" style="5" customWidth="1"/>
    <col min="6660" max="6660" width="8.42578125" style="5" customWidth="1"/>
    <col min="6661" max="6662" width="9.85546875" style="5" customWidth="1"/>
    <col min="6663" max="6663" width="8.7109375" style="5" customWidth="1"/>
    <col min="6664" max="6664" width="9.5703125" style="5" customWidth="1"/>
    <col min="6665" max="6666" width="9" style="5" customWidth="1"/>
    <col min="6667" max="6667" width="5.5703125" style="5" customWidth="1"/>
    <col min="6668" max="6668" width="10.85546875" style="5" customWidth="1"/>
    <col min="6669" max="6909" width="9.140625" style="5"/>
    <col min="6910" max="6910" width="21.7109375" style="5" customWidth="1"/>
    <col min="6911" max="6911" width="11.85546875" style="5" customWidth="1"/>
    <col min="6912" max="6912" width="10" style="5" customWidth="1"/>
    <col min="6913" max="6913" width="8.7109375" style="5" customWidth="1"/>
    <col min="6914" max="6915" width="9.85546875" style="5" customWidth="1"/>
    <col min="6916" max="6916" width="8.42578125" style="5" customWidth="1"/>
    <col min="6917" max="6918" width="9.85546875" style="5" customWidth="1"/>
    <col min="6919" max="6919" width="8.7109375" style="5" customWidth="1"/>
    <col min="6920" max="6920" width="9.5703125" style="5" customWidth="1"/>
    <col min="6921" max="6922" width="9" style="5" customWidth="1"/>
    <col min="6923" max="6923" width="5.5703125" style="5" customWidth="1"/>
    <col min="6924" max="6924" width="10.85546875" style="5" customWidth="1"/>
    <col min="6925" max="7165" width="9.140625" style="5"/>
    <col min="7166" max="7166" width="21.7109375" style="5" customWidth="1"/>
    <col min="7167" max="7167" width="11.85546875" style="5" customWidth="1"/>
    <col min="7168" max="7168" width="10" style="5" customWidth="1"/>
    <col min="7169" max="7169" width="8.7109375" style="5" customWidth="1"/>
    <col min="7170" max="7171" width="9.85546875" style="5" customWidth="1"/>
    <col min="7172" max="7172" width="8.42578125" style="5" customWidth="1"/>
    <col min="7173" max="7174" width="9.85546875" style="5" customWidth="1"/>
    <col min="7175" max="7175" width="8.7109375" style="5" customWidth="1"/>
    <col min="7176" max="7176" width="9.5703125" style="5" customWidth="1"/>
    <col min="7177" max="7178" width="9" style="5" customWidth="1"/>
    <col min="7179" max="7179" width="5.5703125" style="5" customWidth="1"/>
    <col min="7180" max="7180" width="10.85546875" style="5" customWidth="1"/>
    <col min="7181" max="7421" width="9.140625" style="5"/>
    <col min="7422" max="7422" width="21.7109375" style="5" customWidth="1"/>
    <col min="7423" max="7423" width="11.85546875" style="5" customWidth="1"/>
    <col min="7424" max="7424" width="10" style="5" customWidth="1"/>
    <col min="7425" max="7425" width="8.7109375" style="5" customWidth="1"/>
    <col min="7426" max="7427" width="9.85546875" style="5" customWidth="1"/>
    <col min="7428" max="7428" width="8.42578125" style="5" customWidth="1"/>
    <col min="7429" max="7430" width="9.85546875" style="5" customWidth="1"/>
    <col min="7431" max="7431" width="8.7109375" style="5" customWidth="1"/>
    <col min="7432" max="7432" width="9.5703125" style="5" customWidth="1"/>
    <col min="7433" max="7434" width="9" style="5" customWidth="1"/>
    <col min="7435" max="7435" width="5.5703125" style="5" customWidth="1"/>
    <col min="7436" max="7436" width="10.85546875" style="5" customWidth="1"/>
    <col min="7437" max="7677" width="9.140625" style="5"/>
    <col min="7678" max="7678" width="21.7109375" style="5" customWidth="1"/>
    <col min="7679" max="7679" width="11.85546875" style="5" customWidth="1"/>
    <col min="7680" max="7680" width="10" style="5" customWidth="1"/>
    <col min="7681" max="7681" width="8.7109375" style="5" customWidth="1"/>
    <col min="7682" max="7683" width="9.85546875" style="5" customWidth="1"/>
    <col min="7684" max="7684" width="8.42578125" style="5" customWidth="1"/>
    <col min="7685" max="7686" width="9.85546875" style="5" customWidth="1"/>
    <col min="7687" max="7687" width="8.7109375" style="5" customWidth="1"/>
    <col min="7688" max="7688" width="9.5703125" style="5" customWidth="1"/>
    <col min="7689" max="7690" width="9" style="5" customWidth="1"/>
    <col min="7691" max="7691" width="5.5703125" style="5" customWidth="1"/>
    <col min="7692" max="7692" width="10.85546875" style="5" customWidth="1"/>
    <col min="7693" max="7933" width="9.140625" style="5"/>
    <col min="7934" max="7934" width="21.7109375" style="5" customWidth="1"/>
    <col min="7935" max="7935" width="11.85546875" style="5" customWidth="1"/>
    <col min="7936" max="7936" width="10" style="5" customWidth="1"/>
    <col min="7937" max="7937" width="8.7109375" style="5" customWidth="1"/>
    <col min="7938" max="7939" width="9.85546875" style="5" customWidth="1"/>
    <col min="7940" max="7940" width="8.42578125" style="5" customWidth="1"/>
    <col min="7941" max="7942" width="9.85546875" style="5" customWidth="1"/>
    <col min="7943" max="7943" width="8.7109375" style="5" customWidth="1"/>
    <col min="7944" max="7944" width="9.5703125" style="5" customWidth="1"/>
    <col min="7945" max="7946" width="9" style="5" customWidth="1"/>
    <col min="7947" max="7947" width="5.5703125" style="5" customWidth="1"/>
    <col min="7948" max="7948" width="10.85546875" style="5" customWidth="1"/>
    <col min="7949" max="8189" width="9.140625" style="5"/>
    <col min="8190" max="8190" width="21.7109375" style="5" customWidth="1"/>
    <col min="8191" max="8191" width="11.85546875" style="5" customWidth="1"/>
    <col min="8192" max="8192" width="10" style="5" customWidth="1"/>
    <col min="8193" max="8193" width="8.7109375" style="5" customWidth="1"/>
    <col min="8194" max="8195" width="9.85546875" style="5" customWidth="1"/>
    <col min="8196" max="8196" width="8.42578125" style="5" customWidth="1"/>
    <col min="8197" max="8198" width="9.85546875" style="5" customWidth="1"/>
    <col min="8199" max="8199" width="8.7109375" style="5" customWidth="1"/>
    <col min="8200" max="8200" width="9.5703125" style="5" customWidth="1"/>
    <col min="8201" max="8202" width="9" style="5" customWidth="1"/>
    <col min="8203" max="8203" width="5.5703125" style="5" customWidth="1"/>
    <col min="8204" max="8204" width="10.85546875" style="5" customWidth="1"/>
    <col min="8205" max="8445" width="9.140625" style="5"/>
    <col min="8446" max="8446" width="21.7109375" style="5" customWidth="1"/>
    <col min="8447" max="8447" width="11.85546875" style="5" customWidth="1"/>
    <col min="8448" max="8448" width="10" style="5" customWidth="1"/>
    <col min="8449" max="8449" width="8.7109375" style="5" customWidth="1"/>
    <col min="8450" max="8451" width="9.85546875" style="5" customWidth="1"/>
    <col min="8452" max="8452" width="8.42578125" style="5" customWidth="1"/>
    <col min="8453" max="8454" width="9.85546875" style="5" customWidth="1"/>
    <col min="8455" max="8455" width="8.7109375" style="5" customWidth="1"/>
    <col min="8456" max="8456" width="9.5703125" style="5" customWidth="1"/>
    <col min="8457" max="8458" width="9" style="5" customWidth="1"/>
    <col min="8459" max="8459" width="5.5703125" style="5" customWidth="1"/>
    <col min="8460" max="8460" width="10.85546875" style="5" customWidth="1"/>
    <col min="8461" max="8701" width="9.140625" style="5"/>
    <col min="8702" max="8702" width="21.7109375" style="5" customWidth="1"/>
    <col min="8703" max="8703" width="11.85546875" style="5" customWidth="1"/>
    <col min="8704" max="8704" width="10" style="5" customWidth="1"/>
    <col min="8705" max="8705" width="8.7109375" style="5" customWidth="1"/>
    <col min="8706" max="8707" width="9.85546875" style="5" customWidth="1"/>
    <col min="8708" max="8708" width="8.42578125" style="5" customWidth="1"/>
    <col min="8709" max="8710" width="9.85546875" style="5" customWidth="1"/>
    <col min="8711" max="8711" width="8.7109375" style="5" customWidth="1"/>
    <col min="8712" max="8712" width="9.5703125" style="5" customWidth="1"/>
    <col min="8713" max="8714" width="9" style="5" customWidth="1"/>
    <col min="8715" max="8715" width="5.5703125" style="5" customWidth="1"/>
    <col min="8716" max="8716" width="10.85546875" style="5" customWidth="1"/>
    <col min="8717" max="8957" width="9.140625" style="5"/>
    <col min="8958" max="8958" width="21.7109375" style="5" customWidth="1"/>
    <col min="8959" max="8959" width="11.85546875" style="5" customWidth="1"/>
    <col min="8960" max="8960" width="10" style="5" customWidth="1"/>
    <col min="8961" max="8961" width="8.7109375" style="5" customWidth="1"/>
    <col min="8962" max="8963" width="9.85546875" style="5" customWidth="1"/>
    <col min="8964" max="8964" width="8.42578125" style="5" customWidth="1"/>
    <col min="8965" max="8966" width="9.85546875" style="5" customWidth="1"/>
    <col min="8967" max="8967" width="8.7109375" style="5" customWidth="1"/>
    <col min="8968" max="8968" width="9.5703125" style="5" customWidth="1"/>
    <col min="8969" max="8970" width="9" style="5" customWidth="1"/>
    <col min="8971" max="8971" width="5.5703125" style="5" customWidth="1"/>
    <col min="8972" max="8972" width="10.85546875" style="5" customWidth="1"/>
    <col min="8973" max="9213" width="9.140625" style="5"/>
    <col min="9214" max="9214" width="21.7109375" style="5" customWidth="1"/>
    <col min="9215" max="9215" width="11.85546875" style="5" customWidth="1"/>
    <col min="9216" max="9216" width="10" style="5" customWidth="1"/>
    <col min="9217" max="9217" width="8.7109375" style="5" customWidth="1"/>
    <col min="9218" max="9219" width="9.85546875" style="5" customWidth="1"/>
    <col min="9220" max="9220" width="8.42578125" style="5" customWidth="1"/>
    <col min="9221" max="9222" width="9.85546875" style="5" customWidth="1"/>
    <col min="9223" max="9223" width="8.7109375" style="5" customWidth="1"/>
    <col min="9224" max="9224" width="9.5703125" style="5" customWidth="1"/>
    <col min="9225" max="9226" width="9" style="5" customWidth="1"/>
    <col min="9227" max="9227" width="5.5703125" style="5" customWidth="1"/>
    <col min="9228" max="9228" width="10.85546875" style="5" customWidth="1"/>
    <col min="9229" max="9469" width="9.140625" style="5"/>
    <col min="9470" max="9470" width="21.7109375" style="5" customWidth="1"/>
    <col min="9471" max="9471" width="11.85546875" style="5" customWidth="1"/>
    <col min="9472" max="9472" width="10" style="5" customWidth="1"/>
    <col min="9473" max="9473" width="8.7109375" style="5" customWidth="1"/>
    <col min="9474" max="9475" width="9.85546875" style="5" customWidth="1"/>
    <col min="9476" max="9476" width="8.42578125" style="5" customWidth="1"/>
    <col min="9477" max="9478" width="9.85546875" style="5" customWidth="1"/>
    <col min="9479" max="9479" width="8.7109375" style="5" customWidth="1"/>
    <col min="9480" max="9480" width="9.5703125" style="5" customWidth="1"/>
    <col min="9481" max="9482" width="9" style="5" customWidth="1"/>
    <col min="9483" max="9483" width="5.5703125" style="5" customWidth="1"/>
    <col min="9484" max="9484" width="10.85546875" style="5" customWidth="1"/>
    <col min="9485" max="9725" width="9.140625" style="5"/>
    <col min="9726" max="9726" width="21.7109375" style="5" customWidth="1"/>
    <col min="9727" max="9727" width="11.85546875" style="5" customWidth="1"/>
    <col min="9728" max="9728" width="10" style="5" customWidth="1"/>
    <col min="9729" max="9729" width="8.7109375" style="5" customWidth="1"/>
    <col min="9730" max="9731" width="9.85546875" style="5" customWidth="1"/>
    <col min="9732" max="9732" width="8.42578125" style="5" customWidth="1"/>
    <col min="9733" max="9734" width="9.85546875" style="5" customWidth="1"/>
    <col min="9735" max="9735" width="8.7109375" style="5" customWidth="1"/>
    <col min="9736" max="9736" width="9.5703125" style="5" customWidth="1"/>
    <col min="9737" max="9738" width="9" style="5" customWidth="1"/>
    <col min="9739" max="9739" width="5.5703125" style="5" customWidth="1"/>
    <col min="9740" max="9740" width="10.85546875" style="5" customWidth="1"/>
    <col min="9741" max="9981" width="9.140625" style="5"/>
    <col min="9982" max="9982" width="21.7109375" style="5" customWidth="1"/>
    <col min="9983" max="9983" width="11.85546875" style="5" customWidth="1"/>
    <col min="9984" max="9984" width="10" style="5" customWidth="1"/>
    <col min="9985" max="9985" width="8.7109375" style="5" customWidth="1"/>
    <col min="9986" max="9987" width="9.85546875" style="5" customWidth="1"/>
    <col min="9988" max="9988" width="8.42578125" style="5" customWidth="1"/>
    <col min="9989" max="9990" width="9.85546875" style="5" customWidth="1"/>
    <col min="9991" max="9991" width="8.7109375" style="5" customWidth="1"/>
    <col min="9992" max="9992" width="9.5703125" style="5" customWidth="1"/>
    <col min="9993" max="9994" width="9" style="5" customWidth="1"/>
    <col min="9995" max="9995" width="5.5703125" style="5" customWidth="1"/>
    <col min="9996" max="9996" width="10.85546875" style="5" customWidth="1"/>
    <col min="9997" max="10237" width="9.140625" style="5"/>
    <col min="10238" max="10238" width="21.7109375" style="5" customWidth="1"/>
    <col min="10239" max="10239" width="11.85546875" style="5" customWidth="1"/>
    <col min="10240" max="10240" width="10" style="5" customWidth="1"/>
    <col min="10241" max="10241" width="8.7109375" style="5" customWidth="1"/>
    <col min="10242" max="10243" width="9.85546875" style="5" customWidth="1"/>
    <col min="10244" max="10244" width="8.42578125" style="5" customWidth="1"/>
    <col min="10245" max="10246" width="9.85546875" style="5" customWidth="1"/>
    <col min="10247" max="10247" width="8.7109375" style="5" customWidth="1"/>
    <col min="10248" max="10248" width="9.5703125" style="5" customWidth="1"/>
    <col min="10249" max="10250" width="9" style="5" customWidth="1"/>
    <col min="10251" max="10251" width="5.5703125" style="5" customWidth="1"/>
    <col min="10252" max="10252" width="10.85546875" style="5" customWidth="1"/>
    <col min="10253" max="10493" width="9.140625" style="5"/>
    <col min="10494" max="10494" width="21.7109375" style="5" customWidth="1"/>
    <col min="10495" max="10495" width="11.85546875" style="5" customWidth="1"/>
    <col min="10496" max="10496" width="10" style="5" customWidth="1"/>
    <col min="10497" max="10497" width="8.7109375" style="5" customWidth="1"/>
    <col min="10498" max="10499" width="9.85546875" style="5" customWidth="1"/>
    <col min="10500" max="10500" width="8.42578125" style="5" customWidth="1"/>
    <col min="10501" max="10502" width="9.85546875" style="5" customWidth="1"/>
    <col min="10503" max="10503" width="8.7109375" style="5" customWidth="1"/>
    <col min="10504" max="10504" width="9.5703125" style="5" customWidth="1"/>
    <col min="10505" max="10506" width="9" style="5" customWidth="1"/>
    <col min="10507" max="10507" width="5.5703125" style="5" customWidth="1"/>
    <col min="10508" max="10508" width="10.85546875" style="5" customWidth="1"/>
    <col min="10509" max="10749" width="9.140625" style="5"/>
    <col min="10750" max="10750" width="21.7109375" style="5" customWidth="1"/>
    <col min="10751" max="10751" width="11.85546875" style="5" customWidth="1"/>
    <col min="10752" max="10752" width="10" style="5" customWidth="1"/>
    <col min="10753" max="10753" width="8.7109375" style="5" customWidth="1"/>
    <col min="10754" max="10755" width="9.85546875" style="5" customWidth="1"/>
    <col min="10756" max="10756" width="8.42578125" style="5" customWidth="1"/>
    <col min="10757" max="10758" width="9.85546875" style="5" customWidth="1"/>
    <col min="10759" max="10759" width="8.7109375" style="5" customWidth="1"/>
    <col min="10760" max="10760" width="9.5703125" style="5" customWidth="1"/>
    <col min="10761" max="10762" width="9" style="5" customWidth="1"/>
    <col min="10763" max="10763" width="5.5703125" style="5" customWidth="1"/>
    <col min="10764" max="10764" width="10.85546875" style="5" customWidth="1"/>
    <col min="10765" max="11005" width="9.140625" style="5"/>
    <col min="11006" max="11006" width="21.7109375" style="5" customWidth="1"/>
    <col min="11007" max="11007" width="11.85546875" style="5" customWidth="1"/>
    <col min="11008" max="11008" width="10" style="5" customWidth="1"/>
    <col min="11009" max="11009" width="8.7109375" style="5" customWidth="1"/>
    <col min="11010" max="11011" width="9.85546875" style="5" customWidth="1"/>
    <col min="11012" max="11012" width="8.42578125" style="5" customWidth="1"/>
    <col min="11013" max="11014" width="9.85546875" style="5" customWidth="1"/>
    <col min="11015" max="11015" width="8.7109375" style="5" customWidth="1"/>
    <col min="11016" max="11016" width="9.5703125" style="5" customWidth="1"/>
    <col min="11017" max="11018" width="9" style="5" customWidth="1"/>
    <col min="11019" max="11019" width="5.5703125" style="5" customWidth="1"/>
    <col min="11020" max="11020" width="10.85546875" style="5" customWidth="1"/>
    <col min="11021" max="11261" width="9.140625" style="5"/>
    <col min="11262" max="11262" width="21.7109375" style="5" customWidth="1"/>
    <col min="11263" max="11263" width="11.85546875" style="5" customWidth="1"/>
    <col min="11264" max="11264" width="10" style="5" customWidth="1"/>
    <col min="11265" max="11265" width="8.7109375" style="5" customWidth="1"/>
    <col min="11266" max="11267" width="9.85546875" style="5" customWidth="1"/>
    <col min="11268" max="11268" width="8.42578125" style="5" customWidth="1"/>
    <col min="11269" max="11270" width="9.85546875" style="5" customWidth="1"/>
    <col min="11271" max="11271" width="8.7109375" style="5" customWidth="1"/>
    <col min="11272" max="11272" width="9.5703125" style="5" customWidth="1"/>
    <col min="11273" max="11274" width="9" style="5" customWidth="1"/>
    <col min="11275" max="11275" width="5.5703125" style="5" customWidth="1"/>
    <col min="11276" max="11276" width="10.85546875" style="5" customWidth="1"/>
    <col min="11277" max="11517" width="9.140625" style="5"/>
    <col min="11518" max="11518" width="21.7109375" style="5" customWidth="1"/>
    <col min="11519" max="11519" width="11.85546875" style="5" customWidth="1"/>
    <col min="11520" max="11520" width="10" style="5" customWidth="1"/>
    <col min="11521" max="11521" width="8.7109375" style="5" customWidth="1"/>
    <col min="11522" max="11523" width="9.85546875" style="5" customWidth="1"/>
    <col min="11524" max="11524" width="8.42578125" style="5" customWidth="1"/>
    <col min="11525" max="11526" width="9.85546875" style="5" customWidth="1"/>
    <col min="11527" max="11527" width="8.7109375" style="5" customWidth="1"/>
    <col min="11528" max="11528" width="9.5703125" style="5" customWidth="1"/>
    <col min="11529" max="11530" width="9" style="5" customWidth="1"/>
    <col min="11531" max="11531" width="5.5703125" style="5" customWidth="1"/>
    <col min="11532" max="11532" width="10.85546875" style="5" customWidth="1"/>
    <col min="11533" max="11773" width="9.140625" style="5"/>
    <col min="11774" max="11774" width="21.7109375" style="5" customWidth="1"/>
    <col min="11775" max="11775" width="11.85546875" style="5" customWidth="1"/>
    <col min="11776" max="11776" width="10" style="5" customWidth="1"/>
    <col min="11777" max="11777" width="8.7109375" style="5" customWidth="1"/>
    <col min="11778" max="11779" width="9.85546875" style="5" customWidth="1"/>
    <col min="11780" max="11780" width="8.42578125" style="5" customWidth="1"/>
    <col min="11781" max="11782" width="9.85546875" style="5" customWidth="1"/>
    <col min="11783" max="11783" width="8.7109375" style="5" customWidth="1"/>
    <col min="11784" max="11784" width="9.5703125" style="5" customWidth="1"/>
    <col min="11785" max="11786" width="9" style="5" customWidth="1"/>
    <col min="11787" max="11787" width="5.5703125" style="5" customWidth="1"/>
    <col min="11788" max="11788" width="10.85546875" style="5" customWidth="1"/>
    <col min="11789" max="12029" width="9.140625" style="5"/>
    <col min="12030" max="12030" width="21.7109375" style="5" customWidth="1"/>
    <col min="12031" max="12031" width="11.85546875" style="5" customWidth="1"/>
    <col min="12032" max="12032" width="10" style="5" customWidth="1"/>
    <col min="12033" max="12033" width="8.7109375" style="5" customWidth="1"/>
    <col min="12034" max="12035" width="9.85546875" style="5" customWidth="1"/>
    <col min="12036" max="12036" width="8.42578125" style="5" customWidth="1"/>
    <col min="12037" max="12038" width="9.85546875" style="5" customWidth="1"/>
    <col min="12039" max="12039" width="8.7109375" style="5" customWidth="1"/>
    <col min="12040" max="12040" width="9.5703125" style="5" customWidth="1"/>
    <col min="12041" max="12042" width="9" style="5" customWidth="1"/>
    <col min="12043" max="12043" width="5.5703125" style="5" customWidth="1"/>
    <col min="12044" max="12044" width="10.85546875" style="5" customWidth="1"/>
    <col min="12045" max="12285" width="9.140625" style="5"/>
    <col min="12286" max="12286" width="21.7109375" style="5" customWidth="1"/>
    <col min="12287" max="12287" width="11.85546875" style="5" customWidth="1"/>
    <col min="12288" max="12288" width="10" style="5" customWidth="1"/>
    <col min="12289" max="12289" width="8.7109375" style="5" customWidth="1"/>
    <col min="12290" max="12291" width="9.85546875" style="5" customWidth="1"/>
    <col min="12292" max="12292" width="8.42578125" style="5" customWidth="1"/>
    <col min="12293" max="12294" width="9.85546875" style="5" customWidth="1"/>
    <col min="12295" max="12295" width="8.7109375" style="5" customWidth="1"/>
    <col min="12296" max="12296" width="9.5703125" style="5" customWidth="1"/>
    <col min="12297" max="12298" width="9" style="5" customWidth="1"/>
    <col min="12299" max="12299" width="5.5703125" style="5" customWidth="1"/>
    <col min="12300" max="12300" width="10.85546875" style="5" customWidth="1"/>
    <col min="12301" max="12541" width="9.140625" style="5"/>
    <col min="12542" max="12542" width="21.7109375" style="5" customWidth="1"/>
    <col min="12543" max="12543" width="11.85546875" style="5" customWidth="1"/>
    <col min="12544" max="12544" width="10" style="5" customWidth="1"/>
    <col min="12545" max="12545" width="8.7109375" style="5" customWidth="1"/>
    <col min="12546" max="12547" width="9.85546875" style="5" customWidth="1"/>
    <col min="12548" max="12548" width="8.42578125" style="5" customWidth="1"/>
    <col min="12549" max="12550" width="9.85546875" style="5" customWidth="1"/>
    <col min="12551" max="12551" width="8.7109375" style="5" customWidth="1"/>
    <col min="12552" max="12552" width="9.5703125" style="5" customWidth="1"/>
    <col min="12553" max="12554" width="9" style="5" customWidth="1"/>
    <col min="12555" max="12555" width="5.5703125" style="5" customWidth="1"/>
    <col min="12556" max="12556" width="10.85546875" style="5" customWidth="1"/>
    <col min="12557" max="12797" width="9.140625" style="5"/>
    <col min="12798" max="12798" width="21.7109375" style="5" customWidth="1"/>
    <col min="12799" max="12799" width="11.85546875" style="5" customWidth="1"/>
    <col min="12800" max="12800" width="10" style="5" customWidth="1"/>
    <col min="12801" max="12801" width="8.7109375" style="5" customWidth="1"/>
    <col min="12802" max="12803" width="9.85546875" style="5" customWidth="1"/>
    <col min="12804" max="12804" width="8.42578125" style="5" customWidth="1"/>
    <col min="12805" max="12806" width="9.85546875" style="5" customWidth="1"/>
    <col min="12807" max="12807" width="8.7109375" style="5" customWidth="1"/>
    <col min="12808" max="12808" width="9.5703125" style="5" customWidth="1"/>
    <col min="12809" max="12810" width="9" style="5" customWidth="1"/>
    <col min="12811" max="12811" width="5.5703125" style="5" customWidth="1"/>
    <col min="12812" max="12812" width="10.85546875" style="5" customWidth="1"/>
    <col min="12813" max="13053" width="9.140625" style="5"/>
    <col min="13054" max="13054" width="21.7109375" style="5" customWidth="1"/>
    <col min="13055" max="13055" width="11.85546875" style="5" customWidth="1"/>
    <col min="13056" max="13056" width="10" style="5" customWidth="1"/>
    <col min="13057" max="13057" width="8.7109375" style="5" customWidth="1"/>
    <col min="13058" max="13059" width="9.85546875" style="5" customWidth="1"/>
    <col min="13060" max="13060" width="8.42578125" style="5" customWidth="1"/>
    <col min="13061" max="13062" width="9.85546875" style="5" customWidth="1"/>
    <col min="13063" max="13063" width="8.7109375" style="5" customWidth="1"/>
    <col min="13064" max="13064" width="9.5703125" style="5" customWidth="1"/>
    <col min="13065" max="13066" width="9" style="5" customWidth="1"/>
    <col min="13067" max="13067" width="5.5703125" style="5" customWidth="1"/>
    <col min="13068" max="13068" width="10.85546875" style="5" customWidth="1"/>
    <col min="13069" max="13309" width="9.140625" style="5"/>
    <col min="13310" max="13310" width="21.7109375" style="5" customWidth="1"/>
    <col min="13311" max="13311" width="11.85546875" style="5" customWidth="1"/>
    <col min="13312" max="13312" width="10" style="5" customWidth="1"/>
    <col min="13313" max="13313" width="8.7109375" style="5" customWidth="1"/>
    <col min="13314" max="13315" width="9.85546875" style="5" customWidth="1"/>
    <col min="13316" max="13316" width="8.42578125" style="5" customWidth="1"/>
    <col min="13317" max="13318" width="9.85546875" style="5" customWidth="1"/>
    <col min="13319" max="13319" width="8.7109375" style="5" customWidth="1"/>
    <col min="13320" max="13320" width="9.5703125" style="5" customWidth="1"/>
    <col min="13321" max="13322" width="9" style="5" customWidth="1"/>
    <col min="13323" max="13323" width="5.5703125" style="5" customWidth="1"/>
    <col min="13324" max="13324" width="10.85546875" style="5" customWidth="1"/>
    <col min="13325" max="13565" width="9.140625" style="5"/>
    <col min="13566" max="13566" width="21.7109375" style="5" customWidth="1"/>
    <col min="13567" max="13567" width="11.85546875" style="5" customWidth="1"/>
    <col min="13568" max="13568" width="10" style="5" customWidth="1"/>
    <col min="13569" max="13569" width="8.7109375" style="5" customWidth="1"/>
    <col min="13570" max="13571" width="9.85546875" style="5" customWidth="1"/>
    <col min="13572" max="13572" width="8.42578125" style="5" customWidth="1"/>
    <col min="13573" max="13574" width="9.85546875" style="5" customWidth="1"/>
    <col min="13575" max="13575" width="8.7109375" style="5" customWidth="1"/>
    <col min="13576" max="13576" width="9.5703125" style="5" customWidth="1"/>
    <col min="13577" max="13578" width="9" style="5" customWidth="1"/>
    <col min="13579" max="13579" width="5.5703125" style="5" customWidth="1"/>
    <col min="13580" max="13580" width="10.85546875" style="5" customWidth="1"/>
    <col min="13581" max="13821" width="9.140625" style="5"/>
    <col min="13822" max="13822" width="21.7109375" style="5" customWidth="1"/>
    <col min="13823" max="13823" width="11.85546875" style="5" customWidth="1"/>
    <col min="13824" max="13824" width="10" style="5" customWidth="1"/>
    <col min="13825" max="13825" width="8.7109375" style="5" customWidth="1"/>
    <col min="13826" max="13827" width="9.85546875" style="5" customWidth="1"/>
    <col min="13828" max="13828" width="8.42578125" style="5" customWidth="1"/>
    <col min="13829" max="13830" width="9.85546875" style="5" customWidth="1"/>
    <col min="13831" max="13831" width="8.7109375" style="5" customWidth="1"/>
    <col min="13832" max="13832" width="9.5703125" style="5" customWidth="1"/>
    <col min="13833" max="13834" width="9" style="5" customWidth="1"/>
    <col min="13835" max="13835" width="5.5703125" style="5" customWidth="1"/>
    <col min="13836" max="13836" width="10.85546875" style="5" customWidth="1"/>
    <col min="13837" max="14077" width="9.140625" style="5"/>
    <col min="14078" max="14078" width="21.7109375" style="5" customWidth="1"/>
    <col min="14079" max="14079" width="11.85546875" style="5" customWidth="1"/>
    <col min="14080" max="14080" width="10" style="5" customWidth="1"/>
    <col min="14081" max="14081" width="8.7109375" style="5" customWidth="1"/>
    <col min="14082" max="14083" width="9.85546875" style="5" customWidth="1"/>
    <col min="14084" max="14084" width="8.42578125" style="5" customWidth="1"/>
    <col min="14085" max="14086" width="9.85546875" style="5" customWidth="1"/>
    <col min="14087" max="14087" width="8.7109375" style="5" customWidth="1"/>
    <col min="14088" max="14088" width="9.5703125" style="5" customWidth="1"/>
    <col min="14089" max="14090" width="9" style="5" customWidth="1"/>
    <col min="14091" max="14091" width="5.5703125" style="5" customWidth="1"/>
    <col min="14092" max="14092" width="10.85546875" style="5" customWidth="1"/>
    <col min="14093" max="14333" width="9.140625" style="5"/>
    <col min="14334" max="14334" width="21.7109375" style="5" customWidth="1"/>
    <col min="14335" max="14335" width="11.85546875" style="5" customWidth="1"/>
    <col min="14336" max="14336" width="10" style="5" customWidth="1"/>
    <col min="14337" max="14337" width="8.7109375" style="5" customWidth="1"/>
    <col min="14338" max="14339" width="9.85546875" style="5" customWidth="1"/>
    <col min="14340" max="14340" width="8.42578125" style="5" customWidth="1"/>
    <col min="14341" max="14342" width="9.85546875" style="5" customWidth="1"/>
    <col min="14343" max="14343" width="8.7109375" style="5" customWidth="1"/>
    <col min="14344" max="14344" width="9.5703125" style="5" customWidth="1"/>
    <col min="14345" max="14346" width="9" style="5" customWidth="1"/>
    <col min="14347" max="14347" width="5.5703125" style="5" customWidth="1"/>
    <col min="14348" max="14348" width="10.85546875" style="5" customWidth="1"/>
    <col min="14349" max="14589" width="9.140625" style="5"/>
    <col min="14590" max="14590" width="21.7109375" style="5" customWidth="1"/>
    <col min="14591" max="14591" width="11.85546875" style="5" customWidth="1"/>
    <col min="14592" max="14592" width="10" style="5" customWidth="1"/>
    <col min="14593" max="14593" width="8.7109375" style="5" customWidth="1"/>
    <col min="14594" max="14595" width="9.85546875" style="5" customWidth="1"/>
    <col min="14596" max="14596" width="8.42578125" style="5" customWidth="1"/>
    <col min="14597" max="14598" width="9.85546875" style="5" customWidth="1"/>
    <col min="14599" max="14599" width="8.7109375" style="5" customWidth="1"/>
    <col min="14600" max="14600" width="9.5703125" style="5" customWidth="1"/>
    <col min="14601" max="14602" width="9" style="5" customWidth="1"/>
    <col min="14603" max="14603" width="5.5703125" style="5" customWidth="1"/>
    <col min="14604" max="14604" width="10.85546875" style="5" customWidth="1"/>
    <col min="14605" max="14845" width="9.140625" style="5"/>
    <col min="14846" max="14846" width="21.7109375" style="5" customWidth="1"/>
    <col min="14847" max="14847" width="11.85546875" style="5" customWidth="1"/>
    <col min="14848" max="14848" width="10" style="5" customWidth="1"/>
    <col min="14849" max="14849" width="8.7109375" style="5" customWidth="1"/>
    <col min="14850" max="14851" width="9.85546875" style="5" customWidth="1"/>
    <col min="14852" max="14852" width="8.42578125" style="5" customWidth="1"/>
    <col min="14853" max="14854" width="9.85546875" style="5" customWidth="1"/>
    <col min="14855" max="14855" width="8.7109375" style="5" customWidth="1"/>
    <col min="14856" max="14856" width="9.5703125" style="5" customWidth="1"/>
    <col min="14857" max="14858" width="9" style="5" customWidth="1"/>
    <col min="14859" max="14859" width="5.5703125" style="5" customWidth="1"/>
    <col min="14860" max="14860" width="10.85546875" style="5" customWidth="1"/>
    <col min="14861" max="15101" width="9.140625" style="5"/>
    <col min="15102" max="15102" width="21.7109375" style="5" customWidth="1"/>
    <col min="15103" max="15103" width="11.85546875" style="5" customWidth="1"/>
    <col min="15104" max="15104" width="10" style="5" customWidth="1"/>
    <col min="15105" max="15105" width="8.7109375" style="5" customWidth="1"/>
    <col min="15106" max="15107" width="9.85546875" style="5" customWidth="1"/>
    <col min="15108" max="15108" width="8.42578125" style="5" customWidth="1"/>
    <col min="15109" max="15110" width="9.85546875" style="5" customWidth="1"/>
    <col min="15111" max="15111" width="8.7109375" style="5" customWidth="1"/>
    <col min="15112" max="15112" width="9.5703125" style="5" customWidth="1"/>
    <col min="15113" max="15114" width="9" style="5" customWidth="1"/>
    <col min="15115" max="15115" width="5.5703125" style="5" customWidth="1"/>
    <col min="15116" max="15116" width="10.85546875" style="5" customWidth="1"/>
    <col min="15117" max="15357" width="9.140625" style="5"/>
    <col min="15358" max="15358" width="21.7109375" style="5" customWidth="1"/>
    <col min="15359" max="15359" width="11.85546875" style="5" customWidth="1"/>
    <col min="15360" max="15360" width="10" style="5" customWidth="1"/>
    <col min="15361" max="15361" width="8.7109375" style="5" customWidth="1"/>
    <col min="15362" max="15363" width="9.85546875" style="5" customWidth="1"/>
    <col min="15364" max="15364" width="8.42578125" style="5" customWidth="1"/>
    <col min="15365" max="15366" width="9.85546875" style="5" customWidth="1"/>
    <col min="15367" max="15367" width="8.7109375" style="5" customWidth="1"/>
    <col min="15368" max="15368" width="9.5703125" style="5" customWidth="1"/>
    <col min="15369" max="15370" width="9" style="5" customWidth="1"/>
    <col min="15371" max="15371" width="5.5703125" style="5" customWidth="1"/>
    <col min="15372" max="15372" width="10.85546875" style="5" customWidth="1"/>
    <col min="15373" max="15613" width="9.140625" style="5"/>
    <col min="15614" max="15614" width="21.7109375" style="5" customWidth="1"/>
    <col min="15615" max="15615" width="11.85546875" style="5" customWidth="1"/>
    <col min="15616" max="15616" width="10" style="5" customWidth="1"/>
    <col min="15617" max="15617" width="8.7109375" style="5" customWidth="1"/>
    <col min="15618" max="15619" width="9.85546875" style="5" customWidth="1"/>
    <col min="15620" max="15620" width="8.42578125" style="5" customWidth="1"/>
    <col min="15621" max="15622" width="9.85546875" style="5" customWidth="1"/>
    <col min="15623" max="15623" width="8.7109375" style="5" customWidth="1"/>
    <col min="15624" max="15624" width="9.5703125" style="5" customWidth="1"/>
    <col min="15625" max="15626" width="9" style="5" customWidth="1"/>
    <col min="15627" max="15627" width="5.5703125" style="5" customWidth="1"/>
    <col min="15628" max="15628" width="10.85546875" style="5" customWidth="1"/>
    <col min="15629" max="15869" width="9.140625" style="5"/>
    <col min="15870" max="15870" width="21.7109375" style="5" customWidth="1"/>
    <col min="15871" max="15871" width="11.85546875" style="5" customWidth="1"/>
    <col min="15872" max="15872" width="10" style="5" customWidth="1"/>
    <col min="15873" max="15873" width="8.7109375" style="5" customWidth="1"/>
    <col min="15874" max="15875" width="9.85546875" style="5" customWidth="1"/>
    <col min="15876" max="15876" width="8.42578125" style="5" customWidth="1"/>
    <col min="15877" max="15878" width="9.85546875" style="5" customWidth="1"/>
    <col min="15879" max="15879" width="8.7109375" style="5" customWidth="1"/>
    <col min="15880" max="15880" width="9.5703125" style="5" customWidth="1"/>
    <col min="15881" max="15882" width="9" style="5" customWidth="1"/>
    <col min="15883" max="15883" width="5.5703125" style="5" customWidth="1"/>
    <col min="15884" max="15884" width="10.85546875" style="5" customWidth="1"/>
    <col min="15885" max="16125" width="9.140625" style="5"/>
    <col min="16126" max="16126" width="21.7109375" style="5" customWidth="1"/>
    <col min="16127" max="16127" width="11.85546875" style="5" customWidth="1"/>
    <col min="16128" max="16128" width="10" style="5" customWidth="1"/>
    <col min="16129" max="16129" width="8.7109375" style="5" customWidth="1"/>
    <col min="16130" max="16131" width="9.85546875" style="5" customWidth="1"/>
    <col min="16132" max="16132" width="8.42578125" style="5" customWidth="1"/>
    <col min="16133" max="16134" width="9.85546875" style="5" customWidth="1"/>
    <col min="16135" max="16135" width="8.7109375" style="5" customWidth="1"/>
    <col min="16136" max="16136" width="9.5703125" style="5" customWidth="1"/>
    <col min="16137" max="16138" width="9" style="5" customWidth="1"/>
    <col min="16139" max="16139" width="5.5703125" style="5" customWidth="1"/>
    <col min="16140" max="16140" width="10.85546875" style="5" customWidth="1"/>
    <col min="16141" max="16384" width="9.140625" style="5"/>
  </cols>
  <sheetData>
    <row r="1" spans="1:17" ht="29.25" customHeight="1" x14ac:dyDescent="0.2">
      <c r="A1" s="414" t="s">
        <v>103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71</v>
      </c>
    </row>
    <row r="3" spans="1:17" ht="12.75" customHeight="1" x14ac:dyDescent="0.2">
      <c r="A3" s="427"/>
      <c r="B3" s="406" t="s">
        <v>132</v>
      </c>
      <c r="C3" s="406"/>
      <c r="D3" s="406"/>
      <c r="E3" s="407" t="s">
        <v>67</v>
      </c>
      <c r="F3" s="409"/>
      <c r="G3" s="409"/>
      <c r="H3" s="409"/>
      <c r="I3" s="409"/>
      <c r="J3" s="409"/>
      <c r="K3" s="400" t="s">
        <v>150</v>
      </c>
      <c r="L3" s="401"/>
      <c r="M3" s="402"/>
      <c r="N3" s="406" t="s">
        <v>68</v>
      </c>
      <c r="O3" s="406"/>
      <c r="P3" s="407"/>
      <c r="Q3" s="16"/>
    </row>
    <row r="4" spans="1:17" ht="38.25" customHeight="1" x14ac:dyDescent="0.2">
      <c r="A4" s="427"/>
      <c r="B4" s="406"/>
      <c r="C4" s="406"/>
      <c r="D4" s="406"/>
      <c r="E4" s="406" t="s">
        <v>66</v>
      </c>
      <c r="F4" s="406"/>
      <c r="G4" s="406"/>
      <c r="H4" s="406" t="s">
        <v>65</v>
      </c>
      <c r="I4" s="406"/>
      <c r="J4" s="406"/>
      <c r="K4" s="403"/>
      <c r="L4" s="404"/>
      <c r="M4" s="405"/>
      <c r="N4" s="406"/>
      <c r="O4" s="406"/>
      <c r="P4" s="407"/>
      <c r="Q4" s="16"/>
    </row>
    <row r="5" spans="1:17" ht="33.75" x14ac:dyDescent="0.2">
      <c r="A5" s="427"/>
      <c r="B5" s="201" t="s">
        <v>130</v>
      </c>
      <c r="C5" s="201" t="s">
        <v>64</v>
      </c>
      <c r="D5" s="201" t="s">
        <v>131</v>
      </c>
      <c r="E5" s="201" t="s">
        <v>130</v>
      </c>
      <c r="F5" s="201" t="s">
        <v>64</v>
      </c>
      <c r="G5" s="201" t="s">
        <v>131</v>
      </c>
      <c r="H5" s="201" t="s">
        <v>130</v>
      </c>
      <c r="I5" s="201" t="s">
        <v>64</v>
      </c>
      <c r="J5" s="201" t="s">
        <v>131</v>
      </c>
      <c r="K5" s="201" t="s">
        <v>130</v>
      </c>
      <c r="L5" s="201" t="s">
        <v>64</v>
      </c>
      <c r="M5" s="202" t="s">
        <v>131</v>
      </c>
      <c r="N5" s="201" t="s">
        <v>130</v>
      </c>
      <c r="O5" s="201" t="s">
        <v>64</v>
      </c>
      <c r="P5" s="202" t="s">
        <v>131</v>
      </c>
      <c r="Q5" s="16"/>
    </row>
    <row r="6" spans="1:17" x14ac:dyDescent="0.2">
      <c r="A6" s="384" t="s">
        <v>72</v>
      </c>
      <c r="B6" s="66">
        <f>SUM(B7:B26)</f>
        <v>323996.33999999997</v>
      </c>
      <c r="C6" s="66">
        <f>SUM(C7:C26)</f>
        <v>295681.64</v>
      </c>
      <c r="D6" s="66">
        <f>B6/C6*100</f>
        <v>109.57607648550649</v>
      </c>
      <c r="E6" s="66">
        <f>SUM(E7:E26)</f>
        <v>239547.74</v>
      </c>
      <c r="F6" s="66">
        <f>SUM(F7:F26)</f>
        <v>213858.27999999997</v>
      </c>
      <c r="G6" s="66">
        <f>E6/F6%</f>
        <v>112.01237567233778</v>
      </c>
      <c r="H6" s="66">
        <f>SUM(H7:H26)</f>
        <v>84448.599999999991</v>
      </c>
      <c r="I6" s="66">
        <f>SUM(I7:I26)</f>
        <v>81823.359999999986</v>
      </c>
      <c r="J6" s="66">
        <f>H6/I6%</f>
        <v>103.20842360910136</v>
      </c>
      <c r="K6" s="66">
        <f>SUM(K7:K26)</f>
        <v>197936</v>
      </c>
      <c r="L6" s="66">
        <f>SUM(L7:L26)</f>
        <v>204992.25</v>
      </c>
      <c r="M6" s="213">
        <f>K6/L6%</f>
        <v>96.557796697192202</v>
      </c>
      <c r="N6" s="66">
        <f>SUM(N7:N26)</f>
        <v>521932.33999999991</v>
      </c>
      <c r="O6" s="66">
        <f>SUM(O7:O26)</f>
        <v>500673.89</v>
      </c>
      <c r="P6" s="66">
        <f>N6/O6*100</f>
        <v>104.2459673700979</v>
      </c>
    </row>
    <row r="7" spans="1:17" x14ac:dyDescent="0.2">
      <c r="A7" s="71" t="s">
        <v>73</v>
      </c>
      <c r="B7" s="66">
        <f>E7+H7</f>
        <v>22854.1</v>
      </c>
      <c r="C7" s="66">
        <f>F7+I7</f>
        <v>22507.239999999998</v>
      </c>
      <c r="D7" s="66">
        <f t="shared" ref="D7:D24" si="0">B7/C7*100</f>
        <v>101.54110410694514</v>
      </c>
      <c r="E7" s="272">
        <v>8936.8700000000008</v>
      </c>
      <c r="F7" s="272">
        <v>8749.1299999999992</v>
      </c>
      <c r="G7" s="66">
        <f>E7/F7%</f>
        <v>102.14581335515648</v>
      </c>
      <c r="H7" s="272">
        <v>13917.23</v>
      </c>
      <c r="I7" s="272">
        <v>13758.11</v>
      </c>
      <c r="J7" s="66">
        <f t="shared" ref="J7:J23" si="1">H7/I7%</f>
        <v>101.15655420693686</v>
      </c>
      <c r="K7" s="272">
        <v>9099.9</v>
      </c>
      <c r="L7" s="272">
        <v>9442.48</v>
      </c>
      <c r="M7" s="214">
        <f>K7/L7%</f>
        <v>96.371927713905677</v>
      </c>
      <c r="N7" s="66">
        <f>B7+K7</f>
        <v>31954</v>
      </c>
      <c r="O7" s="66">
        <f>C7+L7</f>
        <v>31949.719999999998</v>
      </c>
      <c r="P7" s="66">
        <f>N7/O7*100</f>
        <v>100.01339604854127</v>
      </c>
    </row>
    <row r="8" spans="1:17" x14ac:dyDescent="0.2">
      <c r="A8" s="71" t="s">
        <v>74</v>
      </c>
      <c r="B8" s="66">
        <f t="shared" ref="B8:C26" si="2">E8+H8</f>
        <v>54959.43</v>
      </c>
      <c r="C8" s="66">
        <f t="shared" si="2"/>
        <v>55949.259999999995</v>
      </c>
      <c r="D8" s="66">
        <f t="shared" si="0"/>
        <v>98.230843446365526</v>
      </c>
      <c r="E8" s="239">
        <v>52957.63</v>
      </c>
      <c r="F8" s="239">
        <v>53513.84</v>
      </c>
      <c r="G8" s="66">
        <f t="shared" ref="G8:G26" si="3">E8/F8%</f>
        <v>98.960624018011046</v>
      </c>
      <c r="H8" s="239">
        <v>2001.8</v>
      </c>
      <c r="I8" s="239">
        <v>2435.42</v>
      </c>
      <c r="J8" s="66">
        <f t="shared" si="1"/>
        <v>82.195268167297627</v>
      </c>
      <c r="K8" s="239">
        <v>13865.1</v>
      </c>
      <c r="L8" s="239">
        <v>14176.24</v>
      </c>
      <c r="M8" s="214">
        <f t="shared" ref="M8:M25" si="4">K8/L8%</f>
        <v>97.805200814884643</v>
      </c>
      <c r="N8" s="66">
        <f t="shared" ref="N8:O26" si="5">B8+K8</f>
        <v>68824.53</v>
      </c>
      <c r="O8" s="66">
        <f t="shared" si="5"/>
        <v>70125.5</v>
      </c>
      <c r="P8" s="66">
        <f t="shared" ref="P8:P25" si="6">N8/O8*100</f>
        <v>98.144797541550503</v>
      </c>
    </row>
    <row r="9" spans="1:17" x14ac:dyDescent="0.2">
      <c r="A9" s="71" t="s">
        <v>75</v>
      </c>
      <c r="B9" s="66">
        <f t="shared" si="2"/>
        <v>10319.33</v>
      </c>
      <c r="C9" s="66">
        <f t="shared" si="2"/>
        <v>10515.58</v>
      </c>
      <c r="D9" s="66">
        <f t="shared" si="0"/>
        <v>98.133721582642139</v>
      </c>
      <c r="E9" s="239">
        <v>5030.13</v>
      </c>
      <c r="F9" s="239">
        <v>5840.92</v>
      </c>
      <c r="G9" s="66">
        <f t="shared" si="3"/>
        <v>86.118796353999031</v>
      </c>
      <c r="H9" s="239">
        <v>5289.2</v>
      </c>
      <c r="I9" s="239">
        <v>4674.66</v>
      </c>
      <c r="J9" s="66">
        <f t="shared" si="1"/>
        <v>113.14619672874605</v>
      </c>
      <c r="K9" s="239">
        <v>17241.7</v>
      </c>
      <c r="L9" s="239">
        <v>16987</v>
      </c>
      <c r="M9" s="214">
        <f t="shared" si="4"/>
        <v>101.49938188026138</v>
      </c>
      <c r="N9" s="66">
        <f t="shared" si="5"/>
        <v>27561.03</v>
      </c>
      <c r="O9" s="66">
        <f t="shared" si="5"/>
        <v>27502.58</v>
      </c>
      <c r="P9" s="66">
        <f t="shared" si="6"/>
        <v>100.21252551578796</v>
      </c>
    </row>
    <row r="10" spans="1:17" x14ac:dyDescent="0.2">
      <c r="A10" s="71" t="s">
        <v>76</v>
      </c>
      <c r="B10" s="66">
        <f t="shared" si="2"/>
        <v>66930.63</v>
      </c>
      <c r="C10" s="66">
        <f t="shared" si="2"/>
        <v>56254.07</v>
      </c>
      <c r="D10" s="66">
        <f t="shared" si="0"/>
        <v>118.97917786215291</v>
      </c>
      <c r="E10" s="239">
        <v>58049.63</v>
      </c>
      <c r="F10" s="239">
        <v>47354.86</v>
      </c>
      <c r="G10" s="66">
        <f t="shared" si="3"/>
        <v>122.58431341577189</v>
      </c>
      <c r="H10" s="239">
        <v>8881</v>
      </c>
      <c r="I10" s="239">
        <v>8899.2099999999991</v>
      </c>
      <c r="J10" s="66">
        <f t="shared" si="1"/>
        <v>99.795375095092723</v>
      </c>
      <c r="K10" s="239">
        <v>17711.599999999999</v>
      </c>
      <c r="L10" s="239">
        <v>17916.22</v>
      </c>
      <c r="M10" s="214">
        <f t="shared" si="4"/>
        <v>98.857906411062146</v>
      </c>
      <c r="N10" s="66">
        <f t="shared" si="5"/>
        <v>84642.23000000001</v>
      </c>
      <c r="O10" s="66">
        <f t="shared" si="5"/>
        <v>74170.290000000008</v>
      </c>
      <c r="P10" s="66">
        <f t="shared" si="6"/>
        <v>114.1187799049997</v>
      </c>
    </row>
    <row r="11" spans="1:17" x14ac:dyDescent="0.2">
      <c r="A11" s="71" t="s">
        <v>77</v>
      </c>
      <c r="B11" s="66">
        <f t="shared" si="2"/>
        <v>3605.38</v>
      </c>
      <c r="C11" s="66">
        <f t="shared" si="2"/>
        <v>3438.6800000000003</v>
      </c>
      <c r="D11" s="66">
        <f t="shared" si="0"/>
        <v>104.84779043121198</v>
      </c>
      <c r="E11" s="239">
        <v>183.88</v>
      </c>
      <c r="F11" s="239">
        <v>187.13</v>
      </c>
      <c r="G11" s="66">
        <f>E11/F11%</f>
        <v>98.263239459199482</v>
      </c>
      <c r="H11" s="239">
        <v>3421.5</v>
      </c>
      <c r="I11" s="239">
        <v>3251.55</v>
      </c>
      <c r="J11" s="66">
        <f t="shared" si="1"/>
        <v>105.2267380172533</v>
      </c>
      <c r="K11" s="239">
        <v>7906.6</v>
      </c>
      <c r="L11" s="239">
        <v>7674.23</v>
      </c>
      <c r="M11" s="214">
        <f t="shared" si="4"/>
        <v>103.0279259287251</v>
      </c>
      <c r="N11" s="66">
        <f t="shared" si="5"/>
        <v>11511.98</v>
      </c>
      <c r="O11" s="66">
        <f t="shared" si="5"/>
        <v>11112.91</v>
      </c>
      <c r="P11" s="66">
        <f t="shared" si="6"/>
        <v>103.59104860923016</v>
      </c>
    </row>
    <row r="12" spans="1:17" x14ac:dyDescent="0.2">
      <c r="A12" s="71" t="s">
        <v>78</v>
      </c>
      <c r="B12" s="66">
        <f t="shared" si="2"/>
        <v>15080.11</v>
      </c>
      <c r="C12" s="66">
        <f t="shared" si="2"/>
        <v>13823.67</v>
      </c>
      <c r="D12" s="66">
        <f t="shared" si="0"/>
        <v>109.08904798798005</v>
      </c>
      <c r="E12" s="239">
        <v>6131.51</v>
      </c>
      <c r="F12" s="239">
        <v>5711.61</v>
      </c>
      <c r="G12" s="66">
        <f t="shared" si="3"/>
        <v>107.35169242998035</v>
      </c>
      <c r="H12" s="239">
        <v>8948.6</v>
      </c>
      <c r="I12" s="239">
        <v>8112.06</v>
      </c>
      <c r="J12" s="66">
        <f t="shared" si="1"/>
        <v>110.31230045142664</v>
      </c>
      <c r="K12" s="239">
        <v>10040</v>
      </c>
      <c r="L12" s="239">
        <v>10000.86</v>
      </c>
      <c r="M12" s="214">
        <f t="shared" si="4"/>
        <v>100.39136634249455</v>
      </c>
      <c r="N12" s="66">
        <f t="shared" si="5"/>
        <v>25120.11</v>
      </c>
      <c r="O12" s="66">
        <f t="shared" si="5"/>
        <v>23824.53</v>
      </c>
      <c r="P12" s="66">
        <f t="shared" si="6"/>
        <v>105.43800864067414</v>
      </c>
    </row>
    <row r="13" spans="1:17" x14ac:dyDescent="0.2">
      <c r="A13" s="71" t="s">
        <v>79</v>
      </c>
      <c r="B13" s="66">
        <f t="shared" si="2"/>
        <v>14976.009999999998</v>
      </c>
      <c r="C13" s="66">
        <f t="shared" si="2"/>
        <v>13969.21</v>
      </c>
      <c r="D13" s="66">
        <f t="shared" si="0"/>
        <v>107.20727943813573</v>
      </c>
      <c r="E13" s="239">
        <v>8728.7099999999991</v>
      </c>
      <c r="F13" s="239">
        <v>7879.56</v>
      </c>
      <c r="G13" s="66">
        <f t="shared" si="3"/>
        <v>110.77661696846015</v>
      </c>
      <c r="H13" s="239">
        <v>6247.3</v>
      </c>
      <c r="I13" s="239">
        <v>6089.65</v>
      </c>
      <c r="J13" s="66">
        <f t="shared" si="1"/>
        <v>102.58881873342476</v>
      </c>
      <c r="K13" s="239">
        <v>16269.3</v>
      </c>
      <c r="L13" s="239">
        <v>15949.42</v>
      </c>
      <c r="M13" s="214">
        <f t="shared" si="4"/>
        <v>102.005590171931</v>
      </c>
      <c r="N13" s="66">
        <f t="shared" si="5"/>
        <v>31245.309999999998</v>
      </c>
      <c r="O13" s="66">
        <f t="shared" si="5"/>
        <v>29918.629999999997</v>
      </c>
      <c r="P13" s="66">
        <f t="shared" si="6"/>
        <v>104.43429394995694</v>
      </c>
    </row>
    <row r="14" spans="1:17" x14ac:dyDescent="0.2">
      <c r="A14" s="71" t="s">
        <v>80</v>
      </c>
      <c r="B14" s="66">
        <f t="shared" si="2"/>
        <v>9015.4599999999991</v>
      </c>
      <c r="C14" s="66">
        <f t="shared" si="2"/>
        <v>8584.64</v>
      </c>
      <c r="D14" s="66">
        <f t="shared" si="0"/>
        <v>105.01849815484398</v>
      </c>
      <c r="E14" s="239">
        <v>2060.2600000000002</v>
      </c>
      <c r="F14" s="239">
        <v>1780.08</v>
      </c>
      <c r="G14" s="66">
        <f t="shared" si="3"/>
        <v>115.7397420340659</v>
      </c>
      <c r="H14" s="239">
        <v>6955.2</v>
      </c>
      <c r="I14" s="239">
        <v>6804.56</v>
      </c>
      <c r="J14" s="66">
        <f t="shared" si="1"/>
        <v>102.21380956299892</v>
      </c>
      <c r="K14" s="239">
        <v>14211.1</v>
      </c>
      <c r="L14" s="239">
        <v>13920.31</v>
      </c>
      <c r="M14" s="214">
        <f t="shared" si="4"/>
        <v>102.0889620992636</v>
      </c>
      <c r="N14" s="66">
        <f t="shared" si="5"/>
        <v>23226.559999999998</v>
      </c>
      <c r="O14" s="66">
        <f t="shared" si="5"/>
        <v>22504.949999999997</v>
      </c>
      <c r="P14" s="66">
        <f t="shared" si="6"/>
        <v>103.20645013652552</v>
      </c>
    </row>
    <row r="15" spans="1:17" x14ac:dyDescent="0.2">
      <c r="A15" s="71" t="s">
        <v>81</v>
      </c>
      <c r="B15" s="66">
        <f t="shared" si="2"/>
        <v>14472.18</v>
      </c>
      <c r="C15" s="66">
        <f t="shared" si="2"/>
        <v>13517.06</v>
      </c>
      <c r="D15" s="66">
        <f t="shared" si="0"/>
        <v>107.06603359014461</v>
      </c>
      <c r="E15" s="239">
        <v>8305.7800000000007</v>
      </c>
      <c r="F15" s="239">
        <v>7465.15</v>
      </c>
      <c r="G15" s="66">
        <f t="shared" si="3"/>
        <v>111.26072483473206</v>
      </c>
      <c r="H15" s="239">
        <v>6166.4</v>
      </c>
      <c r="I15" s="239">
        <v>6051.91</v>
      </c>
      <c r="J15" s="66">
        <f t="shared" si="1"/>
        <v>101.89179944843859</v>
      </c>
      <c r="K15" s="239">
        <v>9901.2999999999993</v>
      </c>
      <c r="L15" s="239">
        <v>9916.1200000000008</v>
      </c>
      <c r="M15" s="214">
        <f t="shared" si="4"/>
        <v>99.850546383061101</v>
      </c>
      <c r="N15" s="66">
        <f t="shared" si="5"/>
        <v>24373.48</v>
      </c>
      <c r="O15" s="66">
        <f t="shared" si="5"/>
        <v>23433.18</v>
      </c>
      <c r="P15" s="66">
        <f t="shared" si="6"/>
        <v>104.01268628500272</v>
      </c>
    </row>
    <row r="16" spans="1:17" x14ac:dyDescent="0.2">
      <c r="A16" s="71" t="s">
        <v>82</v>
      </c>
      <c r="B16" s="66">
        <f t="shared" si="2"/>
        <v>12664.59</v>
      </c>
      <c r="C16" s="66">
        <f t="shared" si="2"/>
        <v>11140.029999999999</v>
      </c>
      <c r="D16" s="66">
        <f t="shared" si="0"/>
        <v>113.68542095488074</v>
      </c>
      <c r="E16" s="239">
        <v>12153.09</v>
      </c>
      <c r="F16" s="239">
        <v>10661.97</v>
      </c>
      <c r="G16" s="66">
        <f t="shared" si="3"/>
        <v>113.98540794993797</v>
      </c>
      <c r="H16" s="239">
        <v>511.5</v>
      </c>
      <c r="I16" s="239">
        <v>478.06</v>
      </c>
      <c r="J16" s="66">
        <f t="shared" si="1"/>
        <v>106.99493787390705</v>
      </c>
      <c r="K16" s="239">
        <v>10286.799999999999</v>
      </c>
      <c r="L16" s="239">
        <v>10424.43</v>
      </c>
      <c r="M16" s="214">
        <f t="shared" si="4"/>
        <v>98.679735966378956</v>
      </c>
      <c r="N16" s="66">
        <f t="shared" si="5"/>
        <v>22951.39</v>
      </c>
      <c r="O16" s="66">
        <f t="shared" si="5"/>
        <v>21564.46</v>
      </c>
      <c r="P16" s="66">
        <f t="shared" si="6"/>
        <v>106.43155451145078</v>
      </c>
    </row>
    <row r="17" spans="1:16" x14ac:dyDescent="0.2">
      <c r="A17" s="71" t="s">
        <v>83</v>
      </c>
      <c r="B17" s="66">
        <f t="shared" si="2"/>
        <v>1781.25</v>
      </c>
      <c r="C17" s="66">
        <f t="shared" si="2"/>
        <v>1632.4499999999998</v>
      </c>
      <c r="D17" s="66">
        <f t="shared" si="0"/>
        <v>109.1151336947533</v>
      </c>
      <c r="E17" s="239">
        <v>392.55</v>
      </c>
      <c r="F17" s="239">
        <v>392.1</v>
      </c>
      <c r="G17" s="66">
        <f t="shared" si="3"/>
        <v>100.11476664116296</v>
      </c>
      <c r="H17" s="239">
        <v>1388.7</v>
      </c>
      <c r="I17" s="239">
        <v>1240.3499999999999</v>
      </c>
      <c r="J17" s="66">
        <f t="shared" si="1"/>
        <v>111.96033377675657</v>
      </c>
      <c r="K17" s="239">
        <v>6897.6</v>
      </c>
      <c r="L17" s="239">
        <v>6748.9</v>
      </c>
      <c r="M17" s="214">
        <f t="shared" si="4"/>
        <v>102.20332202284818</v>
      </c>
      <c r="N17" s="66">
        <f t="shared" si="5"/>
        <v>8678.85</v>
      </c>
      <c r="O17" s="66">
        <f t="shared" si="5"/>
        <v>8381.3499999999985</v>
      </c>
      <c r="P17" s="66">
        <f t="shared" si="6"/>
        <v>103.54954750726317</v>
      </c>
    </row>
    <row r="18" spans="1:16" x14ac:dyDescent="0.2">
      <c r="A18" s="71" t="s">
        <v>84</v>
      </c>
      <c r="B18" s="66">
        <f t="shared" si="2"/>
        <v>4321.2</v>
      </c>
      <c r="C18" s="66">
        <f t="shared" si="2"/>
        <v>4570.7</v>
      </c>
      <c r="D18" s="66">
        <f t="shared" si="0"/>
        <v>94.541317522480156</v>
      </c>
      <c r="E18" s="239">
        <v>3738</v>
      </c>
      <c r="F18" s="239">
        <v>3990.93</v>
      </c>
      <c r="G18" s="66">
        <f t="shared" si="3"/>
        <v>93.662379445392418</v>
      </c>
      <c r="H18" s="239">
        <v>583.20000000000005</v>
      </c>
      <c r="I18" s="239">
        <v>579.77</v>
      </c>
      <c r="J18" s="66">
        <f t="shared" si="1"/>
        <v>100.59161391586319</v>
      </c>
      <c r="K18" s="239">
        <v>1380.6</v>
      </c>
      <c r="L18" s="239">
        <v>1397.7</v>
      </c>
      <c r="M18" s="214">
        <f t="shared" si="4"/>
        <v>98.776561493882795</v>
      </c>
      <c r="N18" s="66">
        <f t="shared" si="5"/>
        <v>5701.7999999999993</v>
      </c>
      <c r="O18" s="66">
        <f t="shared" si="5"/>
        <v>5968.4</v>
      </c>
      <c r="P18" s="66">
        <f t="shared" si="6"/>
        <v>95.533141210374623</v>
      </c>
    </row>
    <row r="19" spans="1:16" x14ac:dyDescent="0.2">
      <c r="A19" s="71" t="s">
        <v>85</v>
      </c>
      <c r="B19" s="66">
        <f t="shared" si="2"/>
        <v>18706.43</v>
      </c>
      <c r="C19" s="66">
        <f t="shared" si="2"/>
        <v>16703.490000000002</v>
      </c>
      <c r="D19" s="66">
        <f t="shared" si="0"/>
        <v>111.99114676034768</v>
      </c>
      <c r="E19" s="239">
        <v>13314.05</v>
      </c>
      <c r="F19" s="239">
        <v>11516.04</v>
      </c>
      <c r="G19" s="66">
        <f t="shared" si="3"/>
        <v>115.61309269505836</v>
      </c>
      <c r="H19" s="239">
        <v>5392.38</v>
      </c>
      <c r="I19" s="239">
        <v>5187.45</v>
      </c>
      <c r="J19" s="66">
        <f t="shared" si="1"/>
        <v>103.9504959083943</v>
      </c>
      <c r="K19" s="239">
        <v>7720.5</v>
      </c>
      <c r="L19" s="239">
        <v>7728.52</v>
      </c>
      <c r="M19" s="214">
        <f t="shared" si="4"/>
        <v>99.896228514644449</v>
      </c>
      <c r="N19" s="66">
        <f t="shared" si="5"/>
        <v>26426.93</v>
      </c>
      <c r="O19" s="66">
        <f t="shared" si="5"/>
        <v>24432.010000000002</v>
      </c>
      <c r="P19" s="66">
        <f t="shared" si="6"/>
        <v>108.16518984725366</v>
      </c>
    </row>
    <row r="20" spans="1:16" x14ac:dyDescent="0.2">
      <c r="A20" s="71" t="s">
        <v>86</v>
      </c>
      <c r="B20" s="66">
        <f t="shared" si="2"/>
        <v>9900.68</v>
      </c>
      <c r="C20" s="66">
        <f t="shared" si="2"/>
        <v>9980.31</v>
      </c>
      <c r="D20" s="66">
        <f t="shared" si="0"/>
        <v>99.202128991985234</v>
      </c>
      <c r="E20" s="239">
        <v>7607.38</v>
      </c>
      <c r="F20" s="239">
        <v>7656.11</v>
      </c>
      <c r="G20" s="66">
        <f t="shared" si="3"/>
        <v>99.363514892027425</v>
      </c>
      <c r="H20" s="239">
        <v>2293.3000000000002</v>
      </c>
      <c r="I20" s="239">
        <v>2324.1999999999998</v>
      </c>
      <c r="J20" s="66">
        <f t="shared" si="1"/>
        <v>98.670510283108186</v>
      </c>
      <c r="K20" s="239">
        <v>7432.1</v>
      </c>
      <c r="L20" s="239">
        <v>8013.32</v>
      </c>
      <c r="M20" s="214">
        <f t="shared" si="4"/>
        <v>92.746826533821192</v>
      </c>
      <c r="N20" s="66">
        <f t="shared" si="5"/>
        <v>17332.78</v>
      </c>
      <c r="O20" s="66">
        <f t="shared" si="5"/>
        <v>17993.629999999997</v>
      </c>
      <c r="P20" s="66">
        <f t="shared" si="6"/>
        <v>96.327311387418774</v>
      </c>
    </row>
    <row r="21" spans="1:16" x14ac:dyDescent="0.2">
      <c r="A21" s="71" t="s">
        <v>87</v>
      </c>
      <c r="B21" s="66">
        <f t="shared" si="2"/>
        <v>20571.91</v>
      </c>
      <c r="C21" s="66">
        <f t="shared" si="2"/>
        <v>11069.13</v>
      </c>
      <c r="D21" s="66">
        <f>B21/C21*100</f>
        <v>185.84938473032659</v>
      </c>
      <c r="E21" s="239">
        <v>17436.21</v>
      </c>
      <c r="F21" s="239">
        <v>8420.4599999999991</v>
      </c>
      <c r="G21" s="66">
        <f>E21/F21%</f>
        <v>207.06956627072634</v>
      </c>
      <c r="H21" s="239">
        <v>3135.7</v>
      </c>
      <c r="I21" s="239">
        <v>2648.67</v>
      </c>
      <c r="J21" s="66">
        <f t="shared" si="1"/>
        <v>118.38771911940709</v>
      </c>
      <c r="K21" s="239">
        <v>32949.199999999997</v>
      </c>
      <c r="L21" s="239">
        <v>39373.54</v>
      </c>
      <c r="M21" s="214">
        <f t="shared" si="4"/>
        <v>83.683610871666588</v>
      </c>
      <c r="N21" s="66">
        <f t="shared" si="5"/>
        <v>53521.11</v>
      </c>
      <c r="O21" s="66">
        <f t="shared" si="5"/>
        <v>50442.67</v>
      </c>
      <c r="P21" s="66">
        <f t="shared" si="6"/>
        <v>106.10284903634167</v>
      </c>
    </row>
    <row r="22" spans="1:16" x14ac:dyDescent="0.2">
      <c r="A22" s="71" t="s">
        <v>88</v>
      </c>
      <c r="B22" s="66">
        <f t="shared" si="2"/>
        <v>2682.56</v>
      </c>
      <c r="C22" s="66">
        <f t="shared" si="2"/>
        <v>2840.65</v>
      </c>
      <c r="D22" s="66">
        <f t="shared" si="0"/>
        <v>94.434724446869538</v>
      </c>
      <c r="E22" s="239">
        <v>13.16</v>
      </c>
      <c r="F22" s="239">
        <v>67.17</v>
      </c>
      <c r="G22" s="66">
        <f t="shared" si="3"/>
        <v>19.592079797528658</v>
      </c>
      <c r="H22" s="239">
        <v>2669.4</v>
      </c>
      <c r="I22" s="239">
        <v>2773.48</v>
      </c>
      <c r="J22" s="66">
        <f t="shared" si="1"/>
        <v>96.247313843979413</v>
      </c>
      <c r="K22" s="239">
        <v>3722.8</v>
      </c>
      <c r="L22" s="239">
        <v>3724.42</v>
      </c>
      <c r="M22" s="214">
        <f t="shared" si="4"/>
        <v>99.956503294472697</v>
      </c>
      <c r="N22" s="66">
        <f t="shared" si="5"/>
        <v>6405.3600000000006</v>
      </c>
      <c r="O22" s="66">
        <f t="shared" si="5"/>
        <v>6565.07</v>
      </c>
      <c r="P22" s="66">
        <f t="shared" si="6"/>
        <v>97.567276510379955</v>
      </c>
    </row>
    <row r="23" spans="1:16" x14ac:dyDescent="0.2">
      <c r="A23" s="71" t="s">
        <v>89</v>
      </c>
      <c r="B23" s="66">
        <f t="shared" si="2"/>
        <v>40192.089999999997</v>
      </c>
      <c r="C23" s="66">
        <f t="shared" si="2"/>
        <v>38242.44</v>
      </c>
      <c r="D23" s="66">
        <f t="shared" si="0"/>
        <v>105.09813181376502</v>
      </c>
      <c r="E23" s="239">
        <v>33949.699999999997</v>
      </c>
      <c r="F23" s="239">
        <v>32133.59</v>
      </c>
      <c r="G23" s="66">
        <f t="shared" si="3"/>
        <v>105.65174946216716</v>
      </c>
      <c r="H23" s="239">
        <v>6242.39</v>
      </c>
      <c r="I23" s="239">
        <v>6108.85</v>
      </c>
      <c r="J23" s="66">
        <f t="shared" si="1"/>
        <v>102.1860088232646</v>
      </c>
      <c r="K23" s="239">
        <v>9721.2000000000007</v>
      </c>
      <c r="L23" s="239">
        <v>10018.24</v>
      </c>
      <c r="M23" s="214">
        <f t="shared" si="4"/>
        <v>97.035008145143266</v>
      </c>
      <c r="N23" s="66">
        <f t="shared" si="5"/>
        <v>49913.289999999994</v>
      </c>
      <c r="O23" s="66">
        <f t="shared" si="5"/>
        <v>48260.68</v>
      </c>
      <c r="P23" s="66">
        <f>N23/O23*100</f>
        <v>103.42434047758961</v>
      </c>
    </row>
    <row r="24" spans="1:16" x14ac:dyDescent="0.2">
      <c r="A24" s="71" t="s">
        <v>90</v>
      </c>
      <c r="B24" s="66">
        <f>E24</f>
        <v>1.25</v>
      </c>
      <c r="C24" s="66">
        <f>F24</f>
        <v>1.77</v>
      </c>
      <c r="D24" s="66">
        <f t="shared" si="0"/>
        <v>70.621468926553675</v>
      </c>
      <c r="E24" s="239">
        <v>1.25</v>
      </c>
      <c r="F24" s="239">
        <v>1.77</v>
      </c>
      <c r="G24" s="66">
        <f>E24/F24%</f>
        <v>70.621468926553675</v>
      </c>
      <c r="H24" s="239" t="s">
        <v>137</v>
      </c>
      <c r="I24" s="239" t="s">
        <v>137</v>
      </c>
      <c r="J24" s="66" t="s">
        <v>137</v>
      </c>
      <c r="K24" s="239">
        <v>17.8</v>
      </c>
      <c r="L24" s="239">
        <v>23.9</v>
      </c>
      <c r="M24" s="214">
        <f>K24/L24%</f>
        <v>74.476987447698747</v>
      </c>
      <c r="N24" s="66">
        <f t="shared" si="5"/>
        <v>19.05</v>
      </c>
      <c r="O24" s="66">
        <f t="shared" si="5"/>
        <v>25.669999999999998</v>
      </c>
      <c r="P24" s="66">
        <f t="shared" si="6"/>
        <v>74.211141410206466</v>
      </c>
    </row>
    <row r="25" spans="1:16" x14ac:dyDescent="0.2">
      <c r="A25" s="71" t="s">
        <v>91</v>
      </c>
      <c r="B25" s="66" t="s">
        <v>137</v>
      </c>
      <c r="C25" s="66">
        <f>I25</f>
        <v>0.2</v>
      </c>
      <c r="D25" s="66" t="s">
        <v>137</v>
      </c>
      <c r="E25" s="239" t="s">
        <v>137</v>
      </c>
      <c r="F25" s="239" t="s">
        <v>137</v>
      </c>
      <c r="G25" s="66" t="s">
        <v>137</v>
      </c>
      <c r="H25" s="239" t="s">
        <v>137</v>
      </c>
      <c r="I25" s="239">
        <v>0.2</v>
      </c>
      <c r="J25" s="66" t="s">
        <v>137</v>
      </c>
      <c r="K25" s="239">
        <v>11.3</v>
      </c>
      <c r="L25" s="239">
        <v>4.4000000000000004</v>
      </c>
      <c r="M25" s="214">
        <f t="shared" si="4"/>
        <v>256.81818181818181</v>
      </c>
      <c r="N25" s="66">
        <f>K25</f>
        <v>11.3</v>
      </c>
      <c r="O25" s="66">
        <f>L25+I25</f>
        <v>4.6000000000000005</v>
      </c>
      <c r="P25" s="66">
        <f t="shared" si="6"/>
        <v>245.65217391304347</v>
      </c>
    </row>
    <row r="26" spans="1:16" x14ac:dyDescent="0.2">
      <c r="A26" s="73" t="s">
        <v>92</v>
      </c>
      <c r="B26" s="74">
        <f t="shared" si="2"/>
        <v>961.75</v>
      </c>
      <c r="C26" s="74">
        <f t="shared" si="2"/>
        <v>941.06</v>
      </c>
      <c r="D26" s="74">
        <f>B26/C26*100</f>
        <v>102.19858457484115</v>
      </c>
      <c r="E26" s="240">
        <v>557.95000000000005</v>
      </c>
      <c r="F26" s="240">
        <v>535.86</v>
      </c>
      <c r="G26" s="74">
        <f t="shared" si="3"/>
        <v>104.12234538872094</v>
      </c>
      <c r="H26" s="240">
        <v>403.8</v>
      </c>
      <c r="I26" s="240">
        <v>405.2</v>
      </c>
      <c r="J26" s="74">
        <f>H26/I26%</f>
        <v>99.654491609081944</v>
      </c>
      <c r="K26" s="240">
        <v>1549.5</v>
      </c>
      <c r="L26" s="240">
        <v>1552</v>
      </c>
      <c r="M26" s="74">
        <f>K26/L26%</f>
        <v>99.838917525773198</v>
      </c>
      <c r="N26" s="74">
        <f t="shared" si="5"/>
        <v>2511.25</v>
      </c>
      <c r="O26" s="74">
        <f t="shared" si="5"/>
        <v>2493.06</v>
      </c>
      <c r="P26" s="74">
        <f>N26/O26*100</f>
        <v>100.72962544022207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198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71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A3" sqref="A3:A4"/>
    </sheetView>
  </sheetViews>
  <sheetFormatPr defaultRowHeight="12.75" x14ac:dyDescent="0.2"/>
  <cols>
    <col min="1" max="1" width="22.28515625" style="46" customWidth="1"/>
    <col min="2" max="2" width="20.42578125" style="46" customWidth="1"/>
    <col min="3" max="9" width="13.85546875" style="46" customWidth="1"/>
    <col min="10" max="10" width="8.42578125" style="46" customWidth="1"/>
    <col min="11" max="256" width="9.140625" style="46"/>
    <col min="257" max="257" width="22.28515625" style="46" customWidth="1"/>
    <col min="258" max="258" width="20.42578125" style="46" customWidth="1"/>
    <col min="259" max="265" width="13.85546875" style="46" customWidth="1"/>
    <col min="266" max="266" width="8.42578125" style="46" customWidth="1"/>
    <col min="267" max="512" width="9.140625" style="46"/>
    <col min="513" max="513" width="22.28515625" style="46" customWidth="1"/>
    <col min="514" max="514" width="20.42578125" style="46" customWidth="1"/>
    <col min="515" max="521" width="13.85546875" style="46" customWidth="1"/>
    <col min="522" max="522" width="8.42578125" style="46" customWidth="1"/>
    <col min="523" max="768" width="9.140625" style="46"/>
    <col min="769" max="769" width="22.28515625" style="46" customWidth="1"/>
    <col min="770" max="770" width="20.42578125" style="46" customWidth="1"/>
    <col min="771" max="777" width="13.85546875" style="46" customWidth="1"/>
    <col min="778" max="778" width="8.42578125" style="46" customWidth="1"/>
    <col min="779" max="1024" width="9.140625" style="46"/>
    <col min="1025" max="1025" width="22.28515625" style="46" customWidth="1"/>
    <col min="1026" max="1026" width="20.42578125" style="46" customWidth="1"/>
    <col min="1027" max="1033" width="13.85546875" style="46" customWidth="1"/>
    <col min="1034" max="1034" width="8.42578125" style="46" customWidth="1"/>
    <col min="1035" max="1280" width="9.140625" style="46"/>
    <col min="1281" max="1281" width="22.28515625" style="46" customWidth="1"/>
    <col min="1282" max="1282" width="20.42578125" style="46" customWidth="1"/>
    <col min="1283" max="1289" width="13.85546875" style="46" customWidth="1"/>
    <col min="1290" max="1290" width="8.42578125" style="46" customWidth="1"/>
    <col min="1291" max="1536" width="9.140625" style="46"/>
    <col min="1537" max="1537" width="22.28515625" style="46" customWidth="1"/>
    <col min="1538" max="1538" width="20.42578125" style="46" customWidth="1"/>
    <col min="1539" max="1545" width="13.85546875" style="46" customWidth="1"/>
    <col min="1546" max="1546" width="8.42578125" style="46" customWidth="1"/>
    <col min="1547" max="1792" width="9.140625" style="46"/>
    <col min="1793" max="1793" width="22.28515625" style="46" customWidth="1"/>
    <col min="1794" max="1794" width="20.42578125" style="46" customWidth="1"/>
    <col min="1795" max="1801" width="13.85546875" style="46" customWidth="1"/>
    <col min="1802" max="1802" width="8.42578125" style="46" customWidth="1"/>
    <col min="1803" max="2048" width="9.140625" style="46"/>
    <col min="2049" max="2049" width="22.28515625" style="46" customWidth="1"/>
    <col min="2050" max="2050" width="20.42578125" style="46" customWidth="1"/>
    <col min="2051" max="2057" width="13.85546875" style="46" customWidth="1"/>
    <col min="2058" max="2058" width="8.42578125" style="46" customWidth="1"/>
    <col min="2059" max="2304" width="9.140625" style="46"/>
    <col min="2305" max="2305" width="22.28515625" style="46" customWidth="1"/>
    <col min="2306" max="2306" width="20.42578125" style="46" customWidth="1"/>
    <col min="2307" max="2313" width="13.85546875" style="46" customWidth="1"/>
    <col min="2314" max="2314" width="8.42578125" style="46" customWidth="1"/>
    <col min="2315" max="2560" width="9.140625" style="46"/>
    <col min="2561" max="2561" width="22.28515625" style="46" customWidth="1"/>
    <col min="2562" max="2562" width="20.42578125" style="46" customWidth="1"/>
    <col min="2563" max="2569" width="13.85546875" style="46" customWidth="1"/>
    <col min="2570" max="2570" width="8.42578125" style="46" customWidth="1"/>
    <col min="2571" max="2816" width="9.140625" style="46"/>
    <col min="2817" max="2817" width="22.28515625" style="46" customWidth="1"/>
    <col min="2818" max="2818" width="20.42578125" style="46" customWidth="1"/>
    <col min="2819" max="2825" width="13.85546875" style="46" customWidth="1"/>
    <col min="2826" max="2826" width="8.42578125" style="46" customWidth="1"/>
    <col min="2827" max="3072" width="9.140625" style="46"/>
    <col min="3073" max="3073" width="22.28515625" style="46" customWidth="1"/>
    <col min="3074" max="3074" width="20.42578125" style="46" customWidth="1"/>
    <col min="3075" max="3081" width="13.85546875" style="46" customWidth="1"/>
    <col min="3082" max="3082" width="8.42578125" style="46" customWidth="1"/>
    <col min="3083" max="3328" width="9.140625" style="46"/>
    <col min="3329" max="3329" width="22.28515625" style="46" customWidth="1"/>
    <col min="3330" max="3330" width="20.42578125" style="46" customWidth="1"/>
    <col min="3331" max="3337" width="13.85546875" style="46" customWidth="1"/>
    <col min="3338" max="3338" width="8.42578125" style="46" customWidth="1"/>
    <col min="3339" max="3584" width="9.140625" style="46"/>
    <col min="3585" max="3585" width="22.28515625" style="46" customWidth="1"/>
    <col min="3586" max="3586" width="20.42578125" style="46" customWidth="1"/>
    <col min="3587" max="3593" width="13.85546875" style="46" customWidth="1"/>
    <col min="3594" max="3594" width="8.42578125" style="46" customWidth="1"/>
    <col min="3595" max="3840" width="9.140625" style="46"/>
    <col min="3841" max="3841" width="22.28515625" style="46" customWidth="1"/>
    <col min="3842" max="3842" width="20.42578125" style="46" customWidth="1"/>
    <col min="3843" max="3849" width="13.85546875" style="46" customWidth="1"/>
    <col min="3850" max="3850" width="8.42578125" style="46" customWidth="1"/>
    <col min="3851" max="4096" width="9.140625" style="46"/>
    <col min="4097" max="4097" width="22.28515625" style="46" customWidth="1"/>
    <col min="4098" max="4098" width="20.42578125" style="46" customWidth="1"/>
    <col min="4099" max="4105" width="13.85546875" style="46" customWidth="1"/>
    <col min="4106" max="4106" width="8.42578125" style="46" customWidth="1"/>
    <col min="4107" max="4352" width="9.140625" style="46"/>
    <col min="4353" max="4353" width="22.28515625" style="46" customWidth="1"/>
    <col min="4354" max="4354" width="20.42578125" style="46" customWidth="1"/>
    <col min="4355" max="4361" width="13.85546875" style="46" customWidth="1"/>
    <col min="4362" max="4362" width="8.42578125" style="46" customWidth="1"/>
    <col min="4363" max="4608" width="9.140625" style="46"/>
    <col min="4609" max="4609" width="22.28515625" style="46" customWidth="1"/>
    <col min="4610" max="4610" width="20.42578125" style="46" customWidth="1"/>
    <col min="4611" max="4617" width="13.85546875" style="46" customWidth="1"/>
    <col min="4618" max="4618" width="8.42578125" style="46" customWidth="1"/>
    <col min="4619" max="4864" width="9.140625" style="46"/>
    <col min="4865" max="4865" width="22.28515625" style="46" customWidth="1"/>
    <col min="4866" max="4866" width="20.42578125" style="46" customWidth="1"/>
    <col min="4867" max="4873" width="13.85546875" style="46" customWidth="1"/>
    <col min="4874" max="4874" width="8.42578125" style="46" customWidth="1"/>
    <col min="4875" max="5120" width="9.140625" style="46"/>
    <col min="5121" max="5121" width="22.28515625" style="46" customWidth="1"/>
    <col min="5122" max="5122" width="20.42578125" style="46" customWidth="1"/>
    <col min="5123" max="5129" width="13.85546875" style="46" customWidth="1"/>
    <col min="5130" max="5130" width="8.42578125" style="46" customWidth="1"/>
    <col min="5131" max="5376" width="9.140625" style="46"/>
    <col min="5377" max="5377" width="22.28515625" style="46" customWidth="1"/>
    <col min="5378" max="5378" width="20.42578125" style="46" customWidth="1"/>
    <col min="5379" max="5385" width="13.85546875" style="46" customWidth="1"/>
    <col min="5386" max="5386" width="8.42578125" style="46" customWidth="1"/>
    <col min="5387" max="5632" width="9.140625" style="46"/>
    <col min="5633" max="5633" width="22.28515625" style="46" customWidth="1"/>
    <col min="5634" max="5634" width="20.42578125" style="46" customWidth="1"/>
    <col min="5635" max="5641" width="13.85546875" style="46" customWidth="1"/>
    <col min="5642" max="5642" width="8.42578125" style="46" customWidth="1"/>
    <col min="5643" max="5888" width="9.140625" style="46"/>
    <col min="5889" max="5889" width="22.28515625" style="46" customWidth="1"/>
    <col min="5890" max="5890" width="20.42578125" style="46" customWidth="1"/>
    <col min="5891" max="5897" width="13.85546875" style="46" customWidth="1"/>
    <col min="5898" max="5898" width="8.42578125" style="46" customWidth="1"/>
    <col min="5899" max="6144" width="9.140625" style="46"/>
    <col min="6145" max="6145" width="22.28515625" style="46" customWidth="1"/>
    <col min="6146" max="6146" width="20.42578125" style="46" customWidth="1"/>
    <col min="6147" max="6153" width="13.85546875" style="46" customWidth="1"/>
    <col min="6154" max="6154" width="8.42578125" style="46" customWidth="1"/>
    <col min="6155" max="6400" width="9.140625" style="46"/>
    <col min="6401" max="6401" width="22.28515625" style="46" customWidth="1"/>
    <col min="6402" max="6402" width="20.42578125" style="46" customWidth="1"/>
    <col min="6403" max="6409" width="13.85546875" style="46" customWidth="1"/>
    <col min="6410" max="6410" width="8.42578125" style="46" customWidth="1"/>
    <col min="6411" max="6656" width="9.140625" style="46"/>
    <col min="6657" max="6657" width="22.28515625" style="46" customWidth="1"/>
    <col min="6658" max="6658" width="20.42578125" style="46" customWidth="1"/>
    <col min="6659" max="6665" width="13.85546875" style="46" customWidth="1"/>
    <col min="6666" max="6666" width="8.42578125" style="46" customWidth="1"/>
    <col min="6667" max="6912" width="9.140625" style="46"/>
    <col min="6913" max="6913" width="22.28515625" style="46" customWidth="1"/>
    <col min="6914" max="6914" width="20.42578125" style="46" customWidth="1"/>
    <col min="6915" max="6921" width="13.85546875" style="46" customWidth="1"/>
    <col min="6922" max="6922" width="8.42578125" style="46" customWidth="1"/>
    <col min="6923" max="7168" width="9.140625" style="46"/>
    <col min="7169" max="7169" width="22.28515625" style="46" customWidth="1"/>
    <col min="7170" max="7170" width="20.42578125" style="46" customWidth="1"/>
    <col min="7171" max="7177" width="13.85546875" style="46" customWidth="1"/>
    <col min="7178" max="7178" width="8.42578125" style="46" customWidth="1"/>
    <col min="7179" max="7424" width="9.140625" style="46"/>
    <col min="7425" max="7425" width="22.28515625" style="46" customWidth="1"/>
    <col min="7426" max="7426" width="20.42578125" style="46" customWidth="1"/>
    <col min="7427" max="7433" width="13.85546875" style="46" customWidth="1"/>
    <col min="7434" max="7434" width="8.42578125" style="46" customWidth="1"/>
    <col min="7435" max="7680" width="9.140625" style="46"/>
    <col min="7681" max="7681" width="22.28515625" style="46" customWidth="1"/>
    <col min="7682" max="7682" width="20.42578125" style="46" customWidth="1"/>
    <col min="7683" max="7689" width="13.85546875" style="46" customWidth="1"/>
    <col min="7690" max="7690" width="8.42578125" style="46" customWidth="1"/>
    <col min="7691" max="7936" width="9.140625" style="46"/>
    <col min="7937" max="7937" width="22.28515625" style="46" customWidth="1"/>
    <col min="7938" max="7938" width="20.42578125" style="46" customWidth="1"/>
    <col min="7939" max="7945" width="13.85546875" style="46" customWidth="1"/>
    <col min="7946" max="7946" width="8.42578125" style="46" customWidth="1"/>
    <col min="7947" max="8192" width="9.140625" style="46"/>
    <col min="8193" max="8193" width="22.28515625" style="46" customWidth="1"/>
    <col min="8194" max="8194" width="20.42578125" style="46" customWidth="1"/>
    <col min="8195" max="8201" width="13.85546875" style="46" customWidth="1"/>
    <col min="8202" max="8202" width="8.42578125" style="46" customWidth="1"/>
    <col min="8203" max="8448" width="9.140625" style="46"/>
    <col min="8449" max="8449" width="22.28515625" style="46" customWidth="1"/>
    <col min="8450" max="8450" width="20.42578125" style="46" customWidth="1"/>
    <col min="8451" max="8457" width="13.85546875" style="46" customWidth="1"/>
    <col min="8458" max="8458" width="8.42578125" style="46" customWidth="1"/>
    <col min="8459" max="8704" width="9.140625" style="46"/>
    <col min="8705" max="8705" width="22.28515625" style="46" customWidth="1"/>
    <col min="8706" max="8706" width="20.42578125" style="46" customWidth="1"/>
    <col min="8707" max="8713" width="13.85546875" style="46" customWidth="1"/>
    <col min="8714" max="8714" width="8.42578125" style="46" customWidth="1"/>
    <col min="8715" max="8960" width="9.140625" style="46"/>
    <col min="8961" max="8961" width="22.28515625" style="46" customWidth="1"/>
    <col min="8962" max="8962" width="20.42578125" style="46" customWidth="1"/>
    <col min="8963" max="8969" width="13.85546875" style="46" customWidth="1"/>
    <col min="8970" max="8970" width="8.42578125" style="46" customWidth="1"/>
    <col min="8971" max="9216" width="9.140625" style="46"/>
    <col min="9217" max="9217" width="22.28515625" style="46" customWidth="1"/>
    <col min="9218" max="9218" width="20.42578125" style="46" customWidth="1"/>
    <col min="9219" max="9225" width="13.85546875" style="46" customWidth="1"/>
    <col min="9226" max="9226" width="8.42578125" style="46" customWidth="1"/>
    <col min="9227" max="9472" width="9.140625" style="46"/>
    <col min="9473" max="9473" width="22.28515625" style="46" customWidth="1"/>
    <col min="9474" max="9474" width="20.42578125" style="46" customWidth="1"/>
    <col min="9475" max="9481" width="13.85546875" style="46" customWidth="1"/>
    <col min="9482" max="9482" width="8.42578125" style="46" customWidth="1"/>
    <col min="9483" max="9728" width="9.140625" style="46"/>
    <col min="9729" max="9729" width="22.28515625" style="46" customWidth="1"/>
    <col min="9730" max="9730" width="20.42578125" style="46" customWidth="1"/>
    <col min="9731" max="9737" width="13.85546875" style="46" customWidth="1"/>
    <col min="9738" max="9738" width="8.42578125" style="46" customWidth="1"/>
    <col min="9739" max="9984" width="9.140625" style="46"/>
    <col min="9985" max="9985" width="22.28515625" style="46" customWidth="1"/>
    <col min="9986" max="9986" width="20.42578125" style="46" customWidth="1"/>
    <col min="9987" max="9993" width="13.85546875" style="46" customWidth="1"/>
    <col min="9994" max="9994" width="8.42578125" style="46" customWidth="1"/>
    <col min="9995" max="10240" width="9.140625" style="46"/>
    <col min="10241" max="10241" width="22.28515625" style="46" customWidth="1"/>
    <col min="10242" max="10242" width="20.42578125" style="46" customWidth="1"/>
    <col min="10243" max="10249" width="13.85546875" style="46" customWidth="1"/>
    <col min="10250" max="10250" width="8.42578125" style="46" customWidth="1"/>
    <col min="10251" max="10496" width="9.140625" style="46"/>
    <col min="10497" max="10497" width="22.28515625" style="46" customWidth="1"/>
    <col min="10498" max="10498" width="20.42578125" style="46" customWidth="1"/>
    <col min="10499" max="10505" width="13.85546875" style="46" customWidth="1"/>
    <col min="10506" max="10506" width="8.42578125" style="46" customWidth="1"/>
    <col min="10507" max="10752" width="9.140625" style="46"/>
    <col min="10753" max="10753" width="22.28515625" style="46" customWidth="1"/>
    <col min="10754" max="10754" width="20.42578125" style="46" customWidth="1"/>
    <col min="10755" max="10761" width="13.85546875" style="46" customWidth="1"/>
    <col min="10762" max="10762" width="8.42578125" style="46" customWidth="1"/>
    <col min="10763" max="11008" width="9.140625" style="46"/>
    <col min="11009" max="11009" width="22.28515625" style="46" customWidth="1"/>
    <col min="11010" max="11010" width="20.42578125" style="46" customWidth="1"/>
    <col min="11011" max="11017" width="13.85546875" style="46" customWidth="1"/>
    <col min="11018" max="11018" width="8.42578125" style="46" customWidth="1"/>
    <col min="11019" max="11264" width="9.140625" style="46"/>
    <col min="11265" max="11265" width="22.28515625" style="46" customWidth="1"/>
    <col min="11266" max="11266" width="20.42578125" style="46" customWidth="1"/>
    <col min="11267" max="11273" width="13.85546875" style="46" customWidth="1"/>
    <col min="11274" max="11274" width="8.42578125" style="46" customWidth="1"/>
    <col min="11275" max="11520" width="9.140625" style="46"/>
    <col min="11521" max="11521" width="22.28515625" style="46" customWidth="1"/>
    <col min="11522" max="11522" width="20.42578125" style="46" customWidth="1"/>
    <col min="11523" max="11529" width="13.85546875" style="46" customWidth="1"/>
    <col min="11530" max="11530" width="8.42578125" style="46" customWidth="1"/>
    <col min="11531" max="11776" width="9.140625" style="46"/>
    <col min="11777" max="11777" width="22.28515625" style="46" customWidth="1"/>
    <col min="11778" max="11778" width="20.42578125" style="46" customWidth="1"/>
    <col min="11779" max="11785" width="13.85546875" style="46" customWidth="1"/>
    <col min="11786" max="11786" width="8.42578125" style="46" customWidth="1"/>
    <col min="11787" max="12032" width="9.140625" style="46"/>
    <col min="12033" max="12033" width="22.28515625" style="46" customWidth="1"/>
    <col min="12034" max="12034" width="20.42578125" style="46" customWidth="1"/>
    <col min="12035" max="12041" width="13.85546875" style="46" customWidth="1"/>
    <col min="12042" max="12042" width="8.42578125" style="46" customWidth="1"/>
    <col min="12043" max="12288" width="9.140625" style="46"/>
    <col min="12289" max="12289" width="22.28515625" style="46" customWidth="1"/>
    <col min="12290" max="12290" width="20.42578125" style="46" customWidth="1"/>
    <col min="12291" max="12297" width="13.85546875" style="46" customWidth="1"/>
    <col min="12298" max="12298" width="8.42578125" style="46" customWidth="1"/>
    <col min="12299" max="12544" width="9.140625" style="46"/>
    <col min="12545" max="12545" width="22.28515625" style="46" customWidth="1"/>
    <col min="12546" max="12546" width="20.42578125" style="46" customWidth="1"/>
    <col min="12547" max="12553" width="13.85546875" style="46" customWidth="1"/>
    <col min="12554" max="12554" width="8.42578125" style="46" customWidth="1"/>
    <col min="12555" max="12800" width="9.140625" style="46"/>
    <col min="12801" max="12801" width="22.28515625" style="46" customWidth="1"/>
    <col min="12802" max="12802" width="20.42578125" style="46" customWidth="1"/>
    <col min="12803" max="12809" width="13.85546875" style="46" customWidth="1"/>
    <col min="12810" max="12810" width="8.42578125" style="46" customWidth="1"/>
    <col min="12811" max="13056" width="9.140625" style="46"/>
    <col min="13057" max="13057" width="22.28515625" style="46" customWidth="1"/>
    <col min="13058" max="13058" width="20.42578125" style="46" customWidth="1"/>
    <col min="13059" max="13065" width="13.85546875" style="46" customWidth="1"/>
    <col min="13066" max="13066" width="8.42578125" style="46" customWidth="1"/>
    <col min="13067" max="13312" width="9.140625" style="46"/>
    <col min="13313" max="13313" width="22.28515625" style="46" customWidth="1"/>
    <col min="13314" max="13314" width="20.42578125" style="46" customWidth="1"/>
    <col min="13315" max="13321" width="13.85546875" style="46" customWidth="1"/>
    <col min="13322" max="13322" width="8.42578125" style="46" customWidth="1"/>
    <col min="13323" max="13568" width="9.140625" style="46"/>
    <col min="13569" max="13569" width="22.28515625" style="46" customWidth="1"/>
    <col min="13570" max="13570" width="20.42578125" style="46" customWidth="1"/>
    <col min="13571" max="13577" width="13.85546875" style="46" customWidth="1"/>
    <col min="13578" max="13578" width="8.42578125" style="46" customWidth="1"/>
    <col min="13579" max="13824" width="9.140625" style="46"/>
    <col min="13825" max="13825" width="22.28515625" style="46" customWidth="1"/>
    <col min="13826" max="13826" width="20.42578125" style="46" customWidth="1"/>
    <col min="13827" max="13833" width="13.85546875" style="46" customWidth="1"/>
    <col min="13834" max="13834" width="8.42578125" style="46" customWidth="1"/>
    <col min="13835" max="14080" width="9.140625" style="46"/>
    <col min="14081" max="14081" width="22.28515625" style="46" customWidth="1"/>
    <col min="14082" max="14082" width="20.42578125" style="46" customWidth="1"/>
    <col min="14083" max="14089" width="13.85546875" style="46" customWidth="1"/>
    <col min="14090" max="14090" width="8.42578125" style="46" customWidth="1"/>
    <col min="14091" max="14336" width="9.140625" style="46"/>
    <col min="14337" max="14337" width="22.28515625" style="46" customWidth="1"/>
    <col min="14338" max="14338" width="20.42578125" style="46" customWidth="1"/>
    <col min="14339" max="14345" width="13.85546875" style="46" customWidth="1"/>
    <col min="14346" max="14346" width="8.42578125" style="46" customWidth="1"/>
    <col min="14347" max="14592" width="9.140625" style="46"/>
    <col min="14593" max="14593" width="22.28515625" style="46" customWidth="1"/>
    <col min="14594" max="14594" width="20.42578125" style="46" customWidth="1"/>
    <col min="14595" max="14601" width="13.85546875" style="46" customWidth="1"/>
    <col min="14602" max="14602" width="8.42578125" style="46" customWidth="1"/>
    <col min="14603" max="14848" width="9.140625" style="46"/>
    <col min="14849" max="14849" width="22.28515625" style="46" customWidth="1"/>
    <col min="14850" max="14850" width="20.42578125" style="46" customWidth="1"/>
    <col min="14851" max="14857" width="13.85546875" style="46" customWidth="1"/>
    <col min="14858" max="14858" width="8.42578125" style="46" customWidth="1"/>
    <col min="14859" max="15104" width="9.140625" style="46"/>
    <col min="15105" max="15105" width="22.28515625" style="46" customWidth="1"/>
    <col min="15106" max="15106" width="20.42578125" style="46" customWidth="1"/>
    <col min="15107" max="15113" width="13.85546875" style="46" customWidth="1"/>
    <col min="15114" max="15114" width="8.42578125" style="46" customWidth="1"/>
    <col min="15115" max="15360" width="9.140625" style="46"/>
    <col min="15361" max="15361" width="22.28515625" style="46" customWidth="1"/>
    <col min="15362" max="15362" width="20.42578125" style="46" customWidth="1"/>
    <col min="15363" max="15369" width="13.85546875" style="46" customWidth="1"/>
    <col min="15370" max="15370" width="8.42578125" style="46" customWidth="1"/>
    <col min="15371" max="15616" width="9.140625" style="46"/>
    <col min="15617" max="15617" width="22.28515625" style="46" customWidth="1"/>
    <col min="15618" max="15618" width="20.42578125" style="46" customWidth="1"/>
    <col min="15619" max="15625" width="13.85546875" style="46" customWidth="1"/>
    <col min="15626" max="15626" width="8.42578125" style="46" customWidth="1"/>
    <col min="15627" max="15872" width="9.140625" style="46"/>
    <col min="15873" max="15873" width="22.28515625" style="46" customWidth="1"/>
    <col min="15874" max="15874" width="20.42578125" style="46" customWidth="1"/>
    <col min="15875" max="15881" width="13.85546875" style="46" customWidth="1"/>
    <col min="15882" max="15882" width="8.42578125" style="46" customWidth="1"/>
    <col min="15883" max="16128" width="9.140625" style="46"/>
    <col min="16129" max="16129" width="22.28515625" style="46" customWidth="1"/>
    <col min="16130" max="16130" width="20.42578125" style="46" customWidth="1"/>
    <col min="16131" max="16137" width="13.85546875" style="46" customWidth="1"/>
    <col min="16138" max="16138" width="8.42578125" style="46" customWidth="1"/>
    <col min="16139" max="16384" width="9.140625" style="46"/>
  </cols>
  <sheetData>
    <row r="1" spans="1:9" ht="24" customHeight="1" x14ac:dyDescent="0.2">
      <c r="A1" s="422" t="s">
        <v>104</v>
      </c>
      <c r="B1" s="422"/>
      <c r="C1" s="422"/>
      <c r="D1" s="422"/>
      <c r="E1" s="422"/>
      <c r="F1" s="422"/>
      <c r="G1" s="422"/>
      <c r="H1" s="422"/>
      <c r="I1" s="422"/>
    </row>
    <row r="2" spans="1:9" s="70" customFormat="1" ht="12.75" customHeight="1" x14ac:dyDescent="0.2">
      <c r="A2" s="87"/>
      <c r="B2" s="88"/>
      <c r="C2" s="88"/>
      <c r="D2" s="88"/>
      <c r="E2" s="88"/>
      <c r="F2" s="88"/>
      <c r="G2" s="88"/>
      <c r="H2" s="88"/>
      <c r="I2" s="89" t="s">
        <v>105</v>
      </c>
    </row>
    <row r="3" spans="1:9" ht="12" customHeight="1" x14ac:dyDescent="0.2">
      <c r="A3" s="428"/>
      <c r="B3" s="424" t="s">
        <v>95</v>
      </c>
      <c r="C3" s="425" t="s">
        <v>67</v>
      </c>
      <c r="D3" s="426"/>
      <c r="E3" s="426"/>
      <c r="F3" s="426"/>
      <c r="G3" s="426"/>
      <c r="H3" s="426"/>
      <c r="I3" s="426"/>
    </row>
    <row r="4" spans="1:9" ht="24" customHeight="1" x14ac:dyDescent="0.2">
      <c r="A4" s="428"/>
      <c r="B4" s="424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9" s="91" customFormat="1" ht="12.75" customHeight="1" x14ac:dyDescent="0.25">
      <c r="A5" s="65" t="s">
        <v>72</v>
      </c>
      <c r="B5" s="67">
        <f>SUM(C5:I5)</f>
        <v>521932.39000000013</v>
      </c>
      <c r="C5" s="67">
        <f>SUM(C6:C25)</f>
        <v>184288.58000000002</v>
      </c>
      <c r="D5" s="67">
        <f>SUM(D6:D25)</f>
        <v>56609.64</v>
      </c>
      <c r="E5" s="67">
        <f t="shared" ref="E5:I5" si="0">SUM(E6:E25)</f>
        <v>6562.63</v>
      </c>
      <c r="F5" s="67">
        <f t="shared" si="0"/>
        <v>25001.59</v>
      </c>
      <c r="G5" s="67">
        <f t="shared" si="0"/>
        <v>67313.960000000006</v>
      </c>
      <c r="H5" s="67">
        <f t="shared" si="0"/>
        <v>3552.7700000000004</v>
      </c>
      <c r="I5" s="67">
        <f t="shared" si="0"/>
        <v>178603.22000000003</v>
      </c>
    </row>
    <row r="6" spans="1:9" s="91" customFormat="1" ht="12.75" customHeight="1" x14ac:dyDescent="0.25">
      <c r="A6" s="70" t="s">
        <v>73</v>
      </c>
      <c r="B6" s="273">
        <f t="shared" ref="B6:B25" si="1">SUM(C6:I6)</f>
        <v>31954.010000000002</v>
      </c>
      <c r="C6" s="273">
        <v>8810.2099999999991</v>
      </c>
      <c r="D6" s="67">
        <v>4391.96</v>
      </c>
      <c r="E6" s="67">
        <v>494.75</v>
      </c>
      <c r="F6" s="67">
        <v>481</v>
      </c>
      <c r="G6" s="67">
        <v>9096.33</v>
      </c>
      <c r="H6" s="67">
        <v>0.86</v>
      </c>
      <c r="I6" s="67">
        <v>8678.9</v>
      </c>
    </row>
    <row r="7" spans="1:9" ht="12.75" customHeight="1" x14ac:dyDescent="0.2">
      <c r="A7" s="71" t="s">
        <v>74</v>
      </c>
      <c r="B7" s="67">
        <f t="shared" si="1"/>
        <v>68824.540000000008</v>
      </c>
      <c r="C7" s="67">
        <v>11433.69</v>
      </c>
      <c r="D7" s="67">
        <v>1980.69</v>
      </c>
      <c r="E7" s="67">
        <v>107.29</v>
      </c>
      <c r="F7" s="67">
        <v>2104.59</v>
      </c>
      <c r="G7" s="67">
        <v>3896.02</v>
      </c>
      <c r="H7" s="67" t="s">
        <v>137</v>
      </c>
      <c r="I7" s="67">
        <v>49302.26</v>
      </c>
    </row>
    <row r="8" spans="1:9" ht="12.75" customHeight="1" x14ac:dyDescent="0.2">
      <c r="A8" s="71" t="s">
        <v>75</v>
      </c>
      <c r="B8" s="67">
        <f t="shared" si="1"/>
        <v>27561.040000000001</v>
      </c>
      <c r="C8" s="67">
        <v>17383.2</v>
      </c>
      <c r="D8" s="67">
        <v>3702.73</v>
      </c>
      <c r="E8" s="67">
        <v>490.72</v>
      </c>
      <c r="F8" s="67">
        <v>352.6</v>
      </c>
      <c r="G8" s="67">
        <v>4912.2700000000004</v>
      </c>
      <c r="H8" s="67">
        <v>508.32</v>
      </c>
      <c r="I8" s="67">
        <v>211.2</v>
      </c>
    </row>
    <row r="9" spans="1:9" ht="12.75" customHeight="1" x14ac:dyDescent="0.2">
      <c r="A9" s="71" t="s">
        <v>76</v>
      </c>
      <c r="B9" s="67">
        <f>SUM(C9:I9)</f>
        <v>84642.23000000001</v>
      </c>
      <c r="C9" s="67">
        <v>18193.12</v>
      </c>
      <c r="D9" s="67">
        <v>4980.68</v>
      </c>
      <c r="E9" s="67">
        <v>108.43</v>
      </c>
      <c r="F9" s="67">
        <v>432.54</v>
      </c>
      <c r="G9" s="67">
        <v>3974.42</v>
      </c>
      <c r="H9" s="67">
        <v>47.5</v>
      </c>
      <c r="I9" s="67">
        <v>56905.54</v>
      </c>
    </row>
    <row r="10" spans="1:9" ht="12.75" customHeight="1" x14ac:dyDescent="0.2">
      <c r="A10" s="71" t="s">
        <v>77</v>
      </c>
      <c r="B10" s="67">
        <f t="shared" si="1"/>
        <v>11511.970000000001</v>
      </c>
      <c r="C10" s="67">
        <v>4662.51</v>
      </c>
      <c r="D10" s="67">
        <v>2602.1</v>
      </c>
      <c r="E10" s="67">
        <v>601.20000000000005</v>
      </c>
      <c r="F10" s="67">
        <v>5.0999999999999996</v>
      </c>
      <c r="G10" s="67">
        <v>2388.52</v>
      </c>
      <c r="H10" s="67">
        <v>1252.54</v>
      </c>
      <c r="I10" s="67" t="s">
        <v>137</v>
      </c>
    </row>
    <row r="11" spans="1:9" ht="12.75" customHeight="1" x14ac:dyDescent="0.2">
      <c r="A11" s="71" t="s">
        <v>78</v>
      </c>
      <c r="B11" s="67">
        <f t="shared" si="1"/>
        <v>25120.120000000003</v>
      </c>
      <c r="C11" s="67">
        <v>13554.42</v>
      </c>
      <c r="D11" s="67">
        <v>2806.78</v>
      </c>
      <c r="E11" s="67">
        <v>528.91999999999996</v>
      </c>
      <c r="F11" s="67">
        <v>777.97</v>
      </c>
      <c r="G11" s="67">
        <v>3118</v>
      </c>
      <c r="H11" s="67">
        <v>45.4</v>
      </c>
      <c r="I11" s="67">
        <v>4288.63</v>
      </c>
    </row>
    <row r="12" spans="1:9" ht="12.75" customHeight="1" x14ac:dyDescent="0.2">
      <c r="A12" s="71" t="s">
        <v>79</v>
      </c>
      <c r="B12" s="67">
        <f t="shared" si="1"/>
        <v>31245.31</v>
      </c>
      <c r="C12" s="67">
        <v>10986.74</v>
      </c>
      <c r="D12" s="67">
        <v>7319.01</v>
      </c>
      <c r="E12" s="67">
        <v>728.7</v>
      </c>
      <c r="F12" s="67">
        <v>167.2</v>
      </c>
      <c r="G12" s="67">
        <v>4411.1400000000003</v>
      </c>
      <c r="H12" s="67">
        <v>134.13</v>
      </c>
      <c r="I12" s="67">
        <v>7498.39</v>
      </c>
    </row>
    <row r="13" spans="1:9" ht="12.75" customHeight="1" x14ac:dyDescent="0.2">
      <c r="A13" s="71" t="s">
        <v>80</v>
      </c>
      <c r="B13" s="67">
        <f t="shared" si="1"/>
        <v>23226.560000000005</v>
      </c>
      <c r="C13" s="67">
        <v>12682.48</v>
      </c>
      <c r="D13" s="67">
        <v>4407.95</v>
      </c>
      <c r="E13" s="67">
        <v>469.99</v>
      </c>
      <c r="F13" s="67">
        <v>1307.82</v>
      </c>
      <c r="G13" s="67">
        <v>3743.42</v>
      </c>
      <c r="H13" s="67">
        <v>25.4</v>
      </c>
      <c r="I13" s="67">
        <v>589.5</v>
      </c>
    </row>
    <row r="14" spans="1:9" ht="12.75" customHeight="1" x14ac:dyDescent="0.2">
      <c r="A14" s="71" t="s">
        <v>81</v>
      </c>
      <c r="B14" s="67">
        <f>SUM(C14:I14)</f>
        <v>24373.479999999996</v>
      </c>
      <c r="C14" s="67">
        <v>8946.64</v>
      </c>
      <c r="D14" s="67">
        <v>1990.35</v>
      </c>
      <c r="E14" s="67">
        <v>711.23</v>
      </c>
      <c r="F14" s="67">
        <v>3069.59</v>
      </c>
      <c r="G14" s="67">
        <v>4640.07</v>
      </c>
      <c r="H14" s="67">
        <v>14.3</v>
      </c>
      <c r="I14" s="67">
        <v>5001.3</v>
      </c>
    </row>
    <row r="15" spans="1:9" s="76" customFormat="1" ht="12.75" customHeight="1" x14ac:dyDescent="0.2">
      <c r="A15" s="71" t="s">
        <v>82</v>
      </c>
      <c r="B15" s="67">
        <f>SUM(C15:I15)</f>
        <v>22951.4</v>
      </c>
      <c r="C15" s="67">
        <v>13532.86</v>
      </c>
      <c r="D15" s="67">
        <v>1135.21</v>
      </c>
      <c r="E15" s="67">
        <v>37.85</v>
      </c>
      <c r="F15" s="67">
        <v>1299.5</v>
      </c>
      <c r="G15" s="67">
        <v>2000.6</v>
      </c>
      <c r="H15" s="67" t="s">
        <v>137</v>
      </c>
      <c r="I15" s="67">
        <v>4945.38</v>
      </c>
    </row>
    <row r="16" spans="1:9" ht="12.75" customHeight="1" x14ac:dyDescent="0.2">
      <c r="A16" s="71" t="s">
        <v>83</v>
      </c>
      <c r="B16" s="67">
        <f t="shared" si="1"/>
        <v>8678.8499999999985</v>
      </c>
      <c r="C16" s="67">
        <v>4009.77</v>
      </c>
      <c r="D16" s="67">
        <v>1098.1099999999999</v>
      </c>
      <c r="E16" s="67">
        <v>459.3</v>
      </c>
      <c r="F16" s="67">
        <v>59.7</v>
      </c>
      <c r="G16" s="67">
        <v>2477.19</v>
      </c>
      <c r="H16" s="67">
        <v>556.89</v>
      </c>
      <c r="I16" s="67">
        <v>17.89</v>
      </c>
    </row>
    <row r="17" spans="1:9" ht="12.75" customHeight="1" x14ac:dyDescent="0.2">
      <c r="A17" s="71" t="s">
        <v>84</v>
      </c>
      <c r="B17" s="67">
        <f t="shared" si="1"/>
        <v>5701.7999999999993</v>
      </c>
      <c r="C17" s="67">
        <v>548.4</v>
      </c>
      <c r="D17" s="67">
        <v>340.21</v>
      </c>
      <c r="E17" s="67">
        <v>182.05</v>
      </c>
      <c r="F17" s="67" t="s">
        <v>137</v>
      </c>
      <c r="G17" s="67">
        <v>438.9</v>
      </c>
      <c r="H17" s="67">
        <v>695.77</v>
      </c>
      <c r="I17" s="67">
        <v>3496.47</v>
      </c>
    </row>
    <row r="18" spans="1:9" ht="12.75" customHeight="1" x14ac:dyDescent="0.2">
      <c r="A18" s="71" t="s">
        <v>85</v>
      </c>
      <c r="B18" s="67">
        <f t="shared" si="1"/>
        <v>26426.929999999997</v>
      </c>
      <c r="C18" s="67">
        <v>9688.68</v>
      </c>
      <c r="D18" s="67">
        <v>1774.05</v>
      </c>
      <c r="E18" s="67">
        <v>200.01</v>
      </c>
      <c r="F18" s="67">
        <v>6797.36</v>
      </c>
      <c r="G18" s="67">
        <v>6707.82</v>
      </c>
      <c r="H18" s="67">
        <v>0.21</v>
      </c>
      <c r="I18" s="67">
        <v>1258.8</v>
      </c>
    </row>
    <row r="19" spans="1:9" s="76" customFormat="1" ht="12.75" customHeight="1" x14ac:dyDescent="0.2">
      <c r="A19" s="71" t="s">
        <v>86</v>
      </c>
      <c r="B19" s="67">
        <f t="shared" si="1"/>
        <v>17332.789999999997</v>
      </c>
      <c r="C19" s="67">
        <v>7170.25</v>
      </c>
      <c r="D19" s="67">
        <v>769.78</v>
      </c>
      <c r="E19" s="67">
        <v>20.32</v>
      </c>
      <c r="F19" s="67">
        <v>6400.09</v>
      </c>
      <c r="G19" s="67">
        <v>2163.62</v>
      </c>
      <c r="H19" s="67" t="s">
        <v>137</v>
      </c>
      <c r="I19" s="67">
        <v>808.73</v>
      </c>
    </row>
    <row r="20" spans="1:9" ht="12.75" customHeight="1" x14ac:dyDescent="0.2">
      <c r="A20" s="71" t="s">
        <v>87</v>
      </c>
      <c r="B20" s="67">
        <f t="shared" si="1"/>
        <v>53521.11</v>
      </c>
      <c r="C20" s="67">
        <v>29573.23</v>
      </c>
      <c r="D20" s="67">
        <v>13640.98</v>
      </c>
      <c r="E20" s="67">
        <v>538</v>
      </c>
      <c r="F20" s="67">
        <v>5.0999999999999996</v>
      </c>
      <c r="G20" s="67">
        <v>6842.64</v>
      </c>
      <c r="H20" s="67">
        <v>271.05</v>
      </c>
      <c r="I20" s="67">
        <v>2650.11</v>
      </c>
    </row>
    <row r="21" spans="1:9" ht="12.75" customHeight="1" x14ac:dyDescent="0.2">
      <c r="A21" s="70" t="s">
        <v>88</v>
      </c>
      <c r="B21" s="67">
        <f t="shared" si="1"/>
        <v>6405.3600000000006</v>
      </c>
      <c r="C21" s="67">
        <v>1990.42</v>
      </c>
      <c r="D21" s="67">
        <v>1123.24</v>
      </c>
      <c r="E21" s="67">
        <v>296.5</v>
      </c>
      <c r="F21" s="67">
        <v>4.4000000000000004</v>
      </c>
      <c r="G21" s="67">
        <v>2990.8</v>
      </c>
      <c r="H21" s="67" t="s">
        <v>137</v>
      </c>
      <c r="I21" s="67" t="s">
        <v>137</v>
      </c>
    </row>
    <row r="22" spans="1:9" ht="12.75" customHeight="1" x14ac:dyDescent="0.2">
      <c r="A22" s="71" t="s">
        <v>89</v>
      </c>
      <c r="B22" s="67">
        <f t="shared" si="1"/>
        <v>49913.290000000008</v>
      </c>
      <c r="C22" s="67">
        <v>9298.5499999999993</v>
      </c>
      <c r="D22" s="67">
        <v>2214.6999999999998</v>
      </c>
      <c r="E22" s="67">
        <v>585.16999999999996</v>
      </c>
      <c r="F22" s="67">
        <v>1727.33</v>
      </c>
      <c r="G22" s="67">
        <v>3304.88</v>
      </c>
      <c r="H22" s="67">
        <v>0.4</v>
      </c>
      <c r="I22" s="67">
        <v>32782.26</v>
      </c>
    </row>
    <row r="23" spans="1:9" ht="12.75" customHeight="1" x14ac:dyDescent="0.2">
      <c r="A23" s="71" t="s">
        <v>90</v>
      </c>
      <c r="B23" s="67">
        <f t="shared" si="1"/>
        <v>19.05</v>
      </c>
      <c r="C23" s="67">
        <v>8.6999999999999993</v>
      </c>
      <c r="D23" s="67">
        <v>2.2999999999999998</v>
      </c>
      <c r="E23" s="67">
        <v>0.5</v>
      </c>
      <c r="F23" s="67" t="s">
        <v>137</v>
      </c>
      <c r="G23" s="67">
        <v>7.45</v>
      </c>
      <c r="H23" s="67" t="s">
        <v>137</v>
      </c>
      <c r="I23" s="67">
        <v>0.1</v>
      </c>
    </row>
    <row r="24" spans="1:9" ht="12.75" customHeight="1" x14ac:dyDescent="0.2">
      <c r="A24" s="71" t="s">
        <v>91</v>
      </c>
      <c r="B24" s="67">
        <f t="shared" si="1"/>
        <v>11.3</v>
      </c>
      <c r="C24" s="67">
        <v>8.4</v>
      </c>
      <c r="D24" s="67">
        <v>0.3</v>
      </c>
      <c r="E24" s="67">
        <v>0.4</v>
      </c>
      <c r="F24" s="67" t="s">
        <v>137</v>
      </c>
      <c r="G24" s="67">
        <v>1.5</v>
      </c>
      <c r="H24" s="67" t="s">
        <v>137</v>
      </c>
      <c r="I24" s="67">
        <v>0.7</v>
      </c>
    </row>
    <row r="25" spans="1:9" ht="12.75" customHeight="1" x14ac:dyDescent="0.2">
      <c r="A25" s="73" t="s">
        <v>92</v>
      </c>
      <c r="B25" s="75">
        <f t="shared" si="1"/>
        <v>2511.2499999999995</v>
      </c>
      <c r="C25" s="75">
        <v>1806.31</v>
      </c>
      <c r="D25" s="75">
        <v>328.51</v>
      </c>
      <c r="E25" s="75">
        <v>1.3</v>
      </c>
      <c r="F25" s="75">
        <v>9.6999999999999993</v>
      </c>
      <c r="G25" s="75">
        <v>198.37</v>
      </c>
      <c r="H25" s="75" t="s">
        <v>137</v>
      </c>
      <c r="I25" s="75">
        <v>167.06</v>
      </c>
    </row>
    <row r="26" spans="1:9" ht="12.75" customHeight="1" x14ac:dyDescent="0.2">
      <c r="B26" s="93"/>
      <c r="C26" s="93"/>
      <c r="D26" s="93"/>
      <c r="E26" s="93"/>
      <c r="F26" s="93"/>
      <c r="G26" s="93"/>
      <c r="H26" s="93"/>
      <c r="I26" s="93"/>
    </row>
    <row r="27" spans="1:9" x14ac:dyDescent="0.2">
      <c r="A27" s="198"/>
      <c r="C27" s="69"/>
      <c r="D27" s="69"/>
      <c r="E27" s="69"/>
      <c r="F27" s="69"/>
      <c r="G27" s="69"/>
      <c r="H27" s="72"/>
      <c r="I27" s="69"/>
    </row>
    <row r="28" spans="1:9" x14ac:dyDescent="0.2">
      <c r="C28" s="69"/>
      <c r="D28" s="69"/>
      <c r="E28" s="69"/>
      <c r="F28" s="69"/>
      <c r="G28" s="69"/>
      <c r="H28" s="69"/>
      <c r="I28" s="69"/>
    </row>
    <row r="29" spans="1:9" x14ac:dyDescent="0.2">
      <c r="C29" s="69"/>
      <c r="D29" s="69"/>
      <c r="E29" s="69"/>
      <c r="F29" s="69"/>
      <c r="G29" s="69"/>
      <c r="H29" s="69"/>
      <c r="I29" s="69"/>
    </row>
    <row r="30" spans="1:9" x14ac:dyDescent="0.2">
      <c r="C30" s="69"/>
      <c r="D30" s="69"/>
      <c r="E30" s="69"/>
      <c r="F30" s="69"/>
      <c r="G30" s="69"/>
      <c r="H30" s="69"/>
      <c r="I30" s="69"/>
    </row>
    <row r="31" spans="1:9" x14ac:dyDescent="0.2">
      <c r="C31" s="69"/>
      <c r="D31" s="69"/>
      <c r="E31" s="69"/>
      <c r="F31" s="69"/>
      <c r="G31" s="69"/>
      <c r="H31" s="69"/>
      <c r="I31" s="69"/>
    </row>
    <row r="32" spans="1:9" x14ac:dyDescent="0.2">
      <c r="C32" s="69"/>
      <c r="D32" s="69"/>
      <c r="E32" s="69"/>
      <c r="F32" s="69"/>
      <c r="G32" s="69"/>
      <c r="H32" s="69"/>
      <c r="I32" s="69"/>
    </row>
    <row r="33" spans="3:9" x14ac:dyDescent="0.2">
      <c r="C33" s="69"/>
      <c r="D33" s="69"/>
      <c r="E33" s="69"/>
      <c r="F33" s="69"/>
      <c r="G33" s="69"/>
      <c r="H33" s="69"/>
      <c r="I33" s="69"/>
    </row>
    <row r="34" spans="3:9" x14ac:dyDescent="0.2">
      <c r="C34" s="69"/>
      <c r="D34" s="69"/>
      <c r="E34" s="69"/>
      <c r="F34" s="69"/>
      <c r="G34" s="69"/>
      <c r="H34" s="72"/>
      <c r="I34" s="69"/>
    </row>
    <row r="35" spans="3:9" x14ac:dyDescent="0.2">
      <c r="C35" s="69"/>
      <c r="D35" s="69"/>
      <c r="E35" s="69"/>
      <c r="F35" s="69"/>
      <c r="G35" s="69"/>
      <c r="H35" s="69"/>
      <c r="I35" s="69"/>
    </row>
    <row r="36" spans="3:9" x14ac:dyDescent="0.2">
      <c r="C36" s="69"/>
      <c r="D36" s="69"/>
      <c r="E36" s="69"/>
      <c r="F36" s="69"/>
      <c r="G36" s="69"/>
      <c r="H36" s="69"/>
      <c r="I36" s="69"/>
    </row>
    <row r="37" spans="3:9" x14ac:dyDescent="0.2">
      <c r="C37" s="69"/>
      <c r="D37" s="69"/>
      <c r="E37" s="69"/>
      <c r="F37" s="69"/>
      <c r="G37" s="69"/>
      <c r="H37" s="72"/>
      <c r="I37" s="69"/>
    </row>
    <row r="38" spans="3:9" x14ac:dyDescent="0.2">
      <c r="C38" s="69"/>
      <c r="D38" s="69"/>
      <c r="E38" s="69"/>
      <c r="F38" s="69"/>
      <c r="G38" s="69"/>
      <c r="H38" s="72"/>
      <c r="I38" s="69"/>
    </row>
    <row r="39" spans="3:9" x14ac:dyDescent="0.2">
      <c r="C39" s="69"/>
      <c r="D39" s="69"/>
      <c r="E39" s="69"/>
      <c r="F39" s="69"/>
      <c r="G39" s="69"/>
      <c r="H39" s="69"/>
      <c r="I39" s="69"/>
    </row>
    <row r="40" spans="3:9" x14ac:dyDescent="0.2">
      <c r="C40" s="69"/>
      <c r="D40" s="69"/>
      <c r="E40" s="69"/>
      <c r="F40" s="69"/>
      <c r="G40" s="69"/>
      <c r="H40" s="72"/>
      <c r="I40" s="69"/>
    </row>
    <row r="41" spans="3:9" x14ac:dyDescent="0.2">
      <c r="C41" s="69"/>
      <c r="D41" s="69"/>
      <c r="E41" s="69"/>
      <c r="F41" s="72"/>
      <c r="G41" s="69"/>
      <c r="H41" s="72"/>
      <c r="I41" s="72"/>
    </row>
    <row r="42" spans="3:9" x14ac:dyDescent="0.2">
      <c r="C42" s="69"/>
      <c r="D42" s="69"/>
      <c r="E42" s="72"/>
      <c r="F42" s="72"/>
      <c r="G42" s="72"/>
      <c r="H42" s="72"/>
      <c r="I42" s="69"/>
    </row>
    <row r="43" spans="3:9" x14ac:dyDescent="0.2">
      <c r="C43" s="69"/>
      <c r="D43" s="69"/>
      <c r="E43" s="69"/>
      <c r="F43" s="69"/>
      <c r="G43" s="69"/>
      <c r="H43" s="72"/>
      <c r="I43" s="6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workbookViewId="0">
      <selection activeCell="A3" sqref="A3:A5"/>
    </sheetView>
  </sheetViews>
  <sheetFormatPr defaultRowHeight="12.75" x14ac:dyDescent="0.2"/>
  <cols>
    <col min="1" max="1" width="22.140625" style="94" customWidth="1"/>
    <col min="2" max="3" width="11.42578125" style="94" customWidth="1"/>
    <col min="4" max="4" width="8.28515625" style="94" customWidth="1"/>
    <col min="5" max="5" width="10" style="94" customWidth="1"/>
    <col min="6" max="6" width="9.28515625" style="94" customWidth="1"/>
    <col min="7" max="7" width="9" style="94" customWidth="1"/>
    <col min="8" max="8" width="10" style="94" customWidth="1"/>
    <col min="9" max="9" width="10.28515625" style="94" customWidth="1"/>
    <col min="10" max="10" width="8.28515625" style="94" customWidth="1"/>
    <col min="11" max="11" width="11.42578125" style="94" customWidth="1"/>
    <col min="12" max="12" width="10.28515625" style="94" customWidth="1"/>
    <col min="13" max="13" width="8.7109375" style="94" customWidth="1"/>
    <col min="14" max="256" width="9.140625" style="94"/>
    <col min="257" max="257" width="22.140625" style="94" customWidth="1"/>
    <col min="258" max="259" width="11.42578125" style="94" customWidth="1"/>
    <col min="260" max="260" width="8.28515625" style="94" customWidth="1"/>
    <col min="261" max="261" width="10" style="94" customWidth="1"/>
    <col min="262" max="262" width="9.28515625" style="94" customWidth="1"/>
    <col min="263" max="263" width="9" style="94" customWidth="1"/>
    <col min="264" max="264" width="10" style="94" customWidth="1"/>
    <col min="265" max="265" width="10.28515625" style="94" customWidth="1"/>
    <col min="266" max="266" width="8.28515625" style="94" customWidth="1"/>
    <col min="267" max="268" width="11.42578125" style="94" customWidth="1"/>
    <col min="269" max="269" width="8" style="94" customWidth="1"/>
    <col min="270" max="512" width="9.140625" style="94"/>
    <col min="513" max="513" width="22.140625" style="94" customWidth="1"/>
    <col min="514" max="515" width="11.42578125" style="94" customWidth="1"/>
    <col min="516" max="516" width="8.28515625" style="94" customWidth="1"/>
    <col min="517" max="517" width="10" style="94" customWidth="1"/>
    <col min="518" max="518" width="9.28515625" style="94" customWidth="1"/>
    <col min="519" max="519" width="9" style="94" customWidth="1"/>
    <col min="520" max="520" width="10" style="94" customWidth="1"/>
    <col min="521" max="521" width="10.28515625" style="94" customWidth="1"/>
    <col min="522" max="522" width="8.28515625" style="94" customWidth="1"/>
    <col min="523" max="524" width="11.42578125" style="94" customWidth="1"/>
    <col min="525" max="525" width="8" style="94" customWidth="1"/>
    <col min="526" max="768" width="9.140625" style="94"/>
    <col min="769" max="769" width="22.140625" style="94" customWidth="1"/>
    <col min="770" max="771" width="11.42578125" style="94" customWidth="1"/>
    <col min="772" max="772" width="8.28515625" style="94" customWidth="1"/>
    <col min="773" max="773" width="10" style="94" customWidth="1"/>
    <col min="774" max="774" width="9.28515625" style="94" customWidth="1"/>
    <col min="775" max="775" width="9" style="94" customWidth="1"/>
    <col min="776" max="776" width="10" style="94" customWidth="1"/>
    <col min="777" max="777" width="10.28515625" style="94" customWidth="1"/>
    <col min="778" max="778" width="8.28515625" style="94" customWidth="1"/>
    <col min="779" max="780" width="11.42578125" style="94" customWidth="1"/>
    <col min="781" max="781" width="8" style="94" customWidth="1"/>
    <col min="782" max="1024" width="9.140625" style="94"/>
    <col min="1025" max="1025" width="22.140625" style="94" customWidth="1"/>
    <col min="1026" max="1027" width="11.42578125" style="94" customWidth="1"/>
    <col min="1028" max="1028" width="8.28515625" style="94" customWidth="1"/>
    <col min="1029" max="1029" width="10" style="94" customWidth="1"/>
    <col min="1030" max="1030" width="9.28515625" style="94" customWidth="1"/>
    <col min="1031" max="1031" width="9" style="94" customWidth="1"/>
    <col min="1032" max="1032" width="10" style="94" customWidth="1"/>
    <col min="1033" max="1033" width="10.28515625" style="94" customWidth="1"/>
    <col min="1034" max="1034" width="8.28515625" style="94" customWidth="1"/>
    <col min="1035" max="1036" width="11.42578125" style="94" customWidth="1"/>
    <col min="1037" max="1037" width="8" style="94" customWidth="1"/>
    <col min="1038" max="1280" width="9.140625" style="94"/>
    <col min="1281" max="1281" width="22.140625" style="94" customWidth="1"/>
    <col min="1282" max="1283" width="11.42578125" style="94" customWidth="1"/>
    <col min="1284" max="1284" width="8.28515625" style="94" customWidth="1"/>
    <col min="1285" max="1285" width="10" style="94" customWidth="1"/>
    <col min="1286" max="1286" width="9.28515625" style="94" customWidth="1"/>
    <col min="1287" max="1287" width="9" style="94" customWidth="1"/>
    <col min="1288" max="1288" width="10" style="94" customWidth="1"/>
    <col min="1289" max="1289" width="10.28515625" style="94" customWidth="1"/>
    <col min="1290" max="1290" width="8.28515625" style="94" customWidth="1"/>
    <col min="1291" max="1292" width="11.42578125" style="94" customWidth="1"/>
    <col min="1293" max="1293" width="8" style="94" customWidth="1"/>
    <col min="1294" max="1536" width="9.140625" style="94"/>
    <col min="1537" max="1537" width="22.140625" style="94" customWidth="1"/>
    <col min="1538" max="1539" width="11.42578125" style="94" customWidth="1"/>
    <col min="1540" max="1540" width="8.28515625" style="94" customWidth="1"/>
    <col min="1541" max="1541" width="10" style="94" customWidth="1"/>
    <col min="1542" max="1542" width="9.28515625" style="94" customWidth="1"/>
    <col min="1543" max="1543" width="9" style="94" customWidth="1"/>
    <col min="1544" max="1544" width="10" style="94" customWidth="1"/>
    <col min="1545" max="1545" width="10.28515625" style="94" customWidth="1"/>
    <col min="1546" max="1546" width="8.28515625" style="94" customWidth="1"/>
    <col min="1547" max="1548" width="11.42578125" style="94" customWidth="1"/>
    <col min="1549" max="1549" width="8" style="94" customWidth="1"/>
    <col min="1550" max="1792" width="9.140625" style="94"/>
    <col min="1793" max="1793" width="22.140625" style="94" customWidth="1"/>
    <col min="1794" max="1795" width="11.42578125" style="94" customWidth="1"/>
    <col min="1796" max="1796" width="8.28515625" style="94" customWidth="1"/>
    <col min="1797" max="1797" width="10" style="94" customWidth="1"/>
    <col min="1798" max="1798" width="9.28515625" style="94" customWidth="1"/>
    <col min="1799" max="1799" width="9" style="94" customWidth="1"/>
    <col min="1800" max="1800" width="10" style="94" customWidth="1"/>
    <col min="1801" max="1801" width="10.28515625" style="94" customWidth="1"/>
    <col min="1802" max="1802" width="8.28515625" style="94" customWidth="1"/>
    <col min="1803" max="1804" width="11.42578125" style="94" customWidth="1"/>
    <col min="1805" max="1805" width="8" style="94" customWidth="1"/>
    <col min="1806" max="2048" width="9.140625" style="94"/>
    <col min="2049" max="2049" width="22.140625" style="94" customWidth="1"/>
    <col min="2050" max="2051" width="11.42578125" style="94" customWidth="1"/>
    <col min="2052" max="2052" width="8.28515625" style="94" customWidth="1"/>
    <col min="2053" max="2053" width="10" style="94" customWidth="1"/>
    <col min="2054" max="2054" width="9.28515625" style="94" customWidth="1"/>
    <col min="2055" max="2055" width="9" style="94" customWidth="1"/>
    <col min="2056" max="2056" width="10" style="94" customWidth="1"/>
    <col min="2057" max="2057" width="10.28515625" style="94" customWidth="1"/>
    <col min="2058" max="2058" width="8.28515625" style="94" customWidth="1"/>
    <col min="2059" max="2060" width="11.42578125" style="94" customWidth="1"/>
    <col min="2061" max="2061" width="8" style="94" customWidth="1"/>
    <col min="2062" max="2304" width="9.140625" style="94"/>
    <col min="2305" max="2305" width="22.140625" style="94" customWidth="1"/>
    <col min="2306" max="2307" width="11.42578125" style="94" customWidth="1"/>
    <col min="2308" max="2308" width="8.28515625" style="94" customWidth="1"/>
    <col min="2309" max="2309" width="10" style="94" customWidth="1"/>
    <col min="2310" max="2310" width="9.28515625" style="94" customWidth="1"/>
    <col min="2311" max="2311" width="9" style="94" customWidth="1"/>
    <col min="2312" max="2312" width="10" style="94" customWidth="1"/>
    <col min="2313" max="2313" width="10.28515625" style="94" customWidth="1"/>
    <col min="2314" max="2314" width="8.28515625" style="94" customWidth="1"/>
    <col min="2315" max="2316" width="11.42578125" style="94" customWidth="1"/>
    <col min="2317" max="2317" width="8" style="94" customWidth="1"/>
    <col min="2318" max="2560" width="9.140625" style="94"/>
    <col min="2561" max="2561" width="22.140625" style="94" customWidth="1"/>
    <col min="2562" max="2563" width="11.42578125" style="94" customWidth="1"/>
    <col min="2564" max="2564" width="8.28515625" style="94" customWidth="1"/>
    <col min="2565" max="2565" width="10" style="94" customWidth="1"/>
    <col min="2566" max="2566" width="9.28515625" style="94" customWidth="1"/>
    <col min="2567" max="2567" width="9" style="94" customWidth="1"/>
    <col min="2568" max="2568" width="10" style="94" customWidth="1"/>
    <col min="2569" max="2569" width="10.28515625" style="94" customWidth="1"/>
    <col min="2570" max="2570" width="8.28515625" style="94" customWidth="1"/>
    <col min="2571" max="2572" width="11.42578125" style="94" customWidth="1"/>
    <col min="2573" max="2573" width="8" style="94" customWidth="1"/>
    <col min="2574" max="2816" width="9.140625" style="94"/>
    <col min="2817" max="2817" width="22.140625" style="94" customWidth="1"/>
    <col min="2818" max="2819" width="11.42578125" style="94" customWidth="1"/>
    <col min="2820" max="2820" width="8.28515625" style="94" customWidth="1"/>
    <col min="2821" max="2821" width="10" style="94" customWidth="1"/>
    <col min="2822" max="2822" width="9.28515625" style="94" customWidth="1"/>
    <col min="2823" max="2823" width="9" style="94" customWidth="1"/>
    <col min="2824" max="2824" width="10" style="94" customWidth="1"/>
    <col min="2825" max="2825" width="10.28515625" style="94" customWidth="1"/>
    <col min="2826" max="2826" width="8.28515625" style="94" customWidth="1"/>
    <col min="2827" max="2828" width="11.42578125" style="94" customWidth="1"/>
    <col min="2829" max="2829" width="8" style="94" customWidth="1"/>
    <col min="2830" max="3072" width="9.140625" style="94"/>
    <col min="3073" max="3073" width="22.140625" style="94" customWidth="1"/>
    <col min="3074" max="3075" width="11.42578125" style="94" customWidth="1"/>
    <col min="3076" max="3076" width="8.28515625" style="94" customWidth="1"/>
    <col min="3077" max="3077" width="10" style="94" customWidth="1"/>
    <col min="3078" max="3078" width="9.28515625" style="94" customWidth="1"/>
    <col min="3079" max="3079" width="9" style="94" customWidth="1"/>
    <col min="3080" max="3080" width="10" style="94" customWidth="1"/>
    <col min="3081" max="3081" width="10.28515625" style="94" customWidth="1"/>
    <col min="3082" max="3082" width="8.28515625" style="94" customWidth="1"/>
    <col min="3083" max="3084" width="11.42578125" style="94" customWidth="1"/>
    <col min="3085" max="3085" width="8" style="94" customWidth="1"/>
    <col min="3086" max="3328" width="9.140625" style="94"/>
    <col min="3329" max="3329" width="22.140625" style="94" customWidth="1"/>
    <col min="3330" max="3331" width="11.42578125" style="94" customWidth="1"/>
    <col min="3332" max="3332" width="8.28515625" style="94" customWidth="1"/>
    <col min="3333" max="3333" width="10" style="94" customWidth="1"/>
    <col min="3334" max="3334" width="9.28515625" style="94" customWidth="1"/>
    <col min="3335" max="3335" width="9" style="94" customWidth="1"/>
    <col min="3336" max="3336" width="10" style="94" customWidth="1"/>
    <col min="3337" max="3337" width="10.28515625" style="94" customWidth="1"/>
    <col min="3338" max="3338" width="8.28515625" style="94" customWidth="1"/>
    <col min="3339" max="3340" width="11.42578125" style="94" customWidth="1"/>
    <col min="3341" max="3341" width="8" style="94" customWidth="1"/>
    <col min="3342" max="3584" width="9.140625" style="94"/>
    <col min="3585" max="3585" width="22.140625" style="94" customWidth="1"/>
    <col min="3586" max="3587" width="11.42578125" style="94" customWidth="1"/>
    <col min="3588" max="3588" width="8.28515625" style="94" customWidth="1"/>
    <col min="3589" max="3589" width="10" style="94" customWidth="1"/>
    <col min="3590" max="3590" width="9.28515625" style="94" customWidth="1"/>
    <col min="3591" max="3591" width="9" style="94" customWidth="1"/>
    <col min="3592" max="3592" width="10" style="94" customWidth="1"/>
    <col min="3593" max="3593" width="10.28515625" style="94" customWidth="1"/>
    <col min="3594" max="3594" width="8.28515625" style="94" customWidth="1"/>
    <col min="3595" max="3596" width="11.42578125" style="94" customWidth="1"/>
    <col min="3597" max="3597" width="8" style="94" customWidth="1"/>
    <col min="3598" max="3840" width="9.140625" style="94"/>
    <col min="3841" max="3841" width="22.140625" style="94" customWidth="1"/>
    <col min="3842" max="3843" width="11.42578125" style="94" customWidth="1"/>
    <col min="3844" max="3844" width="8.28515625" style="94" customWidth="1"/>
    <col min="3845" max="3845" width="10" style="94" customWidth="1"/>
    <col min="3846" max="3846" width="9.28515625" style="94" customWidth="1"/>
    <col min="3847" max="3847" width="9" style="94" customWidth="1"/>
    <col min="3848" max="3848" width="10" style="94" customWidth="1"/>
    <col min="3849" max="3849" width="10.28515625" style="94" customWidth="1"/>
    <col min="3850" max="3850" width="8.28515625" style="94" customWidth="1"/>
    <col min="3851" max="3852" width="11.42578125" style="94" customWidth="1"/>
    <col min="3853" max="3853" width="8" style="94" customWidth="1"/>
    <col min="3854" max="4096" width="9.140625" style="94"/>
    <col min="4097" max="4097" width="22.140625" style="94" customWidth="1"/>
    <col min="4098" max="4099" width="11.42578125" style="94" customWidth="1"/>
    <col min="4100" max="4100" width="8.28515625" style="94" customWidth="1"/>
    <col min="4101" max="4101" width="10" style="94" customWidth="1"/>
    <col min="4102" max="4102" width="9.28515625" style="94" customWidth="1"/>
    <col min="4103" max="4103" width="9" style="94" customWidth="1"/>
    <col min="4104" max="4104" width="10" style="94" customWidth="1"/>
    <col min="4105" max="4105" width="10.28515625" style="94" customWidth="1"/>
    <col min="4106" max="4106" width="8.28515625" style="94" customWidth="1"/>
    <col min="4107" max="4108" width="11.42578125" style="94" customWidth="1"/>
    <col min="4109" max="4109" width="8" style="94" customWidth="1"/>
    <col min="4110" max="4352" width="9.140625" style="94"/>
    <col min="4353" max="4353" width="22.140625" style="94" customWidth="1"/>
    <col min="4354" max="4355" width="11.42578125" style="94" customWidth="1"/>
    <col min="4356" max="4356" width="8.28515625" style="94" customWidth="1"/>
    <col min="4357" max="4357" width="10" style="94" customWidth="1"/>
    <col min="4358" max="4358" width="9.28515625" style="94" customWidth="1"/>
    <col min="4359" max="4359" width="9" style="94" customWidth="1"/>
    <col min="4360" max="4360" width="10" style="94" customWidth="1"/>
    <col min="4361" max="4361" width="10.28515625" style="94" customWidth="1"/>
    <col min="4362" max="4362" width="8.28515625" style="94" customWidth="1"/>
    <col min="4363" max="4364" width="11.42578125" style="94" customWidth="1"/>
    <col min="4365" max="4365" width="8" style="94" customWidth="1"/>
    <col min="4366" max="4608" width="9.140625" style="94"/>
    <col min="4609" max="4609" width="22.140625" style="94" customWidth="1"/>
    <col min="4610" max="4611" width="11.42578125" style="94" customWidth="1"/>
    <col min="4612" max="4612" width="8.28515625" style="94" customWidth="1"/>
    <col min="4613" max="4613" width="10" style="94" customWidth="1"/>
    <col min="4614" max="4614" width="9.28515625" style="94" customWidth="1"/>
    <col min="4615" max="4615" width="9" style="94" customWidth="1"/>
    <col min="4616" max="4616" width="10" style="94" customWidth="1"/>
    <col min="4617" max="4617" width="10.28515625" style="94" customWidth="1"/>
    <col min="4618" max="4618" width="8.28515625" style="94" customWidth="1"/>
    <col min="4619" max="4620" width="11.42578125" style="94" customWidth="1"/>
    <col min="4621" max="4621" width="8" style="94" customWidth="1"/>
    <col min="4622" max="4864" width="9.140625" style="94"/>
    <col min="4865" max="4865" width="22.140625" style="94" customWidth="1"/>
    <col min="4866" max="4867" width="11.42578125" style="94" customWidth="1"/>
    <col min="4868" max="4868" width="8.28515625" style="94" customWidth="1"/>
    <col min="4869" max="4869" width="10" style="94" customWidth="1"/>
    <col min="4870" max="4870" width="9.28515625" style="94" customWidth="1"/>
    <col min="4871" max="4871" width="9" style="94" customWidth="1"/>
    <col min="4872" max="4872" width="10" style="94" customWidth="1"/>
    <col min="4873" max="4873" width="10.28515625" style="94" customWidth="1"/>
    <col min="4874" max="4874" width="8.28515625" style="94" customWidth="1"/>
    <col min="4875" max="4876" width="11.42578125" style="94" customWidth="1"/>
    <col min="4877" max="4877" width="8" style="94" customWidth="1"/>
    <col min="4878" max="5120" width="9.140625" style="94"/>
    <col min="5121" max="5121" width="22.140625" style="94" customWidth="1"/>
    <col min="5122" max="5123" width="11.42578125" style="94" customWidth="1"/>
    <col min="5124" max="5124" width="8.28515625" style="94" customWidth="1"/>
    <col min="5125" max="5125" width="10" style="94" customWidth="1"/>
    <col min="5126" max="5126" width="9.28515625" style="94" customWidth="1"/>
    <col min="5127" max="5127" width="9" style="94" customWidth="1"/>
    <col min="5128" max="5128" width="10" style="94" customWidth="1"/>
    <col min="5129" max="5129" width="10.28515625" style="94" customWidth="1"/>
    <col min="5130" max="5130" width="8.28515625" style="94" customWidth="1"/>
    <col min="5131" max="5132" width="11.42578125" style="94" customWidth="1"/>
    <col min="5133" max="5133" width="8" style="94" customWidth="1"/>
    <col min="5134" max="5376" width="9.140625" style="94"/>
    <col min="5377" max="5377" width="22.140625" style="94" customWidth="1"/>
    <col min="5378" max="5379" width="11.42578125" style="94" customWidth="1"/>
    <col min="5380" max="5380" width="8.28515625" style="94" customWidth="1"/>
    <col min="5381" max="5381" width="10" style="94" customWidth="1"/>
    <col min="5382" max="5382" width="9.28515625" style="94" customWidth="1"/>
    <col min="5383" max="5383" width="9" style="94" customWidth="1"/>
    <col min="5384" max="5384" width="10" style="94" customWidth="1"/>
    <col min="5385" max="5385" width="10.28515625" style="94" customWidth="1"/>
    <col min="5386" max="5386" width="8.28515625" style="94" customWidth="1"/>
    <col min="5387" max="5388" width="11.42578125" style="94" customWidth="1"/>
    <col min="5389" max="5389" width="8" style="94" customWidth="1"/>
    <col min="5390" max="5632" width="9.140625" style="94"/>
    <col min="5633" max="5633" width="22.140625" style="94" customWidth="1"/>
    <col min="5634" max="5635" width="11.42578125" style="94" customWidth="1"/>
    <col min="5636" max="5636" width="8.28515625" style="94" customWidth="1"/>
    <col min="5637" max="5637" width="10" style="94" customWidth="1"/>
    <col min="5638" max="5638" width="9.28515625" style="94" customWidth="1"/>
    <col min="5639" max="5639" width="9" style="94" customWidth="1"/>
    <col min="5640" max="5640" width="10" style="94" customWidth="1"/>
    <col min="5641" max="5641" width="10.28515625" style="94" customWidth="1"/>
    <col min="5642" max="5642" width="8.28515625" style="94" customWidth="1"/>
    <col min="5643" max="5644" width="11.42578125" style="94" customWidth="1"/>
    <col min="5645" max="5645" width="8" style="94" customWidth="1"/>
    <col min="5646" max="5888" width="9.140625" style="94"/>
    <col min="5889" max="5889" width="22.140625" style="94" customWidth="1"/>
    <col min="5890" max="5891" width="11.42578125" style="94" customWidth="1"/>
    <col min="5892" max="5892" width="8.28515625" style="94" customWidth="1"/>
    <col min="5893" max="5893" width="10" style="94" customWidth="1"/>
    <col min="5894" max="5894" width="9.28515625" style="94" customWidth="1"/>
    <col min="5895" max="5895" width="9" style="94" customWidth="1"/>
    <col min="5896" max="5896" width="10" style="94" customWidth="1"/>
    <col min="5897" max="5897" width="10.28515625" style="94" customWidth="1"/>
    <col min="5898" max="5898" width="8.28515625" style="94" customWidth="1"/>
    <col min="5899" max="5900" width="11.42578125" style="94" customWidth="1"/>
    <col min="5901" max="5901" width="8" style="94" customWidth="1"/>
    <col min="5902" max="6144" width="9.140625" style="94"/>
    <col min="6145" max="6145" width="22.140625" style="94" customWidth="1"/>
    <col min="6146" max="6147" width="11.42578125" style="94" customWidth="1"/>
    <col min="6148" max="6148" width="8.28515625" style="94" customWidth="1"/>
    <col min="6149" max="6149" width="10" style="94" customWidth="1"/>
    <col min="6150" max="6150" width="9.28515625" style="94" customWidth="1"/>
    <col min="6151" max="6151" width="9" style="94" customWidth="1"/>
    <col min="6152" max="6152" width="10" style="94" customWidth="1"/>
    <col min="6153" max="6153" width="10.28515625" style="94" customWidth="1"/>
    <col min="6154" max="6154" width="8.28515625" style="94" customWidth="1"/>
    <col min="6155" max="6156" width="11.42578125" style="94" customWidth="1"/>
    <col min="6157" max="6157" width="8" style="94" customWidth="1"/>
    <col min="6158" max="6400" width="9.140625" style="94"/>
    <col min="6401" max="6401" width="22.140625" style="94" customWidth="1"/>
    <col min="6402" max="6403" width="11.42578125" style="94" customWidth="1"/>
    <col min="6404" max="6404" width="8.28515625" style="94" customWidth="1"/>
    <col min="6405" max="6405" width="10" style="94" customWidth="1"/>
    <col min="6406" max="6406" width="9.28515625" style="94" customWidth="1"/>
    <col min="6407" max="6407" width="9" style="94" customWidth="1"/>
    <col min="6408" max="6408" width="10" style="94" customWidth="1"/>
    <col min="6409" max="6409" width="10.28515625" style="94" customWidth="1"/>
    <col min="6410" max="6410" width="8.28515625" style="94" customWidth="1"/>
    <col min="6411" max="6412" width="11.42578125" style="94" customWidth="1"/>
    <col min="6413" max="6413" width="8" style="94" customWidth="1"/>
    <col min="6414" max="6656" width="9.140625" style="94"/>
    <col min="6657" max="6657" width="22.140625" style="94" customWidth="1"/>
    <col min="6658" max="6659" width="11.42578125" style="94" customWidth="1"/>
    <col min="6660" max="6660" width="8.28515625" style="94" customWidth="1"/>
    <col min="6661" max="6661" width="10" style="94" customWidth="1"/>
    <col min="6662" max="6662" width="9.28515625" style="94" customWidth="1"/>
    <col min="6663" max="6663" width="9" style="94" customWidth="1"/>
    <col min="6664" max="6664" width="10" style="94" customWidth="1"/>
    <col min="6665" max="6665" width="10.28515625" style="94" customWidth="1"/>
    <col min="6666" max="6666" width="8.28515625" style="94" customWidth="1"/>
    <col min="6667" max="6668" width="11.42578125" style="94" customWidth="1"/>
    <col min="6669" max="6669" width="8" style="94" customWidth="1"/>
    <col min="6670" max="6912" width="9.140625" style="94"/>
    <col min="6913" max="6913" width="22.140625" style="94" customWidth="1"/>
    <col min="6914" max="6915" width="11.42578125" style="94" customWidth="1"/>
    <col min="6916" max="6916" width="8.28515625" style="94" customWidth="1"/>
    <col min="6917" max="6917" width="10" style="94" customWidth="1"/>
    <col min="6918" max="6918" width="9.28515625" style="94" customWidth="1"/>
    <col min="6919" max="6919" width="9" style="94" customWidth="1"/>
    <col min="6920" max="6920" width="10" style="94" customWidth="1"/>
    <col min="6921" max="6921" width="10.28515625" style="94" customWidth="1"/>
    <col min="6922" max="6922" width="8.28515625" style="94" customWidth="1"/>
    <col min="6923" max="6924" width="11.42578125" style="94" customWidth="1"/>
    <col min="6925" max="6925" width="8" style="94" customWidth="1"/>
    <col min="6926" max="7168" width="9.140625" style="94"/>
    <col min="7169" max="7169" width="22.140625" style="94" customWidth="1"/>
    <col min="7170" max="7171" width="11.42578125" style="94" customWidth="1"/>
    <col min="7172" max="7172" width="8.28515625" style="94" customWidth="1"/>
    <col min="7173" max="7173" width="10" style="94" customWidth="1"/>
    <col min="7174" max="7174" width="9.28515625" style="94" customWidth="1"/>
    <col min="7175" max="7175" width="9" style="94" customWidth="1"/>
    <col min="7176" max="7176" width="10" style="94" customWidth="1"/>
    <col min="7177" max="7177" width="10.28515625" style="94" customWidth="1"/>
    <col min="7178" max="7178" width="8.28515625" style="94" customWidth="1"/>
    <col min="7179" max="7180" width="11.42578125" style="94" customWidth="1"/>
    <col min="7181" max="7181" width="8" style="94" customWidth="1"/>
    <col min="7182" max="7424" width="9.140625" style="94"/>
    <col min="7425" max="7425" width="22.140625" style="94" customWidth="1"/>
    <col min="7426" max="7427" width="11.42578125" style="94" customWidth="1"/>
    <col min="7428" max="7428" width="8.28515625" style="94" customWidth="1"/>
    <col min="7429" max="7429" width="10" style="94" customWidth="1"/>
    <col min="7430" max="7430" width="9.28515625" style="94" customWidth="1"/>
    <col min="7431" max="7431" width="9" style="94" customWidth="1"/>
    <col min="7432" max="7432" width="10" style="94" customWidth="1"/>
    <col min="7433" max="7433" width="10.28515625" style="94" customWidth="1"/>
    <col min="7434" max="7434" width="8.28515625" style="94" customWidth="1"/>
    <col min="7435" max="7436" width="11.42578125" style="94" customWidth="1"/>
    <col min="7437" max="7437" width="8" style="94" customWidth="1"/>
    <col min="7438" max="7680" width="9.140625" style="94"/>
    <col min="7681" max="7681" width="22.140625" style="94" customWidth="1"/>
    <col min="7682" max="7683" width="11.42578125" style="94" customWidth="1"/>
    <col min="7684" max="7684" width="8.28515625" style="94" customWidth="1"/>
    <col min="7685" max="7685" width="10" style="94" customWidth="1"/>
    <col min="7686" max="7686" width="9.28515625" style="94" customWidth="1"/>
    <col min="7687" max="7687" width="9" style="94" customWidth="1"/>
    <col min="7688" max="7688" width="10" style="94" customWidth="1"/>
    <col min="7689" max="7689" width="10.28515625" style="94" customWidth="1"/>
    <col min="7690" max="7690" width="8.28515625" style="94" customWidth="1"/>
    <col min="7691" max="7692" width="11.42578125" style="94" customWidth="1"/>
    <col min="7693" max="7693" width="8" style="94" customWidth="1"/>
    <col min="7694" max="7936" width="9.140625" style="94"/>
    <col min="7937" max="7937" width="22.140625" style="94" customWidth="1"/>
    <col min="7938" max="7939" width="11.42578125" style="94" customWidth="1"/>
    <col min="7940" max="7940" width="8.28515625" style="94" customWidth="1"/>
    <col min="7941" max="7941" width="10" style="94" customWidth="1"/>
    <col min="7942" max="7942" width="9.28515625" style="94" customWidth="1"/>
    <col min="7943" max="7943" width="9" style="94" customWidth="1"/>
    <col min="7944" max="7944" width="10" style="94" customWidth="1"/>
    <col min="7945" max="7945" width="10.28515625" style="94" customWidth="1"/>
    <col min="7946" max="7946" width="8.28515625" style="94" customWidth="1"/>
    <col min="7947" max="7948" width="11.42578125" style="94" customWidth="1"/>
    <col min="7949" max="7949" width="8" style="94" customWidth="1"/>
    <col min="7950" max="8192" width="9.140625" style="94"/>
    <col min="8193" max="8193" width="22.140625" style="94" customWidth="1"/>
    <col min="8194" max="8195" width="11.42578125" style="94" customWidth="1"/>
    <col min="8196" max="8196" width="8.28515625" style="94" customWidth="1"/>
    <col min="8197" max="8197" width="10" style="94" customWidth="1"/>
    <col min="8198" max="8198" width="9.28515625" style="94" customWidth="1"/>
    <col min="8199" max="8199" width="9" style="94" customWidth="1"/>
    <col min="8200" max="8200" width="10" style="94" customWidth="1"/>
    <col min="8201" max="8201" width="10.28515625" style="94" customWidth="1"/>
    <col min="8202" max="8202" width="8.28515625" style="94" customWidth="1"/>
    <col min="8203" max="8204" width="11.42578125" style="94" customWidth="1"/>
    <col min="8205" max="8205" width="8" style="94" customWidth="1"/>
    <col min="8206" max="8448" width="9.140625" style="94"/>
    <col min="8449" max="8449" width="22.140625" style="94" customWidth="1"/>
    <col min="8450" max="8451" width="11.42578125" style="94" customWidth="1"/>
    <col min="8452" max="8452" width="8.28515625" style="94" customWidth="1"/>
    <col min="8453" max="8453" width="10" style="94" customWidth="1"/>
    <col min="8454" max="8454" width="9.28515625" style="94" customWidth="1"/>
    <col min="8455" max="8455" width="9" style="94" customWidth="1"/>
    <col min="8456" max="8456" width="10" style="94" customWidth="1"/>
    <col min="8457" max="8457" width="10.28515625" style="94" customWidth="1"/>
    <col min="8458" max="8458" width="8.28515625" style="94" customWidth="1"/>
    <col min="8459" max="8460" width="11.42578125" style="94" customWidth="1"/>
    <col min="8461" max="8461" width="8" style="94" customWidth="1"/>
    <col min="8462" max="8704" width="9.140625" style="94"/>
    <col min="8705" max="8705" width="22.140625" style="94" customWidth="1"/>
    <col min="8706" max="8707" width="11.42578125" style="94" customWidth="1"/>
    <col min="8708" max="8708" width="8.28515625" style="94" customWidth="1"/>
    <col min="8709" max="8709" width="10" style="94" customWidth="1"/>
    <col min="8710" max="8710" width="9.28515625" style="94" customWidth="1"/>
    <col min="8711" max="8711" width="9" style="94" customWidth="1"/>
    <col min="8712" max="8712" width="10" style="94" customWidth="1"/>
    <col min="8713" max="8713" width="10.28515625" style="94" customWidth="1"/>
    <col min="8714" max="8714" width="8.28515625" style="94" customWidth="1"/>
    <col min="8715" max="8716" width="11.42578125" style="94" customWidth="1"/>
    <col min="8717" max="8717" width="8" style="94" customWidth="1"/>
    <col min="8718" max="8960" width="9.140625" style="94"/>
    <col min="8961" max="8961" width="22.140625" style="94" customWidth="1"/>
    <col min="8962" max="8963" width="11.42578125" style="94" customWidth="1"/>
    <col min="8964" max="8964" width="8.28515625" style="94" customWidth="1"/>
    <col min="8965" max="8965" width="10" style="94" customWidth="1"/>
    <col min="8966" max="8966" width="9.28515625" style="94" customWidth="1"/>
    <col min="8967" max="8967" width="9" style="94" customWidth="1"/>
    <col min="8968" max="8968" width="10" style="94" customWidth="1"/>
    <col min="8969" max="8969" width="10.28515625" style="94" customWidth="1"/>
    <col min="8970" max="8970" width="8.28515625" style="94" customWidth="1"/>
    <col min="8971" max="8972" width="11.42578125" style="94" customWidth="1"/>
    <col min="8973" max="8973" width="8" style="94" customWidth="1"/>
    <col min="8974" max="9216" width="9.140625" style="94"/>
    <col min="9217" max="9217" width="22.140625" style="94" customWidth="1"/>
    <col min="9218" max="9219" width="11.42578125" style="94" customWidth="1"/>
    <col min="9220" max="9220" width="8.28515625" style="94" customWidth="1"/>
    <col min="9221" max="9221" width="10" style="94" customWidth="1"/>
    <col min="9222" max="9222" width="9.28515625" style="94" customWidth="1"/>
    <col min="9223" max="9223" width="9" style="94" customWidth="1"/>
    <col min="9224" max="9224" width="10" style="94" customWidth="1"/>
    <col min="9225" max="9225" width="10.28515625" style="94" customWidth="1"/>
    <col min="9226" max="9226" width="8.28515625" style="94" customWidth="1"/>
    <col min="9227" max="9228" width="11.42578125" style="94" customWidth="1"/>
    <col min="9229" max="9229" width="8" style="94" customWidth="1"/>
    <col min="9230" max="9472" width="9.140625" style="94"/>
    <col min="9473" max="9473" width="22.140625" style="94" customWidth="1"/>
    <col min="9474" max="9475" width="11.42578125" style="94" customWidth="1"/>
    <col min="9476" max="9476" width="8.28515625" style="94" customWidth="1"/>
    <col min="9477" max="9477" width="10" style="94" customWidth="1"/>
    <col min="9478" max="9478" width="9.28515625" style="94" customWidth="1"/>
    <col min="9479" max="9479" width="9" style="94" customWidth="1"/>
    <col min="9480" max="9480" width="10" style="94" customWidth="1"/>
    <col min="9481" max="9481" width="10.28515625" style="94" customWidth="1"/>
    <col min="9482" max="9482" width="8.28515625" style="94" customWidth="1"/>
    <col min="9483" max="9484" width="11.42578125" style="94" customWidth="1"/>
    <col min="9485" max="9485" width="8" style="94" customWidth="1"/>
    <col min="9486" max="9728" width="9.140625" style="94"/>
    <col min="9729" max="9729" width="22.140625" style="94" customWidth="1"/>
    <col min="9730" max="9731" width="11.42578125" style="94" customWidth="1"/>
    <col min="9732" max="9732" width="8.28515625" style="94" customWidth="1"/>
    <col min="9733" max="9733" width="10" style="94" customWidth="1"/>
    <col min="9734" max="9734" width="9.28515625" style="94" customWidth="1"/>
    <col min="9735" max="9735" width="9" style="94" customWidth="1"/>
    <col min="9736" max="9736" width="10" style="94" customWidth="1"/>
    <col min="9737" max="9737" width="10.28515625" style="94" customWidth="1"/>
    <col min="9738" max="9738" width="8.28515625" style="94" customWidth="1"/>
    <col min="9739" max="9740" width="11.42578125" style="94" customWidth="1"/>
    <col min="9741" max="9741" width="8" style="94" customWidth="1"/>
    <col min="9742" max="9984" width="9.140625" style="94"/>
    <col min="9985" max="9985" width="22.140625" style="94" customWidth="1"/>
    <col min="9986" max="9987" width="11.42578125" style="94" customWidth="1"/>
    <col min="9988" max="9988" width="8.28515625" style="94" customWidth="1"/>
    <col min="9989" max="9989" width="10" style="94" customWidth="1"/>
    <col min="9990" max="9990" width="9.28515625" style="94" customWidth="1"/>
    <col min="9991" max="9991" width="9" style="94" customWidth="1"/>
    <col min="9992" max="9992" width="10" style="94" customWidth="1"/>
    <col min="9993" max="9993" width="10.28515625" style="94" customWidth="1"/>
    <col min="9994" max="9994" width="8.28515625" style="94" customWidth="1"/>
    <col min="9995" max="9996" width="11.42578125" style="94" customWidth="1"/>
    <col min="9997" max="9997" width="8" style="94" customWidth="1"/>
    <col min="9998" max="10240" width="9.140625" style="94"/>
    <col min="10241" max="10241" width="22.140625" style="94" customWidth="1"/>
    <col min="10242" max="10243" width="11.42578125" style="94" customWidth="1"/>
    <col min="10244" max="10244" width="8.28515625" style="94" customWidth="1"/>
    <col min="10245" max="10245" width="10" style="94" customWidth="1"/>
    <col min="10246" max="10246" width="9.28515625" style="94" customWidth="1"/>
    <col min="10247" max="10247" width="9" style="94" customWidth="1"/>
    <col min="10248" max="10248" width="10" style="94" customWidth="1"/>
    <col min="10249" max="10249" width="10.28515625" style="94" customWidth="1"/>
    <col min="10250" max="10250" width="8.28515625" style="94" customWidth="1"/>
    <col min="10251" max="10252" width="11.42578125" style="94" customWidth="1"/>
    <col min="10253" max="10253" width="8" style="94" customWidth="1"/>
    <col min="10254" max="10496" width="9.140625" style="94"/>
    <col min="10497" max="10497" width="22.140625" style="94" customWidth="1"/>
    <col min="10498" max="10499" width="11.42578125" style="94" customWidth="1"/>
    <col min="10500" max="10500" width="8.28515625" style="94" customWidth="1"/>
    <col min="10501" max="10501" width="10" style="94" customWidth="1"/>
    <col min="10502" max="10502" width="9.28515625" style="94" customWidth="1"/>
    <col min="10503" max="10503" width="9" style="94" customWidth="1"/>
    <col min="10504" max="10504" width="10" style="94" customWidth="1"/>
    <col min="10505" max="10505" width="10.28515625" style="94" customWidth="1"/>
    <col min="10506" max="10506" width="8.28515625" style="94" customWidth="1"/>
    <col min="10507" max="10508" width="11.42578125" style="94" customWidth="1"/>
    <col min="10509" max="10509" width="8" style="94" customWidth="1"/>
    <col min="10510" max="10752" width="9.140625" style="94"/>
    <col min="10753" max="10753" width="22.140625" style="94" customWidth="1"/>
    <col min="10754" max="10755" width="11.42578125" style="94" customWidth="1"/>
    <col min="10756" max="10756" width="8.28515625" style="94" customWidth="1"/>
    <col min="10757" max="10757" width="10" style="94" customWidth="1"/>
    <col min="10758" max="10758" width="9.28515625" style="94" customWidth="1"/>
    <col min="10759" max="10759" width="9" style="94" customWidth="1"/>
    <col min="10760" max="10760" width="10" style="94" customWidth="1"/>
    <col min="10761" max="10761" width="10.28515625" style="94" customWidth="1"/>
    <col min="10762" max="10762" width="8.28515625" style="94" customWidth="1"/>
    <col min="10763" max="10764" width="11.42578125" style="94" customWidth="1"/>
    <col min="10765" max="10765" width="8" style="94" customWidth="1"/>
    <col min="10766" max="11008" width="9.140625" style="94"/>
    <col min="11009" max="11009" width="22.140625" style="94" customWidth="1"/>
    <col min="11010" max="11011" width="11.42578125" style="94" customWidth="1"/>
    <col min="11012" max="11012" width="8.28515625" style="94" customWidth="1"/>
    <col min="11013" max="11013" width="10" style="94" customWidth="1"/>
    <col min="11014" max="11014" width="9.28515625" style="94" customWidth="1"/>
    <col min="11015" max="11015" width="9" style="94" customWidth="1"/>
    <col min="11016" max="11016" width="10" style="94" customWidth="1"/>
    <col min="11017" max="11017" width="10.28515625" style="94" customWidth="1"/>
    <col min="11018" max="11018" width="8.28515625" style="94" customWidth="1"/>
    <col min="11019" max="11020" width="11.42578125" style="94" customWidth="1"/>
    <col min="11021" max="11021" width="8" style="94" customWidth="1"/>
    <col min="11022" max="11264" width="9.140625" style="94"/>
    <col min="11265" max="11265" width="22.140625" style="94" customWidth="1"/>
    <col min="11266" max="11267" width="11.42578125" style="94" customWidth="1"/>
    <col min="11268" max="11268" width="8.28515625" style="94" customWidth="1"/>
    <col min="11269" max="11269" width="10" style="94" customWidth="1"/>
    <col min="11270" max="11270" width="9.28515625" style="94" customWidth="1"/>
    <col min="11271" max="11271" width="9" style="94" customWidth="1"/>
    <col min="11272" max="11272" width="10" style="94" customWidth="1"/>
    <col min="11273" max="11273" width="10.28515625" style="94" customWidth="1"/>
    <col min="11274" max="11274" width="8.28515625" style="94" customWidth="1"/>
    <col min="11275" max="11276" width="11.42578125" style="94" customWidth="1"/>
    <col min="11277" max="11277" width="8" style="94" customWidth="1"/>
    <col min="11278" max="11520" width="9.140625" style="94"/>
    <col min="11521" max="11521" width="22.140625" style="94" customWidth="1"/>
    <col min="11522" max="11523" width="11.42578125" style="94" customWidth="1"/>
    <col min="11524" max="11524" width="8.28515625" style="94" customWidth="1"/>
    <col min="11525" max="11525" width="10" style="94" customWidth="1"/>
    <col min="11526" max="11526" width="9.28515625" style="94" customWidth="1"/>
    <col min="11527" max="11527" width="9" style="94" customWidth="1"/>
    <col min="11528" max="11528" width="10" style="94" customWidth="1"/>
    <col min="11529" max="11529" width="10.28515625" style="94" customWidth="1"/>
    <col min="11530" max="11530" width="8.28515625" style="94" customWidth="1"/>
    <col min="11531" max="11532" width="11.42578125" style="94" customWidth="1"/>
    <col min="11533" max="11533" width="8" style="94" customWidth="1"/>
    <col min="11534" max="11776" width="9.140625" style="94"/>
    <col min="11777" max="11777" width="22.140625" style="94" customWidth="1"/>
    <col min="11778" max="11779" width="11.42578125" style="94" customWidth="1"/>
    <col min="11780" max="11780" width="8.28515625" style="94" customWidth="1"/>
    <col min="11781" max="11781" width="10" style="94" customWidth="1"/>
    <col min="11782" max="11782" width="9.28515625" style="94" customWidth="1"/>
    <col min="11783" max="11783" width="9" style="94" customWidth="1"/>
    <col min="11784" max="11784" width="10" style="94" customWidth="1"/>
    <col min="11785" max="11785" width="10.28515625" style="94" customWidth="1"/>
    <col min="11786" max="11786" width="8.28515625" style="94" customWidth="1"/>
    <col min="11787" max="11788" width="11.42578125" style="94" customWidth="1"/>
    <col min="11789" max="11789" width="8" style="94" customWidth="1"/>
    <col min="11790" max="12032" width="9.140625" style="94"/>
    <col min="12033" max="12033" width="22.140625" style="94" customWidth="1"/>
    <col min="12034" max="12035" width="11.42578125" style="94" customWidth="1"/>
    <col min="12036" max="12036" width="8.28515625" style="94" customWidth="1"/>
    <col min="12037" max="12037" width="10" style="94" customWidth="1"/>
    <col min="12038" max="12038" width="9.28515625" style="94" customWidth="1"/>
    <col min="12039" max="12039" width="9" style="94" customWidth="1"/>
    <col min="12040" max="12040" width="10" style="94" customWidth="1"/>
    <col min="12041" max="12041" width="10.28515625" style="94" customWidth="1"/>
    <col min="12042" max="12042" width="8.28515625" style="94" customWidth="1"/>
    <col min="12043" max="12044" width="11.42578125" style="94" customWidth="1"/>
    <col min="12045" max="12045" width="8" style="94" customWidth="1"/>
    <col min="12046" max="12288" width="9.140625" style="94"/>
    <col min="12289" max="12289" width="22.140625" style="94" customWidth="1"/>
    <col min="12290" max="12291" width="11.42578125" style="94" customWidth="1"/>
    <col min="12292" max="12292" width="8.28515625" style="94" customWidth="1"/>
    <col min="12293" max="12293" width="10" style="94" customWidth="1"/>
    <col min="12294" max="12294" width="9.28515625" style="94" customWidth="1"/>
    <col min="12295" max="12295" width="9" style="94" customWidth="1"/>
    <col min="12296" max="12296" width="10" style="94" customWidth="1"/>
    <col min="12297" max="12297" width="10.28515625" style="94" customWidth="1"/>
    <col min="12298" max="12298" width="8.28515625" style="94" customWidth="1"/>
    <col min="12299" max="12300" width="11.42578125" style="94" customWidth="1"/>
    <col min="12301" max="12301" width="8" style="94" customWidth="1"/>
    <col min="12302" max="12544" width="9.140625" style="94"/>
    <col min="12545" max="12545" width="22.140625" style="94" customWidth="1"/>
    <col min="12546" max="12547" width="11.42578125" style="94" customWidth="1"/>
    <col min="12548" max="12548" width="8.28515625" style="94" customWidth="1"/>
    <col min="12549" max="12549" width="10" style="94" customWidth="1"/>
    <col min="12550" max="12550" width="9.28515625" style="94" customWidth="1"/>
    <col min="12551" max="12551" width="9" style="94" customWidth="1"/>
    <col min="12552" max="12552" width="10" style="94" customWidth="1"/>
    <col min="12553" max="12553" width="10.28515625" style="94" customWidth="1"/>
    <col min="12554" max="12554" width="8.28515625" style="94" customWidth="1"/>
    <col min="12555" max="12556" width="11.42578125" style="94" customWidth="1"/>
    <col min="12557" max="12557" width="8" style="94" customWidth="1"/>
    <col min="12558" max="12800" width="9.140625" style="94"/>
    <col min="12801" max="12801" width="22.140625" style="94" customWidth="1"/>
    <col min="12802" max="12803" width="11.42578125" style="94" customWidth="1"/>
    <col min="12804" max="12804" width="8.28515625" style="94" customWidth="1"/>
    <col min="12805" max="12805" width="10" style="94" customWidth="1"/>
    <col min="12806" max="12806" width="9.28515625" style="94" customWidth="1"/>
    <col min="12807" max="12807" width="9" style="94" customWidth="1"/>
    <col min="12808" max="12808" width="10" style="94" customWidth="1"/>
    <col min="12809" max="12809" width="10.28515625" style="94" customWidth="1"/>
    <col min="12810" max="12810" width="8.28515625" style="94" customWidth="1"/>
    <col min="12811" max="12812" width="11.42578125" style="94" customWidth="1"/>
    <col min="12813" max="12813" width="8" style="94" customWidth="1"/>
    <col min="12814" max="13056" width="9.140625" style="94"/>
    <col min="13057" max="13057" width="22.140625" style="94" customWidth="1"/>
    <col min="13058" max="13059" width="11.42578125" style="94" customWidth="1"/>
    <col min="13060" max="13060" width="8.28515625" style="94" customWidth="1"/>
    <col min="13061" max="13061" width="10" style="94" customWidth="1"/>
    <col min="13062" max="13062" width="9.28515625" style="94" customWidth="1"/>
    <col min="13063" max="13063" width="9" style="94" customWidth="1"/>
    <col min="13064" max="13064" width="10" style="94" customWidth="1"/>
    <col min="13065" max="13065" width="10.28515625" style="94" customWidth="1"/>
    <col min="13066" max="13066" width="8.28515625" style="94" customWidth="1"/>
    <col min="13067" max="13068" width="11.42578125" style="94" customWidth="1"/>
    <col min="13069" max="13069" width="8" style="94" customWidth="1"/>
    <col min="13070" max="13312" width="9.140625" style="94"/>
    <col min="13313" max="13313" width="22.140625" style="94" customWidth="1"/>
    <col min="13314" max="13315" width="11.42578125" style="94" customWidth="1"/>
    <col min="13316" max="13316" width="8.28515625" style="94" customWidth="1"/>
    <col min="13317" max="13317" width="10" style="94" customWidth="1"/>
    <col min="13318" max="13318" width="9.28515625" style="94" customWidth="1"/>
    <col min="13319" max="13319" width="9" style="94" customWidth="1"/>
    <col min="13320" max="13320" width="10" style="94" customWidth="1"/>
    <col min="13321" max="13321" width="10.28515625" style="94" customWidth="1"/>
    <col min="13322" max="13322" width="8.28515625" style="94" customWidth="1"/>
    <col min="13323" max="13324" width="11.42578125" style="94" customWidth="1"/>
    <col min="13325" max="13325" width="8" style="94" customWidth="1"/>
    <col min="13326" max="13568" width="9.140625" style="94"/>
    <col min="13569" max="13569" width="22.140625" style="94" customWidth="1"/>
    <col min="13570" max="13571" width="11.42578125" style="94" customWidth="1"/>
    <col min="13572" max="13572" width="8.28515625" style="94" customWidth="1"/>
    <col min="13573" max="13573" width="10" style="94" customWidth="1"/>
    <col min="13574" max="13574" width="9.28515625" style="94" customWidth="1"/>
    <col min="13575" max="13575" width="9" style="94" customWidth="1"/>
    <col min="13576" max="13576" width="10" style="94" customWidth="1"/>
    <col min="13577" max="13577" width="10.28515625" style="94" customWidth="1"/>
    <col min="13578" max="13578" width="8.28515625" style="94" customWidth="1"/>
    <col min="13579" max="13580" width="11.42578125" style="94" customWidth="1"/>
    <col min="13581" max="13581" width="8" style="94" customWidth="1"/>
    <col min="13582" max="13824" width="9.140625" style="94"/>
    <col min="13825" max="13825" width="22.140625" style="94" customWidth="1"/>
    <col min="13826" max="13827" width="11.42578125" style="94" customWidth="1"/>
    <col min="13828" max="13828" width="8.28515625" style="94" customWidth="1"/>
    <col min="13829" max="13829" width="10" style="94" customWidth="1"/>
    <col min="13830" max="13830" width="9.28515625" style="94" customWidth="1"/>
    <col min="13831" max="13831" width="9" style="94" customWidth="1"/>
    <col min="13832" max="13832" width="10" style="94" customWidth="1"/>
    <col min="13833" max="13833" width="10.28515625" style="94" customWidth="1"/>
    <col min="13834" max="13834" width="8.28515625" style="94" customWidth="1"/>
    <col min="13835" max="13836" width="11.42578125" style="94" customWidth="1"/>
    <col min="13837" max="13837" width="8" style="94" customWidth="1"/>
    <col min="13838" max="14080" width="9.140625" style="94"/>
    <col min="14081" max="14081" width="22.140625" style="94" customWidth="1"/>
    <col min="14082" max="14083" width="11.42578125" style="94" customWidth="1"/>
    <col min="14084" max="14084" width="8.28515625" style="94" customWidth="1"/>
    <col min="14085" max="14085" width="10" style="94" customWidth="1"/>
    <col min="14086" max="14086" width="9.28515625" style="94" customWidth="1"/>
    <col min="14087" max="14087" width="9" style="94" customWidth="1"/>
    <col min="14088" max="14088" width="10" style="94" customWidth="1"/>
    <col min="14089" max="14089" width="10.28515625" style="94" customWidth="1"/>
    <col min="14090" max="14090" width="8.28515625" style="94" customWidth="1"/>
    <col min="14091" max="14092" width="11.42578125" style="94" customWidth="1"/>
    <col min="14093" max="14093" width="8" style="94" customWidth="1"/>
    <col min="14094" max="14336" width="9.140625" style="94"/>
    <col min="14337" max="14337" width="22.140625" style="94" customWidth="1"/>
    <col min="14338" max="14339" width="11.42578125" style="94" customWidth="1"/>
    <col min="14340" max="14340" width="8.28515625" style="94" customWidth="1"/>
    <col min="14341" max="14341" width="10" style="94" customWidth="1"/>
    <col min="14342" max="14342" width="9.28515625" style="94" customWidth="1"/>
    <col min="14343" max="14343" width="9" style="94" customWidth="1"/>
    <col min="14344" max="14344" width="10" style="94" customWidth="1"/>
    <col min="14345" max="14345" width="10.28515625" style="94" customWidth="1"/>
    <col min="14346" max="14346" width="8.28515625" style="94" customWidth="1"/>
    <col min="14347" max="14348" width="11.42578125" style="94" customWidth="1"/>
    <col min="14349" max="14349" width="8" style="94" customWidth="1"/>
    <col min="14350" max="14592" width="9.140625" style="94"/>
    <col min="14593" max="14593" width="22.140625" style="94" customWidth="1"/>
    <col min="14594" max="14595" width="11.42578125" style="94" customWidth="1"/>
    <col min="14596" max="14596" width="8.28515625" style="94" customWidth="1"/>
    <col min="14597" max="14597" width="10" style="94" customWidth="1"/>
    <col min="14598" max="14598" width="9.28515625" style="94" customWidth="1"/>
    <col min="14599" max="14599" width="9" style="94" customWidth="1"/>
    <col min="14600" max="14600" width="10" style="94" customWidth="1"/>
    <col min="14601" max="14601" width="10.28515625" style="94" customWidth="1"/>
    <col min="14602" max="14602" width="8.28515625" style="94" customWidth="1"/>
    <col min="14603" max="14604" width="11.42578125" style="94" customWidth="1"/>
    <col min="14605" max="14605" width="8" style="94" customWidth="1"/>
    <col min="14606" max="14848" width="9.140625" style="94"/>
    <col min="14849" max="14849" width="22.140625" style="94" customWidth="1"/>
    <col min="14850" max="14851" width="11.42578125" style="94" customWidth="1"/>
    <col min="14852" max="14852" width="8.28515625" style="94" customWidth="1"/>
    <col min="14853" max="14853" width="10" style="94" customWidth="1"/>
    <col min="14854" max="14854" width="9.28515625" style="94" customWidth="1"/>
    <col min="14855" max="14855" width="9" style="94" customWidth="1"/>
    <col min="14856" max="14856" width="10" style="94" customWidth="1"/>
    <col min="14857" max="14857" width="10.28515625" style="94" customWidth="1"/>
    <col min="14858" max="14858" width="8.28515625" style="94" customWidth="1"/>
    <col min="14859" max="14860" width="11.42578125" style="94" customWidth="1"/>
    <col min="14861" max="14861" width="8" style="94" customWidth="1"/>
    <col min="14862" max="15104" width="9.140625" style="94"/>
    <col min="15105" max="15105" width="22.140625" style="94" customWidth="1"/>
    <col min="15106" max="15107" width="11.42578125" style="94" customWidth="1"/>
    <col min="15108" max="15108" width="8.28515625" style="94" customWidth="1"/>
    <col min="15109" max="15109" width="10" style="94" customWidth="1"/>
    <col min="15110" max="15110" width="9.28515625" style="94" customWidth="1"/>
    <col min="15111" max="15111" width="9" style="94" customWidth="1"/>
    <col min="15112" max="15112" width="10" style="94" customWidth="1"/>
    <col min="15113" max="15113" width="10.28515625" style="94" customWidth="1"/>
    <col min="15114" max="15114" width="8.28515625" style="94" customWidth="1"/>
    <col min="15115" max="15116" width="11.42578125" style="94" customWidth="1"/>
    <col min="15117" max="15117" width="8" style="94" customWidth="1"/>
    <col min="15118" max="15360" width="9.140625" style="94"/>
    <col min="15361" max="15361" width="22.140625" style="94" customWidth="1"/>
    <col min="15362" max="15363" width="11.42578125" style="94" customWidth="1"/>
    <col min="15364" max="15364" width="8.28515625" style="94" customWidth="1"/>
    <col min="15365" max="15365" width="10" style="94" customWidth="1"/>
    <col min="15366" max="15366" width="9.28515625" style="94" customWidth="1"/>
    <col min="15367" max="15367" width="9" style="94" customWidth="1"/>
    <col min="15368" max="15368" width="10" style="94" customWidth="1"/>
    <col min="15369" max="15369" width="10.28515625" style="94" customWidth="1"/>
    <col min="15370" max="15370" width="8.28515625" style="94" customWidth="1"/>
    <col min="15371" max="15372" width="11.42578125" style="94" customWidth="1"/>
    <col min="15373" max="15373" width="8" style="94" customWidth="1"/>
    <col min="15374" max="15616" width="9.140625" style="94"/>
    <col min="15617" max="15617" width="22.140625" style="94" customWidth="1"/>
    <col min="15618" max="15619" width="11.42578125" style="94" customWidth="1"/>
    <col min="15620" max="15620" width="8.28515625" style="94" customWidth="1"/>
    <col min="15621" max="15621" width="10" style="94" customWidth="1"/>
    <col min="15622" max="15622" width="9.28515625" style="94" customWidth="1"/>
    <col min="15623" max="15623" width="9" style="94" customWidth="1"/>
    <col min="15624" max="15624" width="10" style="94" customWidth="1"/>
    <col min="15625" max="15625" width="10.28515625" style="94" customWidth="1"/>
    <col min="15626" max="15626" width="8.28515625" style="94" customWidth="1"/>
    <col min="15627" max="15628" width="11.42578125" style="94" customWidth="1"/>
    <col min="15629" max="15629" width="8" style="94" customWidth="1"/>
    <col min="15630" max="15872" width="9.140625" style="94"/>
    <col min="15873" max="15873" width="22.140625" style="94" customWidth="1"/>
    <col min="15874" max="15875" width="11.42578125" style="94" customWidth="1"/>
    <col min="15876" max="15876" width="8.28515625" style="94" customWidth="1"/>
    <col min="15877" max="15877" width="10" style="94" customWidth="1"/>
    <col min="15878" max="15878" width="9.28515625" style="94" customWidth="1"/>
    <col min="15879" max="15879" width="9" style="94" customWidth="1"/>
    <col min="15880" max="15880" width="10" style="94" customWidth="1"/>
    <col min="15881" max="15881" width="10.28515625" style="94" customWidth="1"/>
    <col min="15882" max="15882" width="8.28515625" style="94" customWidth="1"/>
    <col min="15883" max="15884" width="11.42578125" style="94" customWidth="1"/>
    <col min="15885" max="15885" width="8" style="94" customWidth="1"/>
    <col min="15886" max="16128" width="9.140625" style="94"/>
    <col min="16129" max="16129" width="22.140625" style="94" customWidth="1"/>
    <col min="16130" max="16131" width="11.42578125" style="94" customWidth="1"/>
    <col min="16132" max="16132" width="8.28515625" style="94" customWidth="1"/>
    <col min="16133" max="16133" width="10" style="94" customWidth="1"/>
    <col min="16134" max="16134" width="9.28515625" style="94" customWidth="1"/>
    <col min="16135" max="16135" width="9" style="94" customWidth="1"/>
    <col min="16136" max="16136" width="10" style="94" customWidth="1"/>
    <col min="16137" max="16137" width="10.28515625" style="94" customWidth="1"/>
    <col min="16138" max="16138" width="8.28515625" style="94" customWidth="1"/>
    <col min="16139" max="16140" width="11.42578125" style="94" customWidth="1"/>
    <col min="16141" max="16141" width="8" style="94" customWidth="1"/>
    <col min="16142" max="16384" width="9.140625" style="94"/>
  </cols>
  <sheetData>
    <row r="1" spans="1:26" ht="30.6" customHeight="1" x14ac:dyDescent="0.2">
      <c r="A1" s="429" t="s">
        <v>106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</row>
    <row r="2" spans="1:26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6" t="s">
        <v>71</v>
      </c>
    </row>
    <row r="3" spans="1:26" ht="16.5" customHeight="1" x14ac:dyDescent="0.2">
      <c r="A3" s="421"/>
      <c r="B3" s="410" t="s">
        <v>132</v>
      </c>
      <c r="C3" s="410"/>
      <c r="D3" s="410"/>
      <c r="E3" s="411" t="s">
        <v>67</v>
      </c>
      <c r="F3" s="412"/>
      <c r="G3" s="412"/>
      <c r="H3" s="412"/>
      <c r="I3" s="412"/>
      <c r="J3" s="412"/>
      <c r="K3" s="415" t="s">
        <v>150</v>
      </c>
      <c r="L3" s="416"/>
      <c r="M3" s="417"/>
      <c r="N3" s="410" t="s">
        <v>68</v>
      </c>
      <c r="O3" s="410"/>
      <c r="P3" s="411"/>
      <c r="Q3" s="97"/>
    </row>
    <row r="4" spans="1:26" ht="37.5" customHeight="1" x14ac:dyDescent="0.2">
      <c r="A4" s="421"/>
      <c r="B4" s="410"/>
      <c r="C4" s="410"/>
      <c r="D4" s="410"/>
      <c r="E4" s="410" t="s">
        <v>66</v>
      </c>
      <c r="F4" s="410"/>
      <c r="G4" s="410"/>
      <c r="H4" s="410" t="s">
        <v>65</v>
      </c>
      <c r="I4" s="410"/>
      <c r="J4" s="410"/>
      <c r="K4" s="418"/>
      <c r="L4" s="419"/>
      <c r="M4" s="420"/>
      <c r="N4" s="410"/>
      <c r="O4" s="410"/>
      <c r="P4" s="411"/>
      <c r="Q4" s="97"/>
    </row>
    <row r="5" spans="1:26" ht="45" customHeight="1" x14ac:dyDescent="0.2">
      <c r="A5" s="421"/>
      <c r="B5" s="265" t="s">
        <v>130</v>
      </c>
      <c r="C5" s="265" t="s">
        <v>64</v>
      </c>
      <c r="D5" s="265" t="s">
        <v>131</v>
      </c>
      <c r="E5" s="265" t="s">
        <v>130</v>
      </c>
      <c r="F5" s="265" t="s">
        <v>64</v>
      </c>
      <c r="G5" s="265" t="s">
        <v>131</v>
      </c>
      <c r="H5" s="265" t="s">
        <v>130</v>
      </c>
      <c r="I5" s="265" t="s">
        <v>64</v>
      </c>
      <c r="J5" s="265" t="s">
        <v>131</v>
      </c>
      <c r="K5" s="265" t="s">
        <v>130</v>
      </c>
      <c r="L5" s="265" t="s">
        <v>64</v>
      </c>
      <c r="M5" s="266" t="s">
        <v>131</v>
      </c>
      <c r="N5" s="265" t="s">
        <v>130</v>
      </c>
      <c r="O5" s="265" t="s">
        <v>64</v>
      </c>
      <c r="P5" s="266" t="s">
        <v>131</v>
      </c>
      <c r="Q5" s="97"/>
    </row>
    <row r="6" spans="1:26" x14ac:dyDescent="0.2">
      <c r="A6" s="65" t="s">
        <v>72</v>
      </c>
      <c r="B6" s="208">
        <f>SUM(B7:B25)</f>
        <v>662903.1</v>
      </c>
      <c r="C6" s="208">
        <f>SUM(C7:C25)</f>
        <v>606686.6</v>
      </c>
      <c r="D6" s="208">
        <f>B6/C6*100</f>
        <v>109.26615158468968</v>
      </c>
      <c r="E6" s="208">
        <f>SUM(E7:E25)</f>
        <v>329059.3</v>
      </c>
      <c r="F6" s="208">
        <f>SUM(F7:F25)</f>
        <v>283075.5</v>
      </c>
      <c r="G6" s="208">
        <f>E6/F6%</f>
        <v>116.24435883713001</v>
      </c>
      <c r="H6" s="208">
        <f>SUM(H7:H25)</f>
        <v>333843.80000000005</v>
      </c>
      <c r="I6" s="208">
        <f>SUM(I7:I25)</f>
        <v>323611.09999999998</v>
      </c>
      <c r="J6" s="208">
        <f>H6/I6%</f>
        <v>103.16203616006993</v>
      </c>
      <c r="K6" s="208">
        <f>SUM(K7:K25)</f>
        <v>1063895.7</v>
      </c>
      <c r="L6" s="208">
        <f>SUM(L7:L25)</f>
        <v>1048787.8999999999</v>
      </c>
      <c r="M6" s="208">
        <f>K6/L6%</f>
        <v>101.44050098213376</v>
      </c>
      <c r="N6" s="208">
        <f>SUM(N7:N25)</f>
        <v>1726798.7999999998</v>
      </c>
      <c r="O6" s="208">
        <f>SUM(O7:O25)</f>
        <v>1655474.5000000002</v>
      </c>
      <c r="P6" s="208">
        <f>N6/O6*100</f>
        <v>104.3083901322551</v>
      </c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x14ac:dyDescent="0.2">
      <c r="A7" s="80" t="s">
        <v>73</v>
      </c>
      <c r="B7" s="209">
        <f>E7+H7</f>
        <v>45746.6</v>
      </c>
      <c r="C7" s="209">
        <f>F7+I7</f>
        <v>43696</v>
      </c>
      <c r="D7" s="209">
        <f t="shared" ref="D7:D21" si="0">B7/C7*100</f>
        <v>104.69287806664225</v>
      </c>
      <c r="E7" s="209">
        <v>3391.2</v>
      </c>
      <c r="F7" s="209">
        <v>3488.6</v>
      </c>
      <c r="G7" s="209">
        <f t="shared" ref="G7:G22" si="1">E7/F7%</f>
        <v>97.20804907412716</v>
      </c>
      <c r="H7" s="209">
        <v>42355.4</v>
      </c>
      <c r="I7" s="209">
        <v>40207.4</v>
      </c>
      <c r="J7" s="209">
        <f t="shared" ref="J7:J22" si="2">H7/I7%</f>
        <v>105.34230017359988</v>
      </c>
      <c r="K7" s="209">
        <v>91133.5</v>
      </c>
      <c r="L7" s="209">
        <v>88834.5</v>
      </c>
      <c r="M7" s="209">
        <f t="shared" ref="M7:M24" si="3">K7/L7%</f>
        <v>102.58795850711154</v>
      </c>
      <c r="N7" s="209">
        <f>B7+K7</f>
        <v>136880.1</v>
      </c>
      <c r="O7" s="209">
        <f>C7+L7</f>
        <v>132530.5</v>
      </c>
      <c r="P7" s="209">
        <f t="shared" ref="P7:P24" si="4">N7/O7*100</f>
        <v>103.28196151074658</v>
      </c>
      <c r="Q7" s="268"/>
      <c r="R7" s="268"/>
      <c r="S7" s="268"/>
      <c r="T7" s="268"/>
      <c r="U7" s="268"/>
      <c r="V7" s="268"/>
      <c r="W7" s="268"/>
      <c r="X7" s="268"/>
      <c r="Y7" s="268"/>
      <c r="Z7" s="268"/>
    </row>
    <row r="8" spans="1:26" x14ac:dyDescent="0.2">
      <c r="A8" s="71" t="s">
        <v>74</v>
      </c>
      <c r="B8" s="209">
        <f t="shared" ref="B8:C25" si="5">E8+H8</f>
        <v>43608.9</v>
      </c>
      <c r="C8" s="209">
        <f t="shared" si="5"/>
        <v>43851.700000000004</v>
      </c>
      <c r="D8" s="209">
        <f t="shared" si="0"/>
        <v>99.446315650248437</v>
      </c>
      <c r="E8" s="209">
        <v>36368</v>
      </c>
      <c r="F8" s="209">
        <v>36729.800000000003</v>
      </c>
      <c r="G8" s="209">
        <f t="shared" si="1"/>
        <v>99.014968771950834</v>
      </c>
      <c r="H8" s="209">
        <v>7240.9</v>
      </c>
      <c r="I8" s="209">
        <v>7121.9</v>
      </c>
      <c r="J8" s="209">
        <f t="shared" si="2"/>
        <v>101.67090242772294</v>
      </c>
      <c r="K8" s="209">
        <v>69041.8</v>
      </c>
      <c r="L8" s="209">
        <v>64309.7</v>
      </c>
      <c r="M8" s="209">
        <f t="shared" si="3"/>
        <v>107.35829898133564</v>
      </c>
      <c r="N8" s="209">
        <f t="shared" ref="N8:O25" si="6">B8+K8</f>
        <v>112650.70000000001</v>
      </c>
      <c r="O8" s="209">
        <f t="shared" si="6"/>
        <v>108161.4</v>
      </c>
      <c r="P8" s="209">
        <f t="shared" si="4"/>
        <v>104.15055648318163</v>
      </c>
      <c r="Q8" s="268"/>
      <c r="R8" s="268"/>
      <c r="S8" s="268"/>
      <c r="T8" s="268"/>
      <c r="U8" s="268"/>
      <c r="V8" s="268"/>
      <c r="W8" s="268"/>
      <c r="X8" s="268"/>
      <c r="Y8" s="268"/>
      <c r="Z8" s="268"/>
    </row>
    <row r="9" spans="1:26" x14ac:dyDescent="0.2">
      <c r="A9" s="71" t="s">
        <v>75</v>
      </c>
      <c r="B9" s="209">
        <f t="shared" si="5"/>
        <v>17440.5</v>
      </c>
      <c r="C9" s="209">
        <f t="shared" si="5"/>
        <v>17608.8</v>
      </c>
      <c r="D9" s="209">
        <f t="shared" si="0"/>
        <v>99.044227886056973</v>
      </c>
      <c r="E9" s="209">
        <v>7385.9</v>
      </c>
      <c r="F9" s="209">
        <v>8223.2999999999993</v>
      </c>
      <c r="G9" s="209">
        <f t="shared" si="1"/>
        <v>89.816740238103932</v>
      </c>
      <c r="H9" s="209">
        <v>10054.6</v>
      </c>
      <c r="I9" s="209">
        <v>9385.5</v>
      </c>
      <c r="J9" s="209">
        <f t="shared" si="2"/>
        <v>107.12908209472057</v>
      </c>
      <c r="K9" s="209">
        <v>61483.4</v>
      </c>
      <c r="L9" s="209">
        <v>61083.8</v>
      </c>
      <c r="M9" s="209">
        <f t="shared" si="3"/>
        <v>100.65418326954118</v>
      </c>
      <c r="N9" s="209">
        <f t="shared" si="6"/>
        <v>78923.899999999994</v>
      </c>
      <c r="O9" s="209">
        <f t="shared" si="6"/>
        <v>78692.600000000006</v>
      </c>
      <c r="P9" s="209">
        <f t="shared" si="4"/>
        <v>100.29392852695169</v>
      </c>
      <c r="Q9" s="268"/>
      <c r="R9" s="268"/>
      <c r="S9" s="268"/>
      <c r="T9" s="268"/>
      <c r="U9" s="268"/>
      <c r="V9" s="268"/>
      <c r="W9" s="268"/>
      <c r="X9" s="268"/>
      <c r="Y9" s="268"/>
      <c r="Z9" s="268"/>
    </row>
    <row r="10" spans="1:26" x14ac:dyDescent="0.2">
      <c r="A10" s="71" t="s">
        <v>76</v>
      </c>
      <c r="B10" s="209">
        <f t="shared" si="5"/>
        <v>48605.5</v>
      </c>
      <c r="C10" s="209">
        <f t="shared" si="5"/>
        <v>44034.600000000006</v>
      </c>
      <c r="D10" s="209">
        <f t="shared" si="0"/>
        <v>110.38024644257014</v>
      </c>
      <c r="E10" s="209">
        <v>22214</v>
      </c>
      <c r="F10" s="209">
        <v>18408.2</v>
      </c>
      <c r="G10" s="209">
        <f t="shared" si="1"/>
        <v>120.67448202431525</v>
      </c>
      <c r="H10" s="209">
        <v>26391.5</v>
      </c>
      <c r="I10" s="209">
        <v>25626.400000000001</v>
      </c>
      <c r="J10" s="209">
        <f t="shared" si="2"/>
        <v>102.98559298223707</v>
      </c>
      <c r="K10" s="209">
        <v>77977.8</v>
      </c>
      <c r="L10" s="209">
        <v>76734.399999999994</v>
      </c>
      <c r="M10" s="209">
        <f t="shared" si="3"/>
        <v>101.62039450363854</v>
      </c>
      <c r="N10" s="209">
        <f t="shared" si="6"/>
        <v>126583.3</v>
      </c>
      <c r="O10" s="209">
        <f t="shared" si="6"/>
        <v>120769</v>
      </c>
      <c r="P10" s="209">
        <f t="shared" si="4"/>
        <v>104.81439773451797</v>
      </c>
      <c r="Q10" s="268"/>
      <c r="R10" s="268"/>
      <c r="S10" s="268"/>
      <c r="T10" s="268"/>
      <c r="U10" s="268"/>
      <c r="V10" s="268"/>
      <c r="W10" s="268"/>
      <c r="X10" s="268"/>
      <c r="Y10" s="268"/>
      <c r="Z10" s="268"/>
    </row>
    <row r="11" spans="1:26" x14ac:dyDescent="0.2">
      <c r="A11" s="71" t="s">
        <v>77</v>
      </c>
      <c r="B11" s="209">
        <f t="shared" si="5"/>
        <v>3653.5</v>
      </c>
      <c r="C11" s="209">
        <f t="shared" si="5"/>
        <v>3562.5</v>
      </c>
      <c r="D11" s="209">
        <f t="shared" si="0"/>
        <v>102.55438596491229</v>
      </c>
      <c r="E11" s="209">
        <v>1519.9</v>
      </c>
      <c r="F11" s="209">
        <v>1525.8</v>
      </c>
      <c r="G11" s="209">
        <f t="shared" si="1"/>
        <v>99.613317603879949</v>
      </c>
      <c r="H11" s="209">
        <v>2133.6</v>
      </c>
      <c r="I11" s="209">
        <v>2036.7</v>
      </c>
      <c r="J11" s="209">
        <f t="shared" si="2"/>
        <v>104.7576962733834</v>
      </c>
      <c r="K11" s="209">
        <v>11870.1</v>
      </c>
      <c r="L11" s="209">
        <v>11569.9</v>
      </c>
      <c r="M11" s="209">
        <f t="shared" si="3"/>
        <v>102.59466373953103</v>
      </c>
      <c r="N11" s="209">
        <f t="shared" si="6"/>
        <v>15523.6</v>
      </c>
      <c r="O11" s="209">
        <f t="shared" si="6"/>
        <v>15132.4</v>
      </c>
      <c r="P11" s="209">
        <f t="shared" si="4"/>
        <v>102.58518146493616</v>
      </c>
      <c r="Q11" s="268"/>
      <c r="R11" s="268"/>
      <c r="S11" s="268"/>
      <c r="T11" s="268"/>
      <c r="U11" s="268"/>
      <c r="V11" s="268"/>
      <c r="W11" s="268"/>
      <c r="X11" s="268"/>
      <c r="Y11" s="268"/>
      <c r="Z11" s="268"/>
    </row>
    <row r="12" spans="1:26" x14ac:dyDescent="0.2">
      <c r="A12" s="71" t="s">
        <v>78</v>
      </c>
      <c r="B12" s="209">
        <f t="shared" si="5"/>
        <v>34907.800000000003</v>
      </c>
      <c r="C12" s="209">
        <f t="shared" si="5"/>
        <v>36144.299999999996</v>
      </c>
      <c r="D12" s="209">
        <f t="shared" si="0"/>
        <v>96.578990324892189</v>
      </c>
      <c r="E12" s="209">
        <v>4321.8</v>
      </c>
      <c r="F12" s="209">
        <v>6158.2</v>
      </c>
      <c r="G12" s="209">
        <f t="shared" si="1"/>
        <v>70.17959793446137</v>
      </c>
      <c r="H12" s="209">
        <v>30586</v>
      </c>
      <c r="I12" s="209">
        <v>29986.1</v>
      </c>
      <c r="J12" s="209">
        <f t="shared" si="2"/>
        <v>102.00059360837189</v>
      </c>
      <c r="K12" s="209">
        <v>76090.3</v>
      </c>
      <c r="L12" s="209">
        <v>74744.5</v>
      </c>
      <c r="M12" s="209">
        <f t="shared" si="3"/>
        <v>101.80053381854182</v>
      </c>
      <c r="N12" s="209">
        <f t="shared" si="6"/>
        <v>110998.1</v>
      </c>
      <c r="O12" s="209">
        <f t="shared" si="6"/>
        <v>110888.79999999999</v>
      </c>
      <c r="P12" s="209">
        <f t="shared" si="4"/>
        <v>100.09856721328035</v>
      </c>
      <c r="Q12" s="268"/>
      <c r="R12" s="268"/>
      <c r="S12" s="268"/>
      <c r="T12" s="268"/>
      <c r="U12" s="268"/>
      <c r="V12" s="268"/>
      <c r="W12" s="268"/>
      <c r="X12" s="268"/>
      <c r="Y12" s="268"/>
      <c r="Z12" s="268"/>
    </row>
    <row r="13" spans="1:26" x14ac:dyDescent="0.2">
      <c r="A13" s="71" t="s">
        <v>79</v>
      </c>
      <c r="B13" s="209">
        <f t="shared" si="5"/>
        <v>22790.699999999997</v>
      </c>
      <c r="C13" s="209">
        <f t="shared" si="5"/>
        <v>23027.9</v>
      </c>
      <c r="D13" s="209">
        <f t="shared" si="0"/>
        <v>98.9699451534877</v>
      </c>
      <c r="E13" s="209">
        <v>1932.6</v>
      </c>
      <c r="F13" s="209">
        <v>2471.4</v>
      </c>
      <c r="G13" s="209">
        <f t="shared" si="1"/>
        <v>78.198591891235722</v>
      </c>
      <c r="H13" s="209">
        <v>20858.099999999999</v>
      </c>
      <c r="I13" s="209">
        <v>20556.5</v>
      </c>
      <c r="J13" s="209">
        <f t="shared" si="2"/>
        <v>101.46717583246175</v>
      </c>
      <c r="K13" s="209">
        <v>83865.399999999994</v>
      </c>
      <c r="L13" s="209">
        <v>82537.600000000006</v>
      </c>
      <c r="M13" s="209">
        <f t="shared" si="3"/>
        <v>101.60872135850811</v>
      </c>
      <c r="N13" s="209">
        <f t="shared" si="6"/>
        <v>106656.09999999999</v>
      </c>
      <c r="O13" s="209">
        <f t="shared" si="6"/>
        <v>105565.5</v>
      </c>
      <c r="P13" s="209">
        <f>N13/O13*100</f>
        <v>101.03310267085364</v>
      </c>
      <c r="Q13" s="268"/>
      <c r="R13" s="268"/>
      <c r="S13" s="268"/>
      <c r="T13" s="268"/>
      <c r="U13" s="268"/>
      <c r="V13" s="268"/>
      <c r="W13" s="268"/>
      <c r="X13" s="268"/>
      <c r="Y13" s="268"/>
      <c r="Z13" s="268"/>
    </row>
    <row r="14" spans="1:26" x14ac:dyDescent="0.2">
      <c r="A14" s="71" t="s">
        <v>80</v>
      </c>
      <c r="B14" s="209">
        <f t="shared" si="5"/>
        <v>25416.3</v>
      </c>
      <c r="C14" s="209">
        <f t="shared" si="5"/>
        <v>24384.400000000001</v>
      </c>
      <c r="D14" s="209">
        <f t="shared" si="0"/>
        <v>104.23180394022407</v>
      </c>
      <c r="E14" s="209">
        <v>9294.9</v>
      </c>
      <c r="F14" s="209">
        <v>8508.6</v>
      </c>
      <c r="G14" s="209">
        <f t="shared" si="1"/>
        <v>109.24123827656723</v>
      </c>
      <c r="H14" s="209">
        <v>16121.4</v>
      </c>
      <c r="I14" s="209">
        <v>15875.8</v>
      </c>
      <c r="J14" s="209">
        <f t="shared" si="2"/>
        <v>101.54700865468197</v>
      </c>
      <c r="K14" s="209">
        <v>75065.2</v>
      </c>
      <c r="L14" s="209">
        <v>73966.8</v>
      </c>
      <c r="M14" s="209">
        <f t="shared" si="3"/>
        <v>101.48499056333381</v>
      </c>
      <c r="N14" s="209">
        <f t="shared" si="6"/>
        <v>100481.5</v>
      </c>
      <c r="O14" s="209">
        <f t="shared" si="6"/>
        <v>98351.200000000012</v>
      </c>
      <c r="P14" s="209">
        <f t="shared" si="4"/>
        <v>102.16601322607146</v>
      </c>
      <c r="Q14" s="268"/>
      <c r="R14" s="268"/>
      <c r="S14" s="268"/>
      <c r="T14" s="268"/>
      <c r="U14" s="268"/>
      <c r="V14" s="268"/>
      <c r="W14" s="268"/>
      <c r="X14" s="268"/>
      <c r="Y14" s="268"/>
      <c r="Z14" s="268"/>
    </row>
    <row r="15" spans="1:26" x14ac:dyDescent="0.2">
      <c r="A15" s="71" t="s">
        <v>81</v>
      </c>
      <c r="B15" s="209">
        <f t="shared" si="5"/>
        <v>48872.2</v>
      </c>
      <c r="C15" s="209">
        <f t="shared" si="5"/>
        <v>48823.3</v>
      </c>
      <c r="D15" s="209">
        <f t="shared" si="0"/>
        <v>100.1001570971237</v>
      </c>
      <c r="E15" s="209">
        <v>1950.1</v>
      </c>
      <c r="F15" s="209">
        <v>3155</v>
      </c>
      <c r="G15" s="209">
        <f t="shared" si="1"/>
        <v>61.809825673534071</v>
      </c>
      <c r="H15" s="209">
        <v>46922.1</v>
      </c>
      <c r="I15" s="209">
        <v>45668.3</v>
      </c>
      <c r="J15" s="209">
        <f t="shared" si="2"/>
        <v>102.74544925035526</v>
      </c>
      <c r="K15" s="209">
        <v>51551.9</v>
      </c>
      <c r="L15" s="209">
        <v>51555.4</v>
      </c>
      <c r="M15" s="209">
        <f t="shared" si="3"/>
        <v>99.993211186413077</v>
      </c>
      <c r="N15" s="209">
        <f t="shared" si="6"/>
        <v>100424.1</v>
      </c>
      <c r="O15" s="209">
        <f t="shared" si="6"/>
        <v>100378.70000000001</v>
      </c>
      <c r="P15" s="209">
        <f t="shared" si="4"/>
        <v>100.04522871884174</v>
      </c>
      <c r="Q15" s="268"/>
      <c r="R15" s="268"/>
      <c r="S15" s="268"/>
      <c r="T15" s="268"/>
      <c r="U15" s="268"/>
      <c r="V15" s="268"/>
      <c r="W15" s="268"/>
      <c r="X15" s="268"/>
      <c r="Y15" s="268"/>
      <c r="Z15" s="268"/>
    </row>
    <row r="16" spans="1:26" ht="14.25" customHeight="1" x14ac:dyDescent="0.2">
      <c r="A16" s="71" t="s">
        <v>82</v>
      </c>
      <c r="B16" s="209">
        <f t="shared" si="5"/>
        <v>43404.6</v>
      </c>
      <c r="C16" s="209">
        <f t="shared" si="5"/>
        <v>44116.9</v>
      </c>
      <c r="D16" s="209">
        <f t="shared" si="0"/>
        <v>98.385425993213488</v>
      </c>
      <c r="E16" s="209">
        <v>36078.699999999997</v>
      </c>
      <c r="F16" s="209">
        <v>37223.599999999999</v>
      </c>
      <c r="G16" s="209">
        <f t="shared" si="1"/>
        <v>96.924263101903094</v>
      </c>
      <c r="H16" s="209">
        <v>7325.9</v>
      </c>
      <c r="I16" s="209">
        <v>6893.3</v>
      </c>
      <c r="J16" s="209">
        <f t="shared" si="2"/>
        <v>106.27565897320585</v>
      </c>
      <c r="K16" s="209">
        <v>83295.600000000006</v>
      </c>
      <c r="L16" s="209">
        <v>79581.7</v>
      </c>
      <c r="M16" s="209">
        <f t="shared" si="3"/>
        <v>104.66677640713884</v>
      </c>
      <c r="N16" s="209">
        <f t="shared" si="6"/>
        <v>126700.20000000001</v>
      </c>
      <c r="O16" s="209">
        <f t="shared" si="6"/>
        <v>123698.6</v>
      </c>
      <c r="P16" s="209">
        <f t="shared" si="4"/>
        <v>102.42654322684332</v>
      </c>
      <c r="Q16" s="268"/>
      <c r="R16" s="268"/>
      <c r="S16" s="268"/>
      <c r="T16" s="268"/>
      <c r="U16" s="268"/>
      <c r="V16" s="268"/>
      <c r="W16" s="268"/>
      <c r="X16" s="268"/>
      <c r="Y16" s="268"/>
      <c r="Z16" s="268"/>
    </row>
    <row r="17" spans="1:26" ht="14.25" customHeight="1" x14ac:dyDescent="0.2">
      <c r="A17" s="71" t="s">
        <v>83</v>
      </c>
      <c r="B17" s="209">
        <f t="shared" si="5"/>
        <v>5358.5</v>
      </c>
      <c r="C17" s="209">
        <f t="shared" si="5"/>
        <v>5067.8</v>
      </c>
      <c r="D17" s="209">
        <f t="shared" si="0"/>
        <v>105.73621689885158</v>
      </c>
      <c r="E17" s="209">
        <v>3608.6</v>
      </c>
      <c r="F17" s="209">
        <v>3330.8</v>
      </c>
      <c r="G17" s="209">
        <f t="shared" si="1"/>
        <v>108.3403386573796</v>
      </c>
      <c r="H17" s="209">
        <v>1749.9</v>
      </c>
      <c r="I17" s="209">
        <v>1737</v>
      </c>
      <c r="J17" s="209">
        <f t="shared" si="2"/>
        <v>100.7426597582038</v>
      </c>
      <c r="K17" s="209">
        <v>15494.1</v>
      </c>
      <c r="L17" s="209">
        <v>15358.6</v>
      </c>
      <c r="M17" s="209">
        <f>K17/L17%</f>
        <v>100.88224187100386</v>
      </c>
      <c r="N17" s="209">
        <f t="shared" si="6"/>
        <v>20852.599999999999</v>
      </c>
      <c r="O17" s="209">
        <f t="shared" si="6"/>
        <v>20426.400000000001</v>
      </c>
      <c r="P17" s="209">
        <f t="shared" si="4"/>
        <v>102.08651548975834</v>
      </c>
      <c r="Q17" s="268"/>
      <c r="R17" s="268"/>
      <c r="S17" s="268"/>
      <c r="T17" s="268"/>
      <c r="U17" s="268"/>
      <c r="V17" s="268"/>
      <c r="W17" s="268"/>
      <c r="X17" s="268"/>
      <c r="Y17" s="268"/>
      <c r="Z17" s="268"/>
    </row>
    <row r="18" spans="1:26" ht="14.25" customHeight="1" x14ac:dyDescent="0.2">
      <c r="A18" s="71" t="s">
        <v>85</v>
      </c>
      <c r="B18" s="209">
        <f>E18+H18</f>
        <v>73619.3</v>
      </c>
      <c r="C18" s="209">
        <f>F18+I18</f>
        <v>70500.7</v>
      </c>
      <c r="D18" s="209">
        <f t="shared" si="0"/>
        <v>104.42350217799256</v>
      </c>
      <c r="E18" s="209">
        <v>46031.9</v>
      </c>
      <c r="F18" s="209">
        <v>42659.5</v>
      </c>
      <c r="G18" s="209">
        <f t="shared" si="1"/>
        <v>107.90539035853678</v>
      </c>
      <c r="H18" s="209">
        <v>27587.4</v>
      </c>
      <c r="I18" s="209">
        <v>27841.200000000001</v>
      </c>
      <c r="J18" s="209">
        <f t="shared" si="2"/>
        <v>99.088401362010245</v>
      </c>
      <c r="K18" s="209">
        <v>39370.5</v>
      </c>
      <c r="L18" s="209">
        <v>39720</v>
      </c>
      <c r="M18" s="209">
        <f t="shared" si="3"/>
        <v>99.120090634441084</v>
      </c>
      <c r="N18" s="209">
        <f t="shared" si="6"/>
        <v>112989.8</v>
      </c>
      <c r="O18" s="209">
        <f t="shared" si="6"/>
        <v>110220.7</v>
      </c>
      <c r="P18" s="209">
        <f t="shared" si="4"/>
        <v>102.51232300284794</v>
      </c>
      <c r="Q18" s="268"/>
      <c r="R18" s="268"/>
      <c r="S18" s="268"/>
      <c r="T18" s="268"/>
      <c r="U18" s="268"/>
      <c r="V18" s="268"/>
      <c r="W18" s="268"/>
      <c r="X18" s="268"/>
      <c r="Y18" s="268"/>
      <c r="Z18" s="268"/>
    </row>
    <row r="19" spans="1:26" ht="14.25" customHeight="1" x14ac:dyDescent="0.2">
      <c r="A19" s="71" t="s">
        <v>86</v>
      </c>
      <c r="B19" s="209">
        <f t="shared" si="5"/>
        <v>110776</v>
      </c>
      <c r="C19" s="209">
        <f t="shared" si="5"/>
        <v>99418.799999999988</v>
      </c>
      <c r="D19" s="209">
        <f>B19/C19*100</f>
        <v>111.42359392790901</v>
      </c>
      <c r="E19" s="209">
        <v>80852.600000000006</v>
      </c>
      <c r="F19" s="209">
        <v>70863.899999999994</v>
      </c>
      <c r="G19" s="209">
        <f t="shared" si="1"/>
        <v>114.09561144673101</v>
      </c>
      <c r="H19" s="209">
        <v>29923.4</v>
      </c>
      <c r="I19" s="209">
        <v>28554.9</v>
      </c>
      <c r="J19" s="209">
        <f t="shared" si="2"/>
        <v>104.79252247425134</v>
      </c>
      <c r="K19" s="209">
        <v>63509.5</v>
      </c>
      <c r="L19" s="209">
        <v>62045.7</v>
      </c>
      <c r="M19" s="209">
        <f t="shared" si="3"/>
        <v>102.35922876202541</v>
      </c>
      <c r="N19" s="209">
        <f t="shared" si="6"/>
        <v>174285.5</v>
      </c>
      <c r="O19" s="209">
        <f t="shared" si="6"/>
        <v>161464.5</v>
      </c>
      <c r="P19" s="209">
        <f t="shared" si="4"/>
        <v>107.94044511332213</v>
      </c>
      <c r="Q19" s="268"/>
      <c r="R19" s="268"/>
      <c r="S19" s="268"/>
      <c r="T19" s="268"/>
      <c r="U19" s="268"/>
      <c r="V19" s="268"/>
      <c r="W19" s="268"/>
      <c r="X19" s="268"/>
      <c r="Y19" s="268"/>
      <c r="Z19" s="268"/>
    </row>
    <row r="20" spans="1:26" ht="14.25" customHeight="1" x14ac:dyDescent="0.2">
      <c r="A20" s="71" t="s">
        <v>87</v>
      </c>
      <c r="B20" s="209">
        <f t="shared" si="5"/>
        <v>55441.299999999996</v>
      </c>
      <c r="C20" s="209">
        <f t="shared" si="5"/>
        <v>22817.199999999997</v>
      </c>
      <c r="D20" s="209">
        <f>B20/C20*100</f>
        <v>242.98029556650249</v>
      </c>
      <c r="E20" s="209">
        <v>48475.1</v>
      </c>
      <c r="F20" s="209">
        <v>16569.3</v>
      </c>
      <c r="G20" s="209">
        <f>E20/F20%</f>
        <v>292.5597339658284</v>
      </c>
      <c r="H20" s="209">
        <v>6966.2</v>
      </c>
      <c r="I20" s="209">
        <v>6247.9</v>
      </c>
      <c r="J20" s="209">
        <f t="shared" si="2"/>
        <v>111.49666287872725</v>
      </c>
      <c r="K20" s="209">
        <v>185094.9</v>
      </c>
      <c r="L20" s="209">
        <v>187971.4</v>
      </c>
      <c r="M20" s="209">
        <f t="shared" si="3"/>
        <v>98.469714009684452</v>
      </c>
      <c r="N20" s="209">
        <f t="shared" si="6"/>
        <v>240536.19999999998</v>
      </c>
      <c r="O20" s="209">
        <f t="shared" si="6"/>
        <v>210788.59999999998</v>
      </c>
      <c r="P20" s="209">
        <f t="shared" si="4"/>
        <v>114.11252790710694</v>
      </c>
      <c r="Q20" s="268"/>
      <c r="R20" s="268"/>
      <c r="S20" s="268"/>
      <c r="T20" s="268"/>
      <c r="U20" s="268"/>
      <c r="V20" s="268"/>
      <c r="W20" s="268"/>
      <c r="X20" s="268"/>
      <c r="Y20" s="268"/>
      <c r="Z20" s="268"/>
    </row>
    <row r="21" spans="1:26" ht="14.25" customHeight="1" x14ac:dyDescent="0.2">
      <c r="A21" s="80" t="s">
        <v>88</v>
      </c>
      <c r="B21" s="209">
        <f>H21</f>
        <v>21602.7</v>
      </c>
      <c r="C21" s="209">
        <f t="shared" si="5"/>
        <v>21391.399999999998</v>
      </c>
      <c r="D21" s="209">
        <f t="shared" si="0"/>
        <v>100.9877801359425</v>
      </c>
      <c r="E21" s="209" t="s">
        <v>137</v>
      </c>
      <c r="F21" s="209">
        <v>69.8</v>
      </c>
      <c r="G21" s="209" t="s">
        <v>137</v>
      </c>
      <c r="H21" s="209">
        <v>21602.7</v>
      </c>
      <c r="I21" s="209">
        <v>21321.599999999999</v>
      </c>
      <c r="J21" s="209">
        <f t="shared" si="2"/>
        <v>101.31838135974787</v>
      </c>
      <c r="K21" s="209">
        <v>5022</v>
      </c>
      <c r="L21" s="209">
        <v>6235.7</v>
      </c>
      <c r="M21" s="209">
        <f t="shared" si="3"/>
        <v>80.536266978847607</v>
      </c>
      <c r="N21" s="209">
        <f t="shared" si="6"/>
        <v>26624.7</v>
      </c>
      <c r="O21" s="209">
        <f t="shared" si="6"/>
        <v>27627.1</v>
      </c>
      <c r="P21" s="209">
        <f t="shared" si="4"/>
        <v>96.371678533034597</v>
      </c>
      <c r="Q21" s="268"/>
      <c r="R21" s="268"/>
      <c r="S21" s="268"/>
      <c r="T21" s="268"/>
      <c r="U21" s="268"/>
      <c r="V21" s="268"/>
      <c r="W21" s="268"/>
      <c r="X21" s="268"/>
      <c r="Y21" s="268"/>
      <c r="Z21" s="268"/>
    </row>
    <row r="22" spans="1:26" ht="14.25" customHeight="1" x14ac:dyDescent="0.2">
      <c r="A22" s="71" t="s">
        <v>89</v>
      </c>
      <c r="B22" s="209">
        <f t="shared" si="5"/>
        <v>49950.3</v>
      </c>
      <c r="C22" s="209">
        <f t="shared" si="5"/>
        <v>48793.7</v>
      </c>
      <c r="D22" s="209">
        <f>B22/C22*100</f>
        <v>102.37038798041552</v>
      </c>
      <c r="E22" s="209">
        <v>15429.3</v>
      </c>
      <c r="F22" s="209">
        <v>15724.3</v>
      </c>
      <c r="G22" s="209">
        <f t="shared" si="1"/>
        <v>98.123922845532078</v>
      </c>
      <c r="H22" s="209">
        <v>34521</v>
      </c>
      <c r="I22" s="209">
        <v>33069.4</v>
      </c>
      <c r="J22" s="209">
        <f t="shared" si="2"/>
        <v>104.38955650843377</v>
      </c>
      <c r="K22" s="209">
        <v>51699.3</v>
      </c>
      <c r="L22" s="209">
        <v>50406.400000000001</v>
      </c>
      <c r="M22" s="209">
        <f t="shared" si="3"/>
        <v>102.56495206957847</v>
      </c>
      <c r="N22" s="209">
        <f t="shared" si="6"/>
        <v>101649.60000000001</v>
      </c>
      <c r="O22" s="209">
        <f t="shared" si="6"/>
        <v>99200.1</v>
      </c>
      <c r="P22" s="209">
        <f t="shared" si="4"/>
        <v>102.46925154309321</v>
      </c>
      <c r="Q22" s="268"/>
      <c r="R22" s="268"/>
      <c r="S22" s="268"/>
      <c r="T22" s="268"/>
      <c r="U22" s="268"/>
      <c r="V22" s="268"/>
      <c r="W22" s="268"/>
      <c r="X22" s="268"/>
      <c r="Y22" s="268"/>
      <c r="Z22" s="268"/>
    </row>
    <row r="23" spans="1:26" x14ac:dyDescent="0.2">
      <c r="A23" s="71" t="s">
        <v>90</v>
      </c>
      <c r="B23" s="209">
        <f>H23</f>
        <v>24</v>
      </c>
      <c r="C23" s="209" t="s">
        <v>137</v>
      </c>
      <c r="D23" s="209" t="s">
        <v>137</v>
      </c>
      <c r="E23" s="209" t="s">
        <v>137</v>
      </c>
      <c r="F23" s="209" t="s">
        <v>137</v>
      </c>
      <c r="G23" s="209" t="s">
        <v>137</v>
      </c>
      <c r="H23" s="209">
        <v>24</v>
      </c>
      <c r="I23" s="209" t="s">
        <v>137</v>
      </c>
      <c r="J23" s="209" t="s">
        <v>137</v>
      </c>
      <c r="K23" s="209">
        <v>67</v>
      </c>
      <c r="L23" s="209">
        <v>93.6</v>
      </c>
      <c r="M23" s="209">
        <f t="shared" si="3"/>
        <v>71.581196581196579</v>
      </c>
      <c r="N23" s="209">
        <f>B23+K23</f>
        <v>91</v>
      </c>
      <c r="O23" s="209">
        <f>L23</f>
        <v>93.6</v>
      </c>
      <c r="P23" s="209">
        <f t="shared" si="4"/>
        <v>97.222222222222229</v>
      </c>
      <c r="Q23" s="268"/>
      <c r="R23" s="159"/>
      <c r="S23" s="159"/>
      <c r="T23" s="159"/>
      <c r="U23" s="159"/>
      <c r="V23" s="268"/>
      <c r="W23" s="159"/>
      <c r="X23" s="268"/>
      <c r="Y23" s="268"/>
      <c r="Z23" s="268"/>
    </row>
    <row r="24" spans="1:26" x14ac:dyDescent="0.2">
      <c r="A24" s="71" t="s">
        <v>91</v>
      </c>
      <c r="B24" s="209" t="s">
        <v>137</v>
      </c>
      <c r="C24" s="209">
        <f>I24</f>
        <v>0.5</v>
      </c>
      <c r="D24" s="209" t="s">
        <v>137</v>
      </c>
      <c r="E24" s="209" t="s">
        <v>137</v>
      </c>
      <c r="F24" s="209" t="s">
        <v>137</v>
      </c>
      <c r="G24" s="209" t="s">
        <v>137</v>
      </c>
      <c r="H24" s="209" t="s">
        <v>137</v>
      </c>
      <c r="I24" s="209">
        <v>0.5</v>
      </c>
      <c r="J24" s="209" t="s">
        <v>137</v>
      </c>
      <c r="K24" s="209">
        <v>197.6</v>
      </c>
      <c r="L24" s="209">
        <v>167.5</v>
      </c>
      <c r="M24" s="209">
        <f t="shared" si="3"/>
        <v>117.97014925373134</v>
      </c>
      <c r="N24" s="209">
        <f>K24</f>
        <v>197.6</v>
      </c>
      <c r="O24" s="209">
        <f t="shared" si="6"/>
        <v>168</v>
      </c>
      <c r="P24" s="209">
        <f t="shared" si="4"/>
        <v>117.61904761904762</v>
      </c>
      <c r="Q24" s="268"/>
      <c r="R24" s="159"/>
      <c r="S24" s="159"/>
      <c r="T24" s="159"/>
      <c r="U24" s="268"/>
      <c r="V24" s="268"/>
      <c r="W24" s="268"/>
      <c r="X24" s="268"/>
      <c r="Y24" s="268"/>
      <c r="Z24" s="268"/>
    </row>
    <row r="25" spans="1:26" x14ac:dyDescent="0.2">
      <c r="A25" s="73" t="s">
        <v>92</v>
      </c>
      <c r="B25" s="207">
        <f t="shared" si="5"/>
        <v>11684.400000000001</v>
      </c>
      <c r="C25" s="207">
        <f t="shared" si="5"/>
        <v>9446.1</v>
      </c>
      <c r="D25" s="207">
        <f>B25/C25*100</f>
        <v>123.6954933782196</v>
      </c>
      <c r="E25" s="207">
        <v>10204.700000000001</v>
      </c>
      <c r="F25" s="207">
        <v>7965.4</v>
      </c>
      <c r="G25" s="207">
        <f t="shared" ref="G25" si="7">E25/F25%</f>
        <v>128.11283802445578</v>
      </c>
      <c r="H25" s="207">
        <v>1479.7</v>
      </c>
      <c r="I25" s="207">
        <v>1480.7</v>
      </c>
      <c r="J25" s="207">
        <v>100</v>
      </c>
      <c r="K25" s="207">
        <v>22065.8</v>
      </c>
      <c r="L25" s="207">
        <v>21870.7</v>
      </c>
      <c r="M25" s="207">
        <f>K25/L25%</f>
        <v>100.89206106800422</v>
      </c>
      <c r="N25" s="207">
        <f t="shared" si="6"/>
        <v>33750.199999999997</v>
      </c>
      <c r="O25" s="207">
        <f t="shared" si="6"/>
        <v>31316.800000000003</v>
      </c>
      <c r="P25" s="207">
        <f>N25/O25*100</f>
        <v>107.77027027027025</v>
      </c>
      <c r="Q25" s="268"/>
    </row>
    <row r="26" spans="1:26" x14ac:dyDescent="0.2">
      <c r="H26" s="98"/>
      <c r="I26" s="98"/>
    </row>
    <row r="27" spans="1:26" x14ac:dyDescent="0.2">
      <c r="A27" s="264"/>
      <c r="D27" s="99"/>
    </row>
    <row r="29" spans="1:26" x14ac:dyDescent="0.2">
      <c r="D29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12</vt:i4>
      </vt:variant>
    </vt:vector>
  </HeadingPairs>
  <TitlesOfParts>
    <vt:vector size="32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'10'!Заголовки_для_печати</vt:lpstr>
      <vt:lpstr>'11'!Заголовки_для_печати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'6'!Заголовки_для_печати</vt:lpstr>
      <vt:lpstr>'7'!Заголовки_для_печати</vt:lpstr>
      <vt:lpstr>'1.'!Область_печати</vt:lpstr>
      <vt:lpstr>'14'!Область_печати</vt:lpstr>
      <vt:lpstr>'2.1'!Область_печати</vt:lpstr>
      <vt:lpstr>'8'!Область_печати</vt:lpstr>
      <vt:lpstr>'9'!Область_печати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2024-07-31T04:45:51Z</dcterms:modified>
</cp:coreProperties>
</file>